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6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8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9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J:\TECHNOL\oddeleni_6302\2_Informační společnost\IS v číslech\IS_2019\na web\"/>
    </mc:Choice>
  </mc:AlternateContent>
  <bookViews>
    <workbookView xWindow="-165" yWindow="390" windowWidth="20730" windowHeight="10500" tabRatio="885"/>
  </bookViews>
  <sheets>
    <sheet name="Seznam" sheetId="1656" r:id="rId1"/>
    <sheet name="metodologie" sheetId="1655" r:id="rId2"/>
    <sheet name="F1" sheetId="1697" r:id="rId3"/>
    <sheet name="F2" sheetId="1698" r:id="rId4"/>
    <sheet name="F3" sheetId="1699" r:id="rId5"/>
    <sheet name="F4" sheetId="1700" r:id="rId6"/>
    <sheet name="F5" sheetId="1701" r:id="rId7"/>
    <sheet name="F6" sheetId="1702" r:id="rId8"/>
    <sheet name="F7" sheetId="1703" r:id="rId9"/>
    <sheet name="F8" sheetId="1709" r:id="rId10"/>
    <sheet name="F9" sheetId="1710" r:id="rId11"/>
    <sheet name="F10" sheetId="1707" r:id="rId12"/>
    <sheet name="F11" sheetId="1708" r:id="rId13"/>
    <sheet name="F12" sheetId="1667" r:id="rId14"/>
    <sheet name="F13" sheetId="1669" r:id="rId15"/>
    <sheet name="F14" sheetId="1687" r:id="rId16"/>
    <sheet name="F15" sheetId="1693" r:id="rId17"/>
    <sheet name="F16" sheetId="1694" r:id="rId18"/>
    <sheet name="F17" sheetId="1695" r:id="rId19"/>
    <sheet name="F18" sheetId="1673" r:id="rId20"/>
    <sheet name="F19" sheetId="1711" r:id="rId21"/>
    <sheet name="F20" sheetId="1690" r:id="rId22"/>
    <sheet name="F21" sheetId="1691" r:id="rId23"/>
    <sheet name="F22" sheetId="1692" r:id="rId24"/>
  </sheets>
  <externalReferences>
    <externalReference r:id="rId25"/>
    <externalReference r:id="rId26"/>
  </externalReferences>
  <definedNames>
    <definedName name="_xlnm._FilterDatabase" localSheetId="12" hidden="1">'F11'!$D$5:$F$35</definedName>
    <definedName name="_xlnm._FilterDatabase" localSheetId="14" hidden="1">'F13'!#REF!</definedName>
    <definedName name="_xlnm._FilterDatabase" localSheetId="16" hidden="1">'F15'!#REF!</definedName>
    <definedName name="_xlnm._FilterDatabase" localSheetId="17" hidden="1">'F16'!#REF!</definedName>
    <definedName name="_xlnm._FilterDatabase" localSheetId="18" hidden="1">'F17'!#REF!</definedName>
    <definedName name="_xlnm._FilterDatabase" localSheetId="20" hidden="1">'F19'!#REF!</definedName>
    <definedName name="_xlnm._FilterDatabase" localSheetId="8" hidden="1">'F7'!#REF!</definedName>
    <definedName name="Dotaz11">[1]Dotaz11!$A$1:$F$96</definedName>
    <definedName name="Dotaz12">[2]Dotaz12!$A$1:$F$3446</definedName>
    <definedName name="_xlnm.Print_Area" localSheetId="2">'F1'!$A$1:$D$48</definedName>
    <definedName name="_xlnm.Print_Area" localSheetId="11">'F10'!$A$1:$D$44</definedName>
    <definedName name="_xlnm.Print_Area" localSheetId="12">'F11'!$A$1:$A$46</definedName>
    <definedName name="_xlnm.Print_Area" localSheetId="13">'F12'!$A$1:$D$57</definedName>
    <definedName name="_xlnm.Print_Area" localSheetId="14">'F13'!$A$1:$A$44</definedName>
    <definedName name="_xlnm.Print_Area" localSheetId="15">'F14'!$A$1:$D$48</definedName>
    <definedName name="_xlnm.Print_Area" localSheetId="16">'F15'!$A$1:$A$46</definedName>
    <definedName name="_xlnm.Print_Area" localSheetId="17">'F16'!$A$1:$A$47</definedName>
    <definedName name="_xlnm.Print_Area" localSheetId="18">'F17'!$A$1:$A$47</definedName>
    <definedName name="_xlnm.Print_Area" localSheetId="19">'F18'!$A$1:$D$53</definedName>
    <definedName name="_xlnm.Print_Area" localSheetId="20">'F19'!$A$1:$A$46</definedName>
    <definedName name="_xlnm.Print_Area" localSheetId="3">'F2'!$A$1:$E$45</definedName>
    <definedName name="_xlnm.Print_Area" localSheetId="21">'F20'!$A$1:$D$49</definedName>
    <definedName name="_xlnm.Print_Area" localSheetId="22">'F21'!$A$1:$D$47</definedName>
    <definedName name="_xlnm.Print_Area" localSheetId="23">'F22'!$A$1:$D$47</definedName>
    <definedName name="_xlnm.Print_Area" localSheetId="4">'F3'!$A$1:$E$44</definedName>
    <definedName name="_xlnm.Print_Area" localSheetId="5">'F4'!$A$1:$C$46</definedName>
    <definedName name="_xlnm.Print_Area" localSheetId="6">'F5'!$A$1:$A$47</definedName>
    <definedName name="_xlnm.Print_Area" localSheetId="7">'F6'!$A$1:$D$46</definedName>
    <definedName name="_xlnm.Print_Area" localSheetId="8">'F7'!$A$1:$A$47</definedName>
    <definedName name="_xlnm.Print_Area" localSheetId="9">'F8'!$A$1:$D$47</definedName>
    <definedName name="_xlnm.Print_Area" localSheetId="10">'F9'!$A$1:$A$45</definedName>
  </definedNames>
  <calcPr calcId="162913"/>
</workbook>
</file>

<file path=xl/calcChain.xml><?xml version="1.0" encoding="utf-8"?>
<calcChain xmlns="http://schemas.openxmlformats.org/spreadsheetml/2006/main">
  <c r="J41" i="1702" l="1"/>
  <c r="I41" i="1702"/>
  <c r="J38" i="1702"/>
  <c r="I38" i="1702"/>
  <c r="J35" i="1702"/>
  <c r="I35" i="1702"/>
  <c r="H23" i="1707" l="1"/>
  <c r="I36" i="1707"/>
  <c r="I23" i="1707"/>
  <c r="I38" i="1709" l="1"/>
  <c r="H45" i="1709"/>
  <c r="H44" i="1709"/>
  <c r="H43" i="1709"/>
  <c r="H41" i="1709"/>
  <c r="H40" i="1709"/>
  <c r="H38" i="1709"/>
  <c r="I27" i="1709"/>
  <c r="H27" i="1709"/>
  <c r="I40" i="1697" l="1"/>
  <c r="I39" i="1697"/>
  <c r="I38" i="1697"/>
  <c r="I37" i="1697"/>
</calcChain>
</file>

<file path=xl/sharedStrings.xml><?xml version="1.0" encoding="utf-8"?>
<sst xmlns="http://schemas.openxmlformats.org/spreadsheetml/2006/main" count="1128" uniqueCount="493">
  <si>
    <t>Litva</t>
  </si>
  <si>
    <t>Lotyšsko</t>
  </si>
  <si>
    <t>Polsko</t>
  </si>
  <si>
    <t>Portugalsko</t>
  </si>
  <si>
    <t>Řecko</t>
  </si>
  <si>
    <t>Slovensko</t>
  </si>
  <si>
    <t>Estonsko</t>
  </si>
  <si>
    <t>Slovinsko</t>
  </si>
  <si>
    <t>Itálie</t>
  </si>
  <si>
    <t>Německo</t>
  </si>
  <si>
    <t>Španělsko</t>
  </si>
  <si>
    <t>Maďarsko</t>
  </si>
  <si>
    <t>Belgie</t>
  </si>
  <si>
    <t>Irsko</t>
  </si>
  <si>
    <t>Malta</t>
  </si>
  <si>
    <t>Kypr</t>
  </si>
  <si>
    <t>Francie</t>
  </si>
  <si>
    <t>Rakousko</t>
  </si>
  <si>
    <t>Finsko</t>
  </si>
  <si>
    <t>Švédsko</t>
  </si>
  <si>
    <t>Lucembursko</t>
  </si>
  <si>
    <t>Dánsko</t>
  </si>
  <si>
    <t>Nizozemsko</t>
  </si>
  <si>
    <t>Celkem</t>
  </si>
  <si>
    <t>Bulharsko</t>
  </si>
  <si>
    <t>Rumunsko</t>
  </si>
  <si>
    <t xml:space="preserve"> </t>
  </si>
  <si>
    <t>Česko</t>
  </si>
  <si>
    <t>Chorvatsko</t>
  </si>
  <si>
    <t>EU28</t>
  </si>
  <si>
    <t xml:space="preserve">% </t>
  </si>
  <si>
    <t>Celkem 16+</t>
  </si>
  <si>
    <t>Celkem 16–74</t>
  </si>
  <si>
    <t>podle pohlaví</t>
  </si>
  <si>
    <t xml:space="preserve">  muži 16+</t>
  </si>
  <si>
    <t xml:space="preserve">  ženy 16+</t>
  </si>
  <si>
    <t>podle věkových skupin</t>
  </si>
  <si>
    <t>podle dokončeného vzdělání (25+)</t>
  </si>
  <si>
    <t xml:space="preserve">  základní </t>
  </si>
  <si>
    <t xml:space="preserve">  střední bez maturity</t>
  </si>
  <si>
    <t xml:space="preserve">  střední s maturitou</t>
  </si>
  <si>
    <t xml:space="preserve">  vysokoškolské</t>
  </si>
  <si>
    <t>podle specifické skupiny populace</t>
  </si>
  <si>
    <t xml:space="preserve">  studenti 16+</t>
  </si>
  <si>
    <t xml:space="preserve"> podíl z celkového počtu jednotlivců v dané sociodemografické skupině</t>
  </si>
  <si>
    <t>internetové bankovnictví</t>
  </si>
  <si>
    <t xml:space="preserve">  starobní důchodci</t>
  </si>
  <si>
    <t xml:space="preserve"> % jednotlivců celkem</t>
  </si>
  <si>
    <t xml:space="preserve"> % jednotlivců používajících internet</t>
  </si>
  <si>
    <t xml:space="preserve"> muži</t>
  </si>
  <si>
    <t xml:space="preserve"> ženy</t>
  </si>
  <si>
    <t xml:space="preserve"> F  Vzdělávání a digitální dovednosti </t>
  </si>
  <si>
    <t xml:space="preserve">  ženy na rodičovské dovolené</t>
  </si>
  <si>
    <t>muži</t>
  </si>
  <si>
    <t>ženy</t>
  </si>
  <si>
    <t>stolní počítač</t>
  </si>
  <si>
    <t>tablet</t>
  </si>
  <si>
    <t xml:space="preserve"> Celkem</t>
  </si>
  <si>
    <t>%</t>
  </si>
  <si>
    <t>podíl z celkového počtu studentů ve věku 16 a více let v dané skupině</t>
  </si>
  <si>
    <t xml:space="preserve">  na středních školách </t>
  </si>
  <si>
    <t xml:space="preserve">   účast v sociálních sítích</t>
  </si>
  <si>
    <t xml:space="preserve">   vyhledávání informací o cestování</t>
  </si>
  <si>
    <t xml:space="preserve">   hraní her</t>
  </si>
  <si>
    <t xml:space="preserve">   internetové bankovnictví</t>
  </si>
  <si>
    <t>střední školy</t>
  </si>
  <si>
    <t>vyšší odborné školy</t>
  </si>
  <si>
    <t>Graf F2 - data</t>
  </si>
  <si>
    <t>přes mobilní sítě</t>
  </si>
  <si>
    <t>přes Wi-Fi</t>
  </si>
  <si>
    <t xml:space="preserve"> F  Vzdělávání a digitální dovednosti</t>
  </si>
  <si>
    <t>Metodologie</t>
  </si>
  <si>
    <t>Tabulky</t>
  </si>
  <si>
    <t>Tab. F2</t>
  </si>
  <si>
    <t>Tab. F3</t>
  </si>
  <si>
    <t>Tab. F4</t>
  </si>
  <si>
    <t>Tab. F5</t>
  </si>
  <si>
    <t>Tab. F6</t>
  </si>
  <si>
    <t>Grafy</t>
  </si>
  <si>
    <t>Graf F12</t>
  </si>
  <si>
    <t>Graf F13</t>
  </si>
  <si>
    <t>Graf F14</t>
  </si>
  <si>
    <t>Velká Británie</t>
  </si>
  <si>
    <t>zpět na seznam</t>
  </si>
  <si>
    <t>metodologie</t>
  </si>
  <si>
    <t>notebook</t>
  </si>
  <si>
    <t>internet</t>
  </si>
  <si>
    <t>.</t>
  </si>
  <si>
    <t xml:space="preserve"> stolní počítač</t>
  </si>
  <si>
    <t xml:space="preserve"> notebook</t>
  </si>
  <si>
    <t xml:space="preserve"> tablet</t>
  </si>
  <si>
    <t>doma</t>
  </si>
  <si>
    <t>ve škole</t>
  </si>
  <si>
    <t xml:space="preserve">  stolní počítač</t>
  </si>
  <si>
    <t xml:space="preserve">  tablet</t>
  </si>
  <si>
    <t xml:space="preserve">  čtečka knih</t>
  </si>
  <si>
    <t xml:space="preserve">  MP3/MP4 přehrávač</t>
  </si>
  <si>
    <t xml:space="preserve">  tiskárna</t>
  </si>
  <si>
    <t xml:space="preserve">  internet</t>
  </si>
  <si>
    <t xml:space="preserve"> mají přístup na internet a používají ho</t>
  </si>
  <si>
    <t xml:space="preserve"> mají přístup na internet, ale nepoužívají ho</t>
  </si>
  <si>
    <t xml:space="preserve"> nemají přístup na internet</t>
  </si>
  <si>
    <t>nakupování on-line</t>
  </si>
  <si>
    <t>Graf F15</t>
  </si>
  <si>
    <t>Graf F16</t>
  </si>
  <si>
    <t xml:space="preserve">  mobilní telefon</t>
  </si>
  <si>
    <t>počet</t>
  </si>
  <si>
    <t>podle studijního programu</t>
  </si>
  <si>
    <t xml:space="preserve">  bakalářský</t>
  </si>
  <si>
    <t xml:space="preserve">  doktorský</t>
  </si>
  <si>
    <t>podle občanství</t>
  </si>
  <si>
    <t xml:space="preserve">  státní občanství ČR</t>
  </si>
  <si>
    <t xml:space="preserve">  cizí státní občanství</t>
  </si>
  <si>
    <t>Graf F17</t>
  </si>
  <si>
    <t>Graf F18</t>
  </si>
  <si>
    <t>Graf F19</t>
  </si>
  <si>
    <t>Tab. F7</t>
  </si>
  <si>
    <t>základní 
školy</t>
  </si>
  <si>
    <t>podíl z celkového počtu patnáctiletých žáků v dané zemi</t>
  </si>
  <si>
    <t>Používající internet celkem</t>
  </si>
  <si>
    <t xml:space="preserve"> studenti (16+)</t>
  </si>
  <si>
    <t>tisíce fyzických osob</t>
  </si>
  <si>
    <t>podle zaměstnání</t>
  </si>
  <si>
    <t xml:space="preserve">  30-39 let</t>
  </si>
  <si>
    <t xml:space="preserve">  40-49 let</t>
  </si>
  <si>
    <t xml:space="preserve">  50 let a více</t>
  </si>
  <si>
    <t>podle dokončeného vzdělání</t>
  </si>
  <si>
    <t xml:space="preserve">  magisterské a doktorské</t>
  </si>
  <si>
    <t xml:space="preserve">  bakalářské a vyšší odborné</t>
  </si>
  <si>
    <t xml:space="preserve">  střední s maturitou a nižší</t>
  </si>
  <si>
    <t>v tisících osob</t>
  </si>
  <si>
    <t xml:space="preserve"> magisterské a doktorské</t>
  </si>
  <si>
    <t xml:space="preserve"> bakalářské a vyšší odborné</t>
  </si>
  <si>
    <t xml:space="preserve"> nižší</t>
  </si>
  <si>
    <t>Graf F21 - data</t>
  </si>
  <si>
    <t>Graf F20 - data</t>
  </si>
  <si>
    <t>Graf F19 - data</t>
  </si>
  <si>
    <t>Tab. F8</t>
  </si>
  <si>
    <t>Patnáctiletí žáci v zemích EU, kteří mají na školních počítačích přístup na internet</t>
  </si>
  <si>
    <t>Graf F20</t>
  </si>
  <si>
    <t>Graf F21</t>
  </si>
  <si>
    <t>Graf F22</t>
  </si>
  <si>
    <t>Graf F23</t>
  </si>
  <si>
    <t>Graf F24</t>
  </si>
  <si>
    <t>Specialisté v oblasti ICT v ČR podle pohlaví</t>
  </si>
  <si>
    <t>Specialisté v oblasti ICT v ČR podle vzdělání</t>
  </si>
  <si>
    <t>účast v sociální sítích</t>
  </si>
  <si>
    <t>6 nebo 8letá gymnázia</t>
  </si>
  <si>
    <t xml:space="preserve">   nakupování on-line</t>
  </si>
  <si>
    <t>podíl z celkového počtu studentů (16+) v dané zemi</t>
  </si>
  <si>
    <t xml:space="preserve"> % zaměstnané populace v ČR</t>
  </si>
  <si>
    <t xml:space="preserve">  z toho ve věku 25 a více let</t>
  </si>
  <si>
    <t>Graf F11</t>
  </si>
  <si>
    <t>Graf F1</t>
  </si>
  <si>
    <t>Tab. F1</t>
  </si>
  <si>
    <t>Studenti ICT oborů na vysokých školách v ČR celkem</t>
  </si>
  <si>
    <t xml:space="preserve">  základní školy</t>
  </si>
  <si>
    <t xml:space="preserve">  střední školy a VOŠ</t>
  </si>
  <si>
    <t>školní webové stránky</t>
  </si>
  <si>
    <t xml:space="preserve">  mateřské školy</t>
  </si>
  <si>
    <t>školní informační systém</t>
  </si>
  <si>
    <t>základní školy</t>
  </si>
  <si>
    <t>webové stránky</t>
  </si>
  <si>
    <t>rychlost připojení</t>
  </si>
  <si>
    <t>1. stupeň ZŠ</t>
  </si>
  <si>
    <t>2. stupeň ZŠ</t>
  </si>
  <si>
    <t>podíl z celkového počtu škol daného stupně</t>
  </si>
  <si>
    <t xml:space="preserve"> 2015</t>
  </si>
  <si>
    <t xml:space="preserve"> 2016</t>
  </si>
  <si>
    <t xml:space="preserve"> 2017</t>
  </si>
  <si>
    <t xml:space="preserve">  střední školy</t>
  </si>
  <si>
    <t>stolní</t>
  </si>
  <si>
    <t>přenosné</t>
  </si>
  <si>
    <t>tablety</t>
  </si>
  <si>
    <t xml:space="preserve">  přenosný počítač (notebook)</t>
  </si>
  <si>
    <t xml:space="preserve"> 4letá 
gymnázia</t>
  </si>
  <si>
    <t>odborné školy 
bez maturity</t>
  </si>
  <si>
    <t>počet zařízení na 100 žáků</t>
  </si>
  <si>
    <t xml:space="preserve">  stolní</t>
  </si>
  <si>
    <t xml:space="preserve">  tablety</t>
  </si>
  <si>
    <t xml:space="preserve">  přenosné</t>
  </si>
  <si>
    <t>3 až 9 
let</t>
  </si>
  <si>
    <t>do 
2 let</t>
  </si>
  <si>
    <t xml:space="preserve"> tablety</t>
  </si>
  <si>
    <t>VOŠ</t>
  </si>
  <si>
    <t>v tis.</t>
  </si>
  <si>
    <t xml:space="preserve">  1. stupeň ZŠ</t>
  </si>
  <si>
    <t xml:space="preserve">  2. stupeň ZŠ</t>
  </si>
  <si>
    <t xml:space="preserve">  VOŠ</t>
  </si>
  <si>
    <t>Školy celkem</t>
  </si>
  <si>
    <t>střední a vyšší odborné školy</t>
  </si>
  <si>
    <t xml:space="preserve">  na 1. stupni základních škol</t>
  </si>
  <si>
    <t xml:space="preserve">  na 2. stupni základních škol</t>
  </si>
  <si>
    <t xml:space="preserve"> jednotlivci (16+) celkem</t>
  </si>
  <si>
    <t>odborné školy 
zakončené maturitou</t>
  </si>
  <si>
    <t xml:space="preserve">podíl z celkového počtu studentů resp. jednotlivců ve věku 16 a více let </t>
  </si>
  <si>
    <t xml:space="preserve">  z toho na mobilním telefonu</t>
  </si>
  <si>
    <t xml:space="preserve">  muži</t>
  </si>
  <si>
    <t xml:space="preserve">  ženy</t>
  </si>
  <si>
    <t xml:space="preserve">  magisterský </t>
  </si>
  <si>
    <t xml:space="preserve">  tis. osob</t>
  </si>
  <si>
    <t xml:space="preserve">  % studentů VŠ celkem</t>
  </si>
  <si>
    <t>% studentů VŠ celkem</t>
  </si>
  <si>
    <t>Zdroj: Eurostat</t>
  </si>
  <si>
    <t xml:space="preserve"> % bakalářských absolventů celkem</t>
  </si>
  <si>
    <t xml:space="preserve"> % magisterských absolventů celkem</t>
  </si>
  <si>
    <t>průměrná hrubá měsíční mzda v Kč</t>
  </si>
  <si>
    <t>Celkem (CZ ISCO 25)</t>
  </si>
  <si>
    <t xml:space="preserve">  muži </t>
  </si>
  <si>
    <t>podle sféry působení</t>
  </si>
  <si>
    <t xml:space="preserve">  mzdová sféra</t>
  </si>
  <si>
    <t xml:space="preserve">  platová sféra</t>
  </si>
  <si>
    <t xml:space="preserve">  do 24 let</t>
  </si>
  <si>
    <t xml:space="preserve">  25-34 let</t>
  </si>
  <si>
    <t xml:space="preserve">  35-44 let</t>
  </si>
  <si>
    <t xml:space="preserve">  45-54 let</t>
  </si>
  <si>
    <t xml:space="preserve">  55 let a více</t>
  </si>
  <si>
    <t xml:space="preserve">  doktorské a magisterské</t>
  </si>
  <si>
    <t xml:space="preserve">  vyšší odborné a bakalářské</t>
  </si>
  <si>
    <t xml:space="preserve"> % průměrné mzdy v dané sféře v ČR</t>
  </si>
  <si>
    <t xml:space="preserve"> tis. Kč</t>
  </si>
  <si>
    <t xml:space="preserve"> % průměrné mzdy mužů a žen v ČR</t>
  </si>
  <si>
    <t>ve vybraných profesích (klasifikace ISCO)</t>
  </si>
  <si>
    <t xml:space="preserve">  Systémoví analytici (2511)</t>
  </si>
  <si>
    <t xml:space="preserve">  Vývojáři softwaru (2512)</t>
  </si>
  <si>
    <t xml:space="preserve">  Programátoři IT aplikací (2514)</t>
  </si>
  <si>
    <t xml:space="preserve">  Návrháři a správci databází (2521)</t>
  </si>
  <si>
    <t xml:space="preserve">  Systémoví admin. a správci sítí (2522) </t>
  </si>
  <si>
    <t xml:space="preserve">  Spec. v oblasti bezpečnosti dat (2524)</t>
  </si>
  <si>
    <t>ve vybraných odvětvích (sekce klasifikace CZ NACE)</t>
  </si>
  <si>
    <t xml:space="preserve">  Zpracovatelský průmysl (C)</t>
  </si>
  <si>
    <t xml:space="preserve">  Obchod (G)</t>
  </si>
  <si>
    <t xml:space="preserve">  Informační a komunikační činnosti (J)</t>
  </si>
  <si>
    <t xml:space="preserve">  Peněžnictví a pojišťovnictví (K)</t>
  </si>
  <si>
    <t xml:space="preserve">  Veřejná správa (O)</t>
  </si>
  <si>
    <t xml:space="preserve">  Vzdělávání (P)</t>
  </si>
  <si>
    <t xml:space="preserve">  Zdravotní a sociální péče (Q)</t>
  </si>
  <si>
    <t xml:space="preserve"> 2013</t>
  </si>
  <si>
    <t xml:space="preserve">Administrátoři a správci sítí </t>
  </si>
  <si>
    <t xml:space="preserve">Návrháři a správci databází </t>
  </si>
  <si>
    <t>Programátoři IT aplikací</t>
  </si>
  <si>
    <t xml:space="preserve">Vývojáři softwaru </t>
  </si>
  <si>
    <t xml:space="preserve">Systémoví analytici </t>
  </si>
  <si>
    <t>Vývojáři webu a multimédií</t>
  </si>
  <si>
    <t>Spec. v oblasti bezpečnosti dat</t>
  </si>
  <si>
    <t>Veřejná správa</t>
  </si>
  <si>
    <t xml:space="preserve">Vzdělávání </t>
  </si>
  <si>
    <t>Zdravotní a sociální péče</t>
  </si>
  <si>
    <t>Obchod</t>
  </si>
  <si>
    <t xml:space="preserve">Zpracovatelský průmysl </t>
  </si>
  <si>
    <t xml:space="preserve">Doprava a skladování </t>
  </si>
  <si>
    <t>Inform. a komunik. činnosti</t>
  </si>
  <si>
    <t>Peněžnictví a pojišťovnictví</t>
  </si>
  <si>
    <t xml:space="preserve">Profesní, vědecké a technické činnosti </t>
  </si>
  <si>
    <t>Kulturní a rekreační činnosti</t>
  </si>
  <si>
    <t>Graf FX - data</t>
  </si>
  <si>
    <t xml:space="preserve">  Analytici a vývojáři softwaru a IT aplikací</t>
  </si>
  <si>
    <t xml:space="preserve">  Specialisté v oblasti databází a sítí</t>
  </si>
  <si>
    <t>Celkem (CZ ISCO 251)</t>
  </si>
  <si>
    <t xml:space="preserve"> v mzdové sféře</t>
  </si>
  <si>
    <t xml:space="preserve"> v platové sféře</t>
  </si>
  <si>
    <t>30 Mb/s a nižší</t>
  </si>
  <si>
    <t xml:space="preserve">více než 100 Mb/s </t>
  </si>
  <si>
    <t xml:space="preserve"> z toho s rychlostí více než  100 Mb/s</t>
  </si>
  <si>
    <t>Zdroj: Česká školní inspekce, 2018</t>
  </si>
  <si>
    <t>Tab. F2 Školy s vlastními webovými stránkami a školním informačním systémem</t>
  </si>
  <si>
    <t>na 1. stupni ZŠ celkem</t>
  </si>
  <si>
    <t>na 2. stupni ZŠ celkem</t>
  </si>
  <si>
    <t>na středních školách celkem</t>
  </si>
  <si>
    <t>10 let 
a více</t>
  </si>
  <si>
    <t>Celkem (CZ-ISCO 25)</t>
  </si>
  <si>
    <t xml:space="preserve">podle postavení v zaměstnání </t>
  </si>
  <si>
    <t xml:space="preserve">  podnikatelé (OSVČ)</t>
  </si>
  <si>
    <t xml:space="preserve">  zaměstnanci</t>
  </si>
  <si>
    <t xml:space="preserve"> podle odvětví jejich zaměstnavatele</t>
  </si>
  <si>
    <t xml:space="preserve">  Průmysl a stavebnictví</t>
  </si>
  <si>
    <t xml:space="preserve">  Informační a komunikační činnosti</t>
  </si>
  <si>
    <t xml:space="preserve">  Veřejná správa, Vzdělávání a Zdravotnictví</t>
  </si>
  <si>
    <t xml:space="preserve">  ostatní odvětví</t>
  </si>
  <si>
    <t xml:space="preserve">  do 29 let</t>
  </si>
  <si>
    <t>Graf F2 Základní a střední školy s vlastními webovými stránkami a školním informačním systémem</t>
  </si>
  <si>
    <t xml:space="preserve"> do 2 let</t>
  </si>
  <si>
    <t xml:space="preserve"> 3 až 9 let</t>
  </si>
  <si>
    <r>
      <t xml:space="preserve">Graf </t>
    </r>
    <r>
      <rPr>
        <b/>
        <sz val="7.5"/>
        <rFont val="Arial CE"/>
        <charset val="238"/>
      </rPr>
      <t>F8 Patnáctiletí ž</t>
    </r>
    <r>
      <rPr>
        <b/>
        <sz val="7.5"/>
        <rFont val="Arial CE"/>
        <family val="2"/>
        <charset val="238"/>
      </rPr>
      <t>áci a jejich přístup k vybraným digitálním zařízením doma a ve škole; 2015</t>
    </r>
  </si>
  <si>
    <t>Graf F9 Patnáctiletí žáci, kteří ve škole používají vybraný druh počítače podle typu škol; 2015</t>
  </si>
  <si>
    <t>Graf F10 Patnáctiletí žáci v zemích EU, kteří mají 
na školních počítačích přístup na internet; 2015</t>
  </si>
  <si>
    <t xml:space="preserve">  16-34 let</t>
  </si>
  <si>
    <t xml:space="preserve">  35-54 let</t>
  </si>
  <si>
    <t xml:space="preserve">  55+</t>
  </si>
  <si>
    <t xml:space="preserve">  16-34</t>
  </si>
  <si>
    <t xml:space="preserve">  35-54</t>
  </si>
  <si>
    <t>Graf F3 Počet tabletů na 100 žáků v daném typu škol</t>
  </si>
  <si>
    <t>Graf F20 Studenti ICT oborů na VŠ celkem</t>
  </si>
  <si>
    <t>Graf F21 Studenti ICT oborů na VŠ podle pohlaví</t>
  </si>
  <si>
    <t>Graf F22 Studenti ICT oborů na VŠ podle občanství</t>
  </si>
  <si>
    <t>Graf F28 Absolventi ICT oborů na VŠ celkem podle občanství</t>
  </si>
  <si>
    <t>Graf F35 ICT specialisté celkem</t>
  </si>
  <si>
    <t>Graf F36 Specialisté v oblasti ICT podle pohlaví</t>
  </si>
  <si>
    <t xml:space="preserve">Graf F40 Průměrná hrubá měsíční mzda ICT specialistů </t>
  </si>
  <si>
    <t>Graf F41 Průměrná hrubá měsíční mzda ICT specialistů 
podle pohlaví</t>
  </si>
  <si>
    <t>Graf F44 Průměrná hrubá měsíční mzda analytiků a vývojářů softwaru a počítačových aplikací (tis. Kč)</t>
  </si>
  <si>
    <t>Graf F45 Průměrná hrubá měsíční mzda analytiků a vývojářů softwaru a IT aplikací podle věku (tis. Kč)</t>
  </si>
  <si>
    <t>Tab. F9 Studenti ICT oborů na vysokých školách v ČR celkem</t>
  </si>
  <si>
    <t>Tab. F10 Absolventi ICT oborů na vysokých školách v ČR</t>
  </si>
  <si>
    <t>Tab. F11 ICT specialisté v ČR</t>
  </si>
  <si>
    <t>Tab. F12 Mzdy ICT specialistů v ČR celkem</t>
  </si>
  <si>
    <t>Tab. F14 Mzdy analytiků a vývojářů softwaru a IT aplikací v ČR</t>
  </si>
  <si>
    <t>Tab. F1 Školy v ČR s připojením k internetu; 2016/2017</t>
  </si>
  <si>
    <t>Graf F1 Školy s internetem 31 Mb/s a vyšším; 2016/2017</t>
  </si>
  <si>
    <t>Školy s vlastními webovými stránkami a školním informačním systémem</t>
  </si>
  <si>
    <t>Absolventi ICT oborů na vysokých školách v ČR</t>
  </si>
  <si>
    <t>Tab. F9</t>
  </si>
  <si>
    <t>Tab. F10</t>
  </si>
  <si>
    <t>Tab. F11</t>
  </si>
  <si>
    <t>Tab. F12</t>
  </si>
  <si>
    <t>Tab. F13</t>
  </si>
  <si>
    <t>Tab. F14</t>
  </si>
  <si>
    <t>ICT specialisté v ČR</t>
  </si>
  <si>
    <t>Mzdy ICT specialistů v ČR celkem</t>
  </si>
  <si>
    <t>Mzdy analytiků a vývojářů softwaru a IT aplikací v ČR</t>
  </si>
  <si>
    <t>Graf F2</t>
  </si>
  <si>
    <t>Graf F3</t>
  </si>
  <si>
    <t>Graf F4</t>
  </si>
  <si>
    <t>Graf F5</t>
  </si>
  <si>
    <t>Graf F6</t>
  </si>
  <si>
    <t>Graf F7</t>
  </si>
  <si>
    <t>Graf F8</t>
  </si>
  <si>
    <t>Graf F9</t>
  </si>
  <si>
    <t>Graf F10</t>
  </si>
  <si>
    <t>Graf F25</t>
  </si>
  <si>
    <t>Graf F26</t>
  </si>
  <si>
    <t>Graf F27</t>
  </si>
  <si>
    <t>Graf F28</t>
  </si>
  <si>
    <t>Graf F29</t>
  </si>
  <si>
    <t>Graf F30</t>
  </si>
  <si>
    <t>Graf F31</t>
  </si>
  <si>
    <t>Graf F32</t>
  </si>
  <si>
    <t>Graf F33</t>
  </si>
  <si>
    <t>Graf F34</t>
  </si>
  <si>
    <t>Graf F35</t>
  </si>
  <si>
    <t>Graf F36</t>
  </si>
  <si>
    <t>Graf F37</t>
  </si>
  <si>
    <t>Graf F38</t>
  </si>
  <si>
    <t>Graf F39</t>
  </si>
  <si>
    <t>Graf F40</t>
  </si>
  <si>
    <t>Graf F41</t>
  </si>
  <si>
    <t>Graf F42</t>
  </si>
  <si>
    <t>Graf F43</t>
  </si>
  <si>
    <t>Graf F44</t>
  </si>
  <si>
    <t>Graf F45</t>
  </si>
  <si>
    <t>Školy v ČR s připojením k internetu</t>
  </si>
  <si>
    <t>Studenti ICT oborů v zemích EU (% vysokoškolských studentů v dané zemi celkem)</t>
  </si>
  <si>
    <t>Studenti ICT oborů v zemích EU (% populace ve věku 20 až 29 let v dané zemi)</t>
  </si>
  <si>
    <t>Absolventi ICT oborů v zemích EU</t>
  </si>
  <si>
    <t>Absolventi ICT oborů v zemích EU (% absolventů vysokých škol v dané zemi celkem)</t>
  </si>
  <si>
    <t>Podíl žen na ICT specialistech v zemích EU</t>
  </si>
  <si>
    <t>ICT specialisté v zemích EU (% zaměstnané populace v dané zemi)</t>
  </si>
  <si>
    <t>Školy v ČR s internetem 31 Mb/s a vyšším</t>
  </si>
  <si>
    <t>Základní a střední školy v ČR s vlastními webovými stránkami a školním informačním systémem</t>
  </si>
  <si>
    <t>Počet tabletů na 100 žáků v daném typu škol v ČR</t>
  </si>
  <si>
    <t>Počet přenosných počítačů na 100 žáků v daném typu škol v ČR</t>
  </si>
  <si>
    <t>Patnáctiletí žáci v ČR a jejich přístup k vybraným digitálním zařízením doma a ve škole</t>
  </si>
  <si>
    <t>Patnáctiletí žáci v ČR, kteří ve škole používají vybraný druh počítače podle typu škol</t>
  </si>
  <si>
    <t>Studenti ICT oborů na VŠ v ČR celkem</t>
  </si>
  <si>
    <t>Studenti ICT oborů na VŠ v ČR podle pohlaví</t>
  </si>
  <si>
    <t>Studenti ICT oborů na VŠ v ČR podle občanství</t>
  </si>
  <si>
    <t>Absolventi ICT oborů bakalářských programů VŠ v ČR</t>
  </si>
  <si>
    <t>Absolventi ICT oborů magisterských programů VŠ v ČR</t>
  </si>
  <si>
    <t>Podíl žen na studentech ICT oborů v zemích EU</t>
  </si>
  <si>
    <t>Studenti ICT oborů v zemích EU podle pohlaví (% vysokoškolských studentů mužů/žen celkem)</t>
  </si>
  <si>
    <t>Podíl žen na absolventech ICT oborů v zemích EU</t>
  </si>
  <si>
    <t>Absolventi ICT oborů v zemích EU podle pohlaví (% absolventů mužů/žen na vysokých školách celkem)</t>
  </si>
  <si>
    <t>ICT specialisté v ČR celkem</t>
  </si>
  <si>
    <t>Průměrná hrubá měsíční mzda ICT specialistů v ČR</t>
  </si>
  <si>
    <t>Průměrná hrubá měsíční mzda ICT specialistů v ČR podle pohlaví</t>
  </si>
  <si>
    <t>Průměrná hrubá měsíční mzda ICT specialistů v ČR ve vybraných profesích</t>
  </si>
  <si>
    <t>Průměrná hrubá měsíční mzda ICT specialistů v ČR ve vybraných odvětvích</t>
  </si>
  <si>
    <t>Průměrná hrubá měsíční mzda analytiků a vývojářů softwaru a počítačových aplikací v ČR</t>
  </si>
  <si>
    <t xml:space="preserve">Průměrná hrubá měsíční mzda analytiků a vývojářů softwaru a IT aplikací v ČR podle věku </t>
  </si>
  <si>
    <t>školní rok 2011/2012</t>
  </si>
  <si>
    <t>školní rok 2016/2017</t>
  </si>
  <si>
    <t xml:space="preserve"> ve školním roce 2011/2012</t>
  </si>
  <si>
    <t xml:space="preserve"> ve školním roce 2016/2017</t>
  </si>
  <si>
    <t>podíl z celkového počtu škol daného typu</t>
  </si>
  <si>
    <t xml:space="preserve"> stolní  počítače</t>
  </si>
  <si>
    <t xml:space="preserve"> přenosné počítače</t>
  </si>
  <si>
    <t xml:space="preserve"> 10 a více let</t>
  </si>
  <si>
    <t>Počítače celkem</t>
  </si>
  <si>
    <t>podíl z celkového počtu patnáctiletých žáků/studentů v daném typu škol</t>
  </si>
  <si>
    <t>podíl z celkového počtu patnáctiletých žáků/studentů</t>
  </si>
  <si>
    <t>Zdroj: OECD, šetření PISA, 2015</t>
  </si>
  <si>
    <t>Graf F12 Používání internetu na mobilním telefonu studenty 
a jednotlivci celkem podle způsobu připojení</t>
  </si>
  <si>
    <t>Zdroj: ČSÚ podle údajů Ministerstva školství, mládeže a tělovýchovy, 2018</t>
  </si>
  <si>
    <t>Zdroj: ČSÚ podle údajů Eurostatu, 2018</t>
  </si>
  <si>
    <t>Zdroj: ČSÚ podle údajů Eurostatu, European Labour Force Survey, 2018</t>
  </si>
  <si>
    <t>Zdroj: ČSÚ, Výběrové šetření pracovních sil, 2018</t>
  </si>
  <si>
    <t>Zdroj: ČSÚ, Strukturální mzdová statistika zaměstnanců, 2018</t>
  </si>
  <si>
    <t xml:space="preserve">  střední školy a vyšší odborné školy</t>
  </si>
  <si>
    <t>Graf F4 Počet přenosných počítačů na 100 žáků 
v daném typu škol</t>
  </si>
  <si>
    <t>Graf F42 Průměrná hrubá měsíční mzda ICT specialistů 
ve vybraných profesích (tis. Kč)</t>
  </si>
  <si>
    <t>Graf F43 Průměrná hrubá měsíční mzda ICT specialistů 
ve vybraných odvětvích (tis. Kč)</t>
  </si>
  <si>
    <t>2017</t>
  </si>
  <si>
    <t>Graf F25 Studenti ICT oborů* v zemích EU; 2016
(% populace ve věku 20 až 29 let v dané zemi)</t>
  </si>
  <si>
    <t>Graf F24 Studenti ICT oborů* v zemích EU; 2016
(% vysokoškolských studentů v dané zemi celkem*)</t>
  </si>
  <si>
    <t>Graf F31 Podíl žen na studentech ICT oborů*; 2016</t>
  </si>
  <si>
    <t>Graf F32 Studenti ICT oborů* podle pohlaví; 2016
(% vysokoškolských studentů mužů/žen celkem*)</t>
  </si>
  <si>
    <t>2018</t>
  </si>
  <si>
    <t xml:space="preserve">  účast v počítačovém kurzu</t>
  </si>
  <si>
    <t xml:space="preserve">  získání nových počítačových znalostí 
  samostudiem</t>
  </si>
  <si>
    <t>Vzdělávání se v oblasti výpočetní techniky:</t>
  </si>
  <si>
    <t xml:space="preserve">   sledování placených filmů a videí</t>
  </si>
  <si>
    <t xml:space="preserve">hraní her </t>
  </si>
  <si>
    <t>Zdroj: ČSÚ, Šetření o využívání ICT v domácnostech a mezi jednotlivci, 2019</t>
  </si>
  <si>
    <t>Graf F11 Používání internetu k vybraným činnostem studenty 
a jednotlivci celkem; 2018</t>
  </si>
  <si>
    <t>počítačový kurz</t>
  </si>
  <si>
    <t>samostudium</t>
  </si>
  <si>
    <t>Zdroj: Eurostat, 2019</t>
  </si>
  <si>
    <t>používání specifického softwaru</t>
  </si>
  <si>
    <t>programování</t>
  </si>
  <si>
    <t xml:space="preserve"> programování</t>
  </si>
  <si>
    <t>Graf F33 Podíl žen na absolventech ICT oborů*; 2016</t>
  </si>
  <si>
    <t>Graf F34 Absolventi ICT oborů* podle pohlaví; 2016
(% absolventů mužů/žen na vysokých školách celkem*)</t>
  </si>
  <si>
    <t>Graf F30 Absolventi ICT oborů* v zemích EU; 2016
(% absolventů vysokých škol v dané zemi celkem*)</t>
  </si>
  <si>
    <t>Graf F38 ICT specialisté v zemích EU; 2017
(% zaměstnané populace v dané zemi)</t>
  </si>
  <si>
    <t>Graf F39 Podíl žen na ICT specialistech v zemích EU; 2017</t>
  </si>
  <si>
    <t xml:space="preserve"> 2018</t>
  </si>
  <si>
    <t>Zdroj: MŠMT ČR, 2019</t>
  </si>
  <si>
    <t>Graf F7 Stáří stolních počítačů dostupných žákům 
na jednotlivých typech škol; 2018</t>
  </si>
  <si>
    <t>v daném typu škol</t>
  </si>
  <si>
    <r>
      <t xml:space="preserve">Graf </t>
    </r>
    <r>
      <rPr>
        <b/>
        <sz val="7.5"/>
        <rFont val="Arial CE"/>
        <charset val="238"/>
      </rPr>
      <t>F14</t>
    </r>
    <r>
      <rPr>
        <b/>
        <sz val="7.5"/>
        <rFont val="Arial CE"/>
        <family val="2"/>
        <charset val="238"/>
      </rPr>
      <t xml:space="preserve"> Vzdělávání v oblasti výpočetní techniky (celkem) podle pohlaví a věku; 2018</t>
    </r>
  </si>
  <si>
    <r>
      <t xml:space="preserve">Graf </t>
    </r>
    <r>
      <rPr>
        <b/>
        <sz val="7.5"/>
        <rFont val="Arial CE"/>
        <charset val="238"/>
      </rPr>
      <t>F17</t>
    </r>
    <r>
      <rPr>
        <b/>
        <sz val="7.5"/>
        <rFont val="Arial CE"/>
        <family val="2"/>
        <charset val="238"/>
      </rPr>
      <t xml:space="preserve"> Používání kancelářského softwaru podle 
pohlaví a věku; 2018</t>
    </r>
  </si>
  <si>
    <r>
      <t xml:space="preserve">Graf </t>
    </r>
    <r>
      <rPr>
        <b/>
        <sz val="7.5"/>
        <rFont val="Arial CE"/>
        <charset val="238"/>
      </rPr>
      <t>F18 Programování podle pohlaví a věku; 2018</t>
    </r>
  </si>
  <si>
    <t xml:space="preserve">  F  Vzdělávání a digitální dovednosti </t>
  </si>
  <si>
    <t>31 až 100 Mb/s</t>
  </si>
  <si>
    <t>Graf F5 Počítače dostupné žákům podle typu zařízení; 2018</t>
  </si>
  <si>
    <t>Tab. F4 Počítače na školách v ČR dostupné žákům podle typu a stáří zařízení; 2018</t>
  </si>
  <si>
    <t>Graf F6 Stáří počítačů dostupných žákům základních 
a středních škol podle typu zařízení; 2018</t>
  </si>
  <si>
    <t>Tab. F5 Patnáctiletí žáci v ČR, kteří mají k dispozici doma a ve škole vybraná digitální zařízení; 2015</t>
  </si>
  <si>
    <t>Používání internetu k vybraným činnostem:</t>
  </si>
  <si>
    <t xml:space="preserve">Tab. F6 Studenti v ČR ve věku 16 a více let používající informační technologie; 2018          </t>
  </si>
  <si>
    <t>vyhledávání 
informací o cestování</t>
  </si>
  <si>
    <r>
      <t xml:space="preserve">podíl z celkého počtu </t>
    </r>
    <r>
      <rPr>
        <i/>
        <u/>
        <sz val="6.5"/>
        <rFont val="Arial CE"/>
        <charset val="238"/>
      </rPr>
      <t>zaměstnanců</t>
    </r>
    <r>
      <rPr>
        <i/>
        <sz val="6.5"/>
        <rFont val="Arial CE"/>
        <charset val="238"/>
      </rPr>
      <t xml:space="preserve"> ve věku 16 až 74 let v dané zemi</t>
    </r>
  </si>
  <si>
    <t xml:space="preserve">Graf F26 Absolventi ICT oborů bakalářských programů </t>
  </si>
  <si>
    <t>Graf F27 Absolventi ICT oborů magisterských programů</t>
  </si>
  <si>
    <t>Tab. F8 Zaměstnanci v ČR vykonávající vybrané činnosti pro pracovní účely; 2018</t>
  </si>
  <si>
    <t>Graf F19 Zaměstnanci v zemích EU, 
kteří vykonávali vybrané činnosti pro pracovní účely; 2018</t>
  </si>
  <si>
    <t xml:space="preserve"> používání kancelářského softwaru</t>
  </si>
  <si>
    <t>Tab. F7 Jednotlivci v ČR vzdělávající se v oblasti výpočetní techniky podle způsobu získávání dovedností; 2018</t>
  </si>
  <si>
    <r>
      <t xml:space="preserve">Graf </t>
    </r>
    <r>
      <rPr>
        <b/>
        <sz val="7.5"/>
        <rFont val="Arial CE"/>
        <charset val="238"/>
      </rPr>
      <t>F15 Získávání počítačových dovedností samostudiem podle pohlaví a věku; 2018</t>
    </r>
  </si>
  <si>
    <t>ve mzdové 
sféře</t>
  </si>
  <si>
    <t>v platové 
sféře</t>
  </si>
  <si>
    <t>Celkem 
v národním hospodářství</t>
  </si>
  <si>
    <t xml:space="preserve"> 2014</t>
  </si>
  <si>
    <t>Počítače na školách v ČR dostupné žákům podle typu a stáří zařízení</t>
  </si>
  <si>
    <t>Patnáctiletí žáci v ČR, kteří mají k dispozici doma a ve škole vybraná digitální zařízení</t>
  </si>
  <si>
    <t>Studenti v ČR ve věku 16 a více let používající informační technologie</t>
  </si>
  <si>
    <t>Jednotlivci v ČR vzdělávající se v oblasti výpočetní techniky podle způsobu získávání dovedností</t>
  </si>
  <si>
    <t>Zaměstnanci v ČR vykonávající vybrané činnosti pro pracovní účely</t>
  </si>
  <si>
    <t>Počítače dostupné žákům škol v ČR podle typu zařízení</t>
  </si>
  <si>
    <t>Studenti (16+) v zemích EU, kteří získávají počítačové znalosti samostudiem</t>
  </si>
  <si>
    <t>Zaměstnanci v zemích EU, kteří se zúčastnili počítačového kurzu poskytovaného zaměstnavatelem</t>
  </si>
  <si>
    <t>Zaměstnanci v zemích EU, kteří vykonávali vybrané činnosti pro pracovní účely</t>
  </si>
  <si>
    <t>Studenti ICT oborů na VŠ  v ČR podle studijních programů</t>
  </si>
  <si>
    <t>Programování podle pohlaví a věku v ČR</t>
  </si>
  <si>
    <t>Používání kancelářského softwaru podle pohlaví a věku v ČR</t>
  </si>
  <si>
    <t>Stáří počítačů dostupných žákům základních a středních škol v ČR podle typu zařízení</t>
  </si>
  <si>
    <t>Stáří stolních počítačů dostupných žákům na jednotlivých typech škol v ČR</t>
  </si>
  <si>
    <t>Používání internetu k vybraným činnostem studenty a jednotlivci v ČR celkem</t>
  </si>
  <si>
    <t>Používání internetu na mobilním telefonu studenty a jednotlivci v ČR celkem podle způsobu připojení</t>
  </si>
  <si>
    <t>Vzdělávání v oblasti výpočetní techniky (celkem) v ČR podle pohlaví a věku</t>
  </si>
  <si>
    <t>Získávání počítačových dovedností samostudiem v ČR podle pohlaví a věku</t>
  </si>
  <si>
    <t>Absolventi ICT oborů na VŠ v ČR celkem podle občanství</t>
  </si>
  <si>
    <t>Graf F13 Studenti (16+) v zemích EU, 
kteří získávají počítačové znalosti samostudiem; 2018</t>
  </si>
  <si>
    <r>
      <t xml:space="preserve">Graf </t>
    </r>
    <r>
      <rPr>
        <b/>
        <sz val="7.5"/>
        <rFont val="Arial CE"/>
        <charset val="238"/>
      </rPr>
      <t>F16</t>
    </r>
    <r>
      <rPr>
        <b/>
        <sz val="7.5"/>
        <color rgb="FFFF0000"/>
        <rFont val="Arial CE"/>
        <charset val="238"/>
      </rPr>
      <t xml:space="preserve"> </t>
    </r>
    <r>
      <rPr>
        <b/>
        <sz val="7.5"/>
        <rFont val="Arial CE"/>
        <charset val="238"/>
      </rPr>
      <t>Zaměstnanci v zemích EU, 
kteří se zúčastnili počítačového kurzu poskytovaného zaměstnavatelem; 2018</t>
    </r>
  </si>
  <si>
    <t>Graf F29 Absolventi ICT oborů v zemích EU*; 2016
(tis. osob)</t>
  </si>
  <si>
    <t>* Zahrnuje studenty následující úrovně vzdělávání: ISCED 6 (bakalářská a jí odpovídající, tj. včetně vyšších odborných škol) a ISCED 7 (magisterská).</t>
  </si>
  <si>
    <t>* Zahrnuje absolventy následující úrovně vzdělávání: ISCED 6 (bakalářská a jí odpovídající, tj. včetně vyšších odborných škol) a ISCED 7 (magisterská).</t>
  </si>
  <si>
    <t>Graf F37 Specialisté v oblasti ICT podle vzdělání; 2017</t>
  </si>
  <si>
    <t>Tab. F3 Počítače ve školách ČR dostupné žákům podle typu zařízení; 2018</t>
  </si>
  <si>
    <t>Počítače ve školách ČR dostupné žákům podle typu zařízení</t>
  </si>
  <si>
    <t xml:space="preserve"> mají 
k dispozici, ale nepoužívají je</t>
  </si>
  <si>
    <t xml:space="preserve"> nemají je 
k dispozici</t>
  </si>
  <si>
    <t xml:space="preserve"> mají 
k dispozici 
a používají je</t>
  </si>
  <si>
    <t>zaučování 
na pracovišti</t>
  </si>
  <si>
    <t xml:space="preserve"> podíl z celkového počtu zaměstnanců v dané sociodemografické skupině</t>
  </si>
  <si>
    <t xml:space="preserve"> % zaměstnanců používajících v práci počítač </t>
  </si>
  <si>
    <r>
      <t xml:space="preserve">práce s kancelář. SW
</t>
    </r>
    <r>
      <rPr>
        <i/>
        <sz val="6.5"/>
        <rFont val="Arial CE"/>
        <charset val="238"/>
      </rPr>
      <t>(Word, Excel)</t>
    </r>
  </si>
  <si>
    <r>
      <t xml:space="preserve">podíl z celkového počtu </t>
    </r>
    <r>
      <rPr>
        <i/>
        <u/>
        <sz val="6.5"/>
        <rFont val="Arial CE"/>
        <charset val="238"/>
      </rPr>
      <t>zaměstnanců</t>
    </r>
    <r>
      <rPr>
        <i/>
        <sz val="6.5"/>
        <rFont val="Arial CE"/>
        <family val="2"/>
        <charset val="238"/>
      </rPr>
      <t xml:space="preserve"> ve věku 16 až 74 let v dané zemi</t>
    </r>
  </si>
  <si>
    <t>Graf F23 Studenti ICT oborů na VŠ podle studijních programů</t>
  </si>
  <si>
    <t>Tab. F13 Mzdy ICT specialistů v ČR podle profesí a odvětví jejich působení</t>
  </si>
  <si>
    <t>Mzdy ICT specialistů v ČR podle profesí a odvětví jejich působení</t>
  </si>
  <si>
    <t xml:space="preserve"> % zaměstnanců celkem</t>
  </si>
  <si>
    <r>
      <t xml:space="preserve">podíl </t>
    </r>
    <r>
      <rPr>
        <i/>
        <sz val="6.5"/>
        <rFont val="Arial CE"/>
        <charset val="238"/>
      </rPr>
      <t>z celkového počtu</t>
    </r>
    <r>
      <rPr>
        <i/>
        <sz val="6.5"/>
        <rFont val="Arial CE"/>
        <family val="2"/>
        <charset val="238"/>
      </rPr>
      <t xml:space="preserve"> studentů resp. jednotlivců ve věku 16 a více let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</si>
</sst>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5" formatCode="#,##0\ &quot;Kč&quot;;\-#,##0\ &quot;Kč&quot;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0.0%"/>
    <numFmt numFmtId="165" formatCode="0.0"/>
    <numFmt numFmtId="166" formatCode="#,##0.0"/>
    <numFmt numFmtId="167" formatCode="#,##0.0__"/>
    <numFmt numFmtId="168" formatCode="#,##0__"/>
    <numFmt numFmtId="169" formatCode="#,##0.0000"/>
    <numFmt numFmtId="170" formatCode="#,##0_ ;\-#,##0\ "/>
    <numFmt numFmtId="171" formatCode="#,##0;;\-"/>
    <numFmt numFmtId="172" formatCode="#,##0__;\-\ #,##0__;* "/>
    <numFmt numFmtId="173" formatCode="#,##0.00\ &quot;Kčs&quot;;\-#,##0.00\ &quot;Kčs&quot;"/>
    <numFmt numFmtId="174" formatCode="#,##0\ &quot;Kčs&quot;;\-#,##0\ &quot;Kčs&quot;"/>
    <numFmt numFmtId="175" formatCode="mmmm\ d\,\ yyyy"/>
    <numFmt numFmtId="176" formatCode="#,##0.0__;\-\ #,##0.0__;* "/>
    <numFmt numFmtId="177" formatCode="#,##0.00__;\-\ #,##0.00__;* "/>
    <numFmt numFmtId="178" formatCode="\$#,##0\ ;\(\$#,##0\)"/>
    <numFmt numFmtId="179" formatCode="0_)"/>
    <numFmt numFmtId="180" formatCode="_(* #,##0.00_);_(* \(#,##0.00\);_(* &quot;-&quot;??_);_(@_)"/>
    <numFmt numFmtId="181" formatCode="#,##0.00_ ;\-#,##0.00\ "/>
    <numFmt numFmtId="182" formatCode="0.0\ %"/>
    <numFmt numFmtId="183" formatCode="#,##0.0_ ;\-#,##0.0\ "/>
    <numFmt numFmtId="184" formatCode="###0.0%"/>
    <numFmt numFmtId="185" formatCode="#\ ###\ ##0\ ;\-\ #\ ##0\ ;\ "/>
    <numFmt numFmtId="186" formatCode="#,##0.00000"/>
    <numFmt numFmtId="187" formatCode="#,##0.000"/>
  </numFmts>
  <fonts count="17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b/>
      <sz val="9"/>
      <color indexed="9"/>
      <name val="Arial CE"/>
      <family val="2"/>
      <charset val="238"/>
    </font>
    <font>
      <sz val="9"/>
      <name val="Arial CE"/>
      <family val="2"/>
      <charset val="238"/>
    </font>
    <font>
      <sz val="7"/>
      <name val="Arial CE"/>
      <family val="2"/>
      <charset val="238"/>
    </font>
    <font>
      <b/>
      <sz val="7.5"/>
      <name val="Arial CE"/>
      <family val="2"/>
      <charset val="238"/>
    </font>
    <font>
      <b/>
      <sz val="6.5"/>
      <name val="Arial CE"/>
      <family val="2"/>
      <charset val="238"/>
    </font>
    <font>
      <sz val="6.5"/>
      <name val="Arial CE"/>
      <family val="2"/>
      <charset val="238"/>
    </font>
    <font>
      <i/>
      <sz val="6.5"/>
      <name val="Arial CE"/>
      <family val="2"/>
      <charset val="238"/>
    </font>
    <font>
      <sz val="8"/>
      <name val="Arial CE"/>
      <charset val="238"/>
    </font>
    <font>
      <sz val="6"/>
      <name val="Arial CE"/>
      <family val="2"/>
      <charset val="238"/>
    </font>
    <font>
      <sz val="6.5"/>
      <name val="Arial"/>
      <family val="2"/>
    </font>
    <font>
      <sz val="6.5"/>
      <name val="Arial CE"/>
      <charset val="238"/>
    </font>
    <font>
      <sz val="7"/>
      <color indexed="62"/>
      <name val="Arial CE"/>
      <family val="2"/>
      <charset val="238"/>
    </font>
    <font>
      <b/>
      <sz val="9"/>
      <color indexed="9"/>
      <name val="Arial"/>
      <family val="2"/>
    </font>
    <font>
      <b/>
      <sz val="6.5"/>
      <name val="Arial"/>
      <family val="2"/>
    </font>
    <font>
      <sz val="6"/>
      <name val="Arial"/>
      <family val="2"/>
      <charset val="238"/>
    </font>
    <font>
      <b/>
      <sz val="10"/>
      <color indexed="10"/>
      <name val="Arial CE"/>
      <family val="2"/>
      <charset val="238"/>
    </font>
    <font>
      <sz val="6.5"/>
      <name val="Arial"/>
      <family val="2"/>
      <charset val="238"/>
    </font>
    <font>
      <b/>
      <sz val="6.5"/>
      <color rgb="FFFF0000"/>
      <name val="Arial CE"/>
      <charset val="238"/>
    </font>
    <font>
      <sz val="6.5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b/>
      <sz val="6.5"/>
      <name val="Arial CE"/>
      <charset val="238"/>
    </font>
    <font>
      <sz val="10"/>
      <name val="MS Sans Serif"/>
      <family val="2"/>
      <charset val="238"/>
    </font>
    <font>
      <b/>
      <sz val="6.5"/>
      <name val="Arial"/>
      <family val="2"/>
      <charset val="238"/>
    </font>
    <font>
      <b/>
      <i/>
      <sz val="6.5"/>
      <name val="Arial CE"/>
      <family val="2"/>
      <charset val="238"/>
    </font>
    <font>
      <b/>
      <sz val="7.5"/>
      <name val="Arial CE"/>
      <charset val="238"/>
    </font>
    <font>
      <i/>
      <sz val="6.5"/>
      <name val="Arial CE"/>
      <charset val="238"/>
    </font>
    <font>
      <i/>
      <sz val="10"/>
      <name val="Arial CE"/>
      <charset val="238"/>
    </font>
    <font>
      <sz val="10"/>
      <name val="Arial"/>
      <family val="2"/>
      <charset val="238"/>
    </font>
    <font>
      <sz val="20"/>
      <color rgb="FFFF0000"/>
      <name val="Arial CE"/>
      <family val="2"/>
      <charset val="238"/>
    </font>
    <font>
      <b/>
      <sz val="7.5"/>
      <color rgb="FFFF0000"/>
      <name val="Arial CE"/>
      <charset val="238"/>
    </font>
    <font>
      <u/>
      <sz val="10"/>
      <color indexed="12"/>
      <name val="Arial CE"/>
      <charset val="238"/>
    </font>
    <font>
      <b/>
      <sz val="6.5"/>
      <color rgb="FFFF0000"/>
      <name val="Arial CE"/>
      <family val="2"/>
      <charset val="238"/>
    </font>
    <font>
      <sz val="6.5"/>
      <color rgb="FF000000"/>
      <name val="Arial"/>
      <family val="2"/>
      <charset val="238"/>
    </font>
    <font>
      <sz val="6.5"/>
      <color theme="1"/>
      <name val="Arial"/>
      <family val="2"/>
      <charset val="238"/>
    </font>
    <font>
      <b/>
      <sz val="6.5"/>
      <color rgb="FF0070C0"/>
      <name val="Arial CE"/>
      <family val="2"/>
      <charset val="238"/>
    </font>
    <font>
      <sz val="6.5"/>
      <color rgb="FF0070C0"/>
      <name val="Arial CE"/>
      <family val="2"/>
      <charset val="238"/>
    </font>
    <font>
      <b/>
      <sz val="6.5"/>
      <color rgb="FF0070C0"/>
      <name val="Arial CE"/>
      <charset val="238"/>
    </font>
    <font>
      <sz val="6.5"/>
      <color rgb="FF0070C0"/>
      <name val="Arial"/>
      <family val="2"/>
    </font>
    <font>
      <b/>
      <sz val="6.5"/>
      <color rgb="FF0070C0"/>
      <name val="Arial"/>
      <family val="2"/>
    </font>
    <font>
      <sz val="6.5"/>
      <color rgb="FF0070C0"/>
      <name val="Arial CE"/>
      <charset val="238"/>
    </font>
    <font>
      <b/>
      <sz val="10"/>
      <color indexed="9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b/>
      <sz val="7"/>
      <name val="Arial CE"/>
      <charset val="238"/>
    </font>
    <font>
      <u/>
      <sz val="14"/>
      <color theme="10"/>
      <name val="Arial CE"/>
      <charset val="238"/>
    </font>
    <font>
      <u/>
      <sz val="7.5"/>
      <color theme="10"/>
      <name val="Arial CE"/>
      <charset val="238"/>
    </font>
    <font>
      <sz val="7.5"/>
      <name val="Arial CE"/>
      <charset val="238"/>
    </font>
    <font>
      <b/>
      <sz val="7.5"/>
      <color indexed="10"/>
      <name val="Arial CE"/>
      <charset val="238"/>
    </font>
    <font>
      <sz val="12"/>
      <name val="Arial CE"/>
      <charset val="238"/>
    </font>
    <font>
      <sz val="10"/>
      <name val="Courier"/>
      <family val="1"/>
      <charset val="238"/>
    </font>
    <font>
      <sz val="10"/>
      <name val="Times New Roman"/>
      <family val="1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Courier"/>
      <family val="3"/>
    </font>
    <font>
      <sz val="10"/>
      <name val="Arial"/>
      <family val="2"/>
    </font>
    <font>
      <sz val="11"/>
      <name val="Arial"/>
      <family val="2"/>
      <charset val="238"/>
    </font>
    <font>
      <sz val="8"/>
      <color theme="1"/>
      <name val="Arial CE"/>
      <family val="2"/>
      <charset val="238"/>
    </font>
    <font>
      <sz val="8"/>
      <color indexed="8"/>
      <name val="Arial CE"/>
      <family val="2"/>
      <charset val="23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theme="10"/>
      <name val="Arial CE"/>
      <family val="2"/>
      <charset val="238"/>
    </font>
    <font>
      <sz val="10"/>
      <color theme="1"/>
      <name val="Arial CE"/>
      <family val="2"/>
      <charset val="238"/>
    </font>
    <font>
      <u/>
      <sz val="10"/>
      <color rgb="FF000080"/>
      <name val="Arial"/>
      <family val="2"/>
      <charset val="238"/>
    </font>
    <font>
      <sz val="10"/>
      <color theme="1"/>
      <name val="Arial"/>
      <family val="2"/>
      <charset val="238"/>
    </font>
    <font>
      <u/>
      <sz val="8"/>
      <color theme="10"/>
      <name val="Arial CE"/>
      <family val="2"/>
      <charset val="238"/>
    </font>
    <font>
      <sz val="10"/>
      <color theme="1"/>
      <name val="Times New Roman"/>
      <family val="2"/>
      <charset val="238"/>
    </font>
    <font>
      <sz val="6.5"/>
      <color indexed="8"/>
      <name val="Arial CE"/>
      <charset val="238"/>
    </font>
    <font>
      <sz val="10"/>
      <color indexed="8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20"/>
      <name val="Arial CE"/>
      <family val="2"/>
      <charset val="238"/>
    </font>
    <font>
      <u/>
      <sz val="8"/>
      <color indexed="36"/>
      <name val="Frutiger Cn"/>
    </font>
    <font>
      <u/>
      <sz val="8"/>
      <color indexed="12"/>
      <name val="Frutiger Cn"/>
    </font>
    <font>
      <b/>
      <sz val="15"/>
      <color indexed="56"/>
      <name val="Arial CE"/>
      <family val="2"/>
      <charset val="238"/>
    </font>
    <font>
      <b/>
      <sz val="13"/>
      <color indexed="56"/>
      <name val="Arial CE"/>
      <family val="2"/>
      <charset val="238"/>
    </font>
    <font>
      <b/>
      <sz val="11"/>
      <color indexed="56"/>
      <name val="Arial CE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60"/>
      <name val="Arial CE"/>
      <family val="2"/>
      <charset val="238"/>
    </font>
    <font>
      <sz val="10"/>
      <color indexed="52"/>
      <name val="Arial CE"/>
      <family val="2"/>
      <charset val="238"/>
    </font>
    <font>
      <sz val="10"/>
      <color indexed="17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62"/>
      <name val="Arial CE"/>
      <family val="2"/>
      <charset val="238"/>
    </font>
    <font>
      <b/>
      <sz val="10"/>
      <color indexed="52"/>
      <name val="Arial CE"/>
      <family val="2"/>
      <charset val="238"/>
    </font>
    <font>
      <b/>
      <sz val="10"/>
      <color indexed="63"/>
      <name val="Arial CE"/>
      <family val="2"/>
      <charset val="238"/>
    </font>
    <font>
      <i/>
      <sz val="10"/>
      <color indexed="23"/>
      <name val="Arial CE"/>
      <family val="2"/>
      <charset val="238"/>
    </font>
    <font>
      <sz val="10"/>
      <color indexed="8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Calibri"/>
      <family val="2"/>
      <scheme val="minor"/>
    </font>
    <font>
      <sz val="12"/>
      <name val="System"/>
      <family val="2"/>
      <charset val="238"/>
    </font>
    <font>
      <sz val="18"/>
      <name val="System"/>
      <family val="2"/>
      <charset val="238"/>
    </font>
    <font>
      <sz val="8"/>
      <name val="System"/>
      <family val="2"/>
      <charset val="238"/>
    </font>
    <font>
      <sz val="6"/>
      <color rgb="FFFF0000"/>
      <name val="Arial"/>
      <family val="2"/>
      <charset val="238"/>
    </font>
    <font>
      <i/>
      <u/>
      <sz val="6.5"/>
      <name val="Arial CE"/>
      <charset val="238"/>
    </font>
    <font>
      <b/>
      <sz val="6.5"/>
      <color rgb="FF0070C0"/>
      <name val="Arial"/>
      <family val="2"/>
      <charset val="238"/>
    </font>
    <font>
      <sz val="6.5"/>
      <color rgb="FF0070C0"/>
      <name val="Arial"/>
      <family val="2"/>
      <charset val="238"/>
    </font>
    <font>
      <sz val="6.5"/>
      <color indexed="8"/>
      <name val="Arial CE"/>
      <family val="2"/>
      <charset val="238"/>
    </font>
    <font>
      <sz val="6.5"/>
      <color rgb="FFFF0000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6.6"/>
      <name val="Arial CE"/>
      <charset val="238"/>
    </font>
    <font>
      <sz val="6.5"/>
      <color theme="1"/>
      <name val="Arial CE"/>
      <charset val="238"/>
    </font>
    <font>
      <b/>
      <sz val="6.5"/>
      <color indexed="8"/>
      <name val="Arial CE"/>
      <charset val="238"/>
    </font>
    <font>
      <sz val="11"/>
      <color theme="1"/>
      <name val="Calibri"/>
      <family val="2"/>
      <scheme val="minor"/>
    </font>
    <font>
      <sz val="6"/>
      <name val="Arial CE"/>
      <charset val="238"/>
    </font>
    <font>
      <i/>
      <sz val="6"/>
      <name val="Arial CE"/>
      <charset val="238"/>
    </font>
    <font>
      <sz val="6.5"/>
      <color rgb="FFFF0000"/>
      <name val="Arial"/>
      <family val="2"/>
      <charset val="238"/>
    </font>
    <font>
      <i/>
      <sz val="7"/>
      <name val="Arial CE"/>
      <charset val="238"/>
    </font>
    <font>
      <u/>
      <sz val="9"/>
      <color theme="10"/>
      <name val="Arial CE"/>
      <charset val="238"/>
    </font>
    <font>
      <u/>
      <sz val="9"/>
      <color indexed="12"/>
      <name val="Arial CE"/>
      <charset val="238"/>
    </font>
    <font>
      <b/>
      <sz val="6.5"/>
      <color theme="1"/>
      <name val="Arial CE"/>
      <family val="2"/>
      <charset val="238"/>
    </font>
    <font>
      <sz val="6.5"/>
      <color theme="1"/>
      <name val="Arial CE"/>
      <family val="2"/>
      <charset val="238"/>
    </font>
    <font>
      <b/>
      <sz val="13"/>
      <name val="Arial"/>
      <family val="2"/>
    </font>
    <font>
      <sz val="6.5"/>
      <color theme="0" tint="-0.34998626667073579"/>
      <name val="Arial CE"/>
      <family val="2"/>
      <charset val="238"/>
    </font>
    <font>
      <b/>
      <sz val="7"/>
      <color theme="0" tint="-0.34998626667073579"/>
      <name val="Arial CE"/>
      <charset val="238"/>
    </font>
    <font>
      <sz val="6.5"/>
      <color theme="0" tint="-0.34998626667073579"/>
      <name val="Arial"/>
      <family val="2"/>
    </font>
    <font>
      <b/>
      <sz val="6.5"/>
      <color theme="0" tint="-0.34998626667073579"/>
      <name val="Arial"/>
      <family val="2"/>
    </font>
    <font>
      <b/>
      <sz val="6.5"/>
      <color theme="0" tint="-0.34998626667073579"/>
      <name val="Arial CE"/>
      <charset val="238"/>
    </font>
    <font>
      <sz val="6.5"/>
      <color theme="0" tint="-0.34998626667073579"/>
      <name val="Arial CE"/>
      <charset val="238"/>
    </font>
    <font>
      <sz val="6.5"/>
      <color theme="0" tint="-0.34998626667073579"/>
      <name val="Arial"/>
      <family val="2"/>
      <charset val="238"/>
    </font>
    <font>
      <sz val="8"/>
      <color theme="0" tint="-0.34998626667073579"/>
      <name val="Arial CE"/>
      <family val="2"/>
      <charset val="238"/>
    </font>
    <font>
      <b/>
      <sz val="6.5"/>
      <color theme="0" tint="-0.34998626667073579"/>
      <name val="Arial CE"/>
      <family val="2"/>
      <charset val="238"/>
    </font>
    <font>
      <sz val="6"/>
      <color theme="0" tint="-0.34998626667073579"/>
      <name val="Arial"/>
      <family val="2"/>
      <charset val="238"/>
    </font>
    <font>
      <b/>
      <sz val="7"/>
      <color theme="0" tint="-0.34998626667073579"/>
      <name val="Arial CE"/>
      <family val="2"/>
      <charset val="238"/>
    </font>
    <font>
      <sz val="9"/>
      <color theme="0" tint="-0.34998626667073579"/>
      <name val="Arial CE"/>
      <family val="2"/>
      <charset val="238"/>
    </font>
    <font>
      <b/>
      <sz val="8"/>
      <color theme="0" tint="-0.34998626667073579"/>
      <name val="Calibri"/>
      <family val="2"/>
    </font>
    <font>
      <sz val="8"/>
      <color theme="0" tint="-0.34998626667073579"/>
      <name val="Calibri"/>
      <family val="2"/>
    </font>
    <font>
      <b/>
      <sz val="6.5"/>
      <color theme="0" tint="-0.34998626667073579"/>
      <name val="Arial"/>
      <family val="2"/>
      <charset val="238"/>
    </font>
    <font>
      <sz val="7"/>
      <color theme="0" tint="-0.34998626667073579"/>
      <name val="Arial CE"/>
      <family val="2"/>
      <charset val="238"/>
    </font>
    <font>
      <b/>
      <i/>
      <sz val="6.5"/>
      <color theme="0" tint="-0.34998626667073579"/>
      <name val="Arial CE"/>
      <charset val="238"/>
    </font>
    <font>
      <i/>
      <sz val="6.5"/>
      <color theme="0" tint="-0.34998626667073579"/>
      <name val="Arial"/>
      <family val="2"/>
      <charset val="238"/>
    </font>
    <font>
      <sz val="8"/>
      <color theme="0" tint="-0.34998626667073579"/>
      <name val="Arial CE"/>
      <charset val="238"/>
    </font>
    <font>
      <i/>
      <sz val="6.5"/>
      <color theme="0" tint="-0.34998626667073579"/>
      <name val="Arial CE"/>
      <charset val="238"/>
    </font>
    <font>
      <b/>
      <i/>
      <sz val="6.5"/>
      <color theme="0" tint="-0.34998626667073579"/>
      <name val="Arial CE"/>
      <family val="2"/>
      <charset val="238"/>
    </font>
    <font>
      <sz val="10"/>
      <color theme="0" tint="-0.34998626667073579"/>
      <name val="Arial CE"/>
      <charset val="238"/>
    </font>
    <font>
      <u/>
      <sz val="7.5"/>
      <color theme="0" tint="-0.34998626667073579"/>
      <name val="Arial CE"/>
      <charset val="238"/>
    </font>
    <font>
      <sz val="6.5"/>
      <color theme="0" tint="-0.34998626667073579"/>
      <name val="Calibri"/>
      <family val="2"/>
      <charset val="238"/>
    </font>
    <font>
      <sz val="7"/>
      <color theme="0" tint="-0.34998626667073579"/>
      <name val="Arial CE"/>
      <charset val="238"/>
    </font>
    <font>
      <b/>
      <sz val="6"/>
      <color theme="0" tint="-0.34998626667073579"/>
      <name val="Arial CE"/>
      <charset val="238"/>
    </font>
    <font>
      <sz val="6"/>
      <color theme="0" tint="-0.34998626667073579"/>
      <name val="Arial CE"/>
      <family val="2"/>
      <charset val="238"/>
    </font>
    <font>
      <sz val="6"/>
      <color theme="0" tint="-0.34998626667073579"/>
      <name val="Arial CE"/>
      <charset val="238"/>
    </font>
    <font>
      <b/>
      <sz val="7"/>
      <color theme="1"/>
      <name val="Arial CE"/>
      <charset val="238"/>
    </font>
    <font>
      <sz val="6.5"/>
      <color theme="1"/>
      <name val="Arial"/>
      <family val="2"/>
    </font>
    <font>
      <b/>
      <sz val="6.5"/>
      <color theme="1"/>
      <name val="Arial"/>
      <family val="2"/>
    </font>
    <font>
      <b/>
      <sz val="6.5"/>
      <color theme="1"/>
      <name val="Arial CE"/>
      <charset val="238"/>
    </font>
    <font>
      <b/>
      <i/>
      <sz val="6.5"/>
      <name val="Arial CE"/>
      <charset val="238"/>
    </font>
    <font>
      <sz val="20"/>
      <name val="Arial CE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rgb="FF009BB4"/>
        <bgColor indexed="64"/>
      </patternFill>
    </fill>
    <fill>
      <patternFill patternType="solid">
        <fgColor rgb="FF47E5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0625">
        <fgColor indexed="8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1DDFFF"/>
        <bgColor indexed="64"/>
      </patternFill>
    </fill>
  </fills>
  <borders count="36">
    <border>
      <left/>
      <right/>
      <top/>
      <bottom/>
      <diagonal/>
    </border>
    <border>
      <left style="thin">
        <color indexed="55"/>
      </left>
      <right/>
      <top/>
      <bottom/>
      <diagonal/>
    </border>
    <border>
      <left/>
      <right/>
      <top/>
      <bottom style="thin">
        <color rgb="FF009BB4"/>
      </bottom>
      <diagonal/>
    </border>
    <border>
      <left style="thin">
        <color indexed="55"/>
      </left>
      <right/>
      <top/>
      <bottom style="thin">
        <color rgb="FF009BB4"/>
      </bottom>
      <diagonal/>
    </border>
    <border>
      <left/>
      <right/>
      <top style="thin">
        <color rgb="FF009BB4"/>
      </top>
      <bottom/>
      <diagonal/>
    </border>
    <border>
      <left style="thin">
        <color indexed="55"/>
      </left>
      <right/>
      <top style="thin">
        <color rgb="FF009BB4"/>
      </top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rgb="FF009BB4"/>
      </bottom>
      <diagonal/>
    </border>
    <border>
      <left/>
      <right style="thin">
        <color indexed="55"/>
      </right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009BB4"/>
      </bottom>
      <diagonal/>
    </border>
    <border>
      <left style="thin">
        <color rgb="FFA6A6A6"/>
      </left>
      <right/>
      <top style="thin">
        <color rgb="FF009BB4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rgb="FFA6A6A6"/>
      </right>
      <top style="thin">
        <color rgb="FF009BB4"/>
      </top>
      <bottom/>
      <diagonal/>
    </border>
    <border>
      <left/>
      <right style="thin">
        <color rgb="FFA6A6A6"/>
      </right>
      <top/>
      <bottom/>
      <diagonal/>
    </border>
    <border>
      <left/>
      <right style="thin">
        <color rgb="FFA6A6A6"/>
      </right>
      <top/>
      <bottom style="thin">
        <color rgb="FF009BB4"/>
      </bottom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00B2D0"/>
      </bottom>
      <diagonal/>
    </border>
    <border>
      <left style="thin">
        <color indexed="55"/>
      </left>
      <right style="thin">
        <color indexed="55"/>
      </right>
      <top/>
      <bottom style="thin">
        <color rgb="FF00B2D0"/>
      </bottom>
      <diagonal/>
    </border>
    <border>
      <left style="thin">
        <color indexed="55"/>
      </left>
      <right/>
      <top/>
      <bottom style="thin">
        <color rgb="FF00B2D0"/>
      </bottom>
      <diagonal/>
    </border>
    <border>
      <left style="thin">
        <color rgb="FFA6A6A6"/>
      </left>
      <right/>
      <top/>
      <bottom/>
      <diagonal/>
    </border>
    <border>
      <left style="thin">
        <color rgb="FFA6A6A6"/>
      </left>
      <right/>
      <top/>
      <bottom style="thin">
        <color rgb="FF009BB4"/>
      </bottom>
      <diagonal/>
    </border>
    <border>
      <left/>
      <right/>
      <top style="thin">
        <color rgb="FF009BB4"/>
      </top>
      <bottom style="thin">
        <color rgb="FF009BB4"/>
      </bottom>
      <diagonal/>
    </border>
    <border>
      <left style="thin">
        <color rgb="FFA6A6A6"/>
      </left>
      <right/>
      <top style="thin">
        <color rgb="FF009BB4"/>
      </top>
      <bottom style="thin">
        <color rgb="FF009BB4"/>
      </bottom>
      <diagonal/>
    </border>
  </borders>
  <cellStyleXfs count="20880">
    <xf numFmtId="0" fontId="0" fillId="0" borderId="0"/>
    <xf numFmtId="9" fontId="8" fillId="0" borderId="0" applyFont="0" applyFill="0" applyBorder="0" applyAlignment="0" applyProtection="0"/>
    <xf numFmtId="0" fontId="7" fillId="0" borderId="0"/>
    <xf numFmtId="0" fontId="31" fillId="0" borderId="0"/>
    <xf numFmtId="0" fontId="31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7" fillId="0" borderId="0"/>
    <xf numFmtId="0" fontId="6" fillId="0" borderId="0"/>
    <xf numFmtId="0" fontId="6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4" fillId="0" borderId="0"/>
    <xf numFmtId="0" fontId="17" fillId="0" borderId="0"/>
    <xf numFmtId="172" fontId="8" fillId="0" borderId="0" applyFont="0" applyFill="0" applyBorder="0" applyAlignment="0" applyProtection="0"/>
    <xf numFmtId="0" fontId="8" fillId="5" borderId="17" applyNumberFormat="0" applyFont="0" applyFill="0" applyAlignment="0" applyProtection="0"/>
    <xf numFmtId="166" fontId="37" fillId="0" borderId="0" applyFill="0" applyBorder="0" applyAlignment="0" applyProtection="0"/>
    <xf numFmtId="3" fontId="37" fillId="0" borderId="0" applyFill="0" applyBorder="0" applyAlignment="0" applyProtection="0"/>
    <xf numFmtId="173" fontId="37" fillId="0" borderId="0" applyFill="0" applyBorder="0" applyAlignment="0" applyProtection="0"/>
    <xf numFmtId="174" fontId="37" fillId="0" borderId="0" applyFill="0" applyBorder="0" applyAlignment="0" applyProtection="0"/>
    <xf numFmtId="175" fontId="37" fillId="0" borderId="0" applyFill="0" applyBorder="0" applyAlignment="0" applyProtection="0"/>
    <xf numFmtId="0" fontId="8" fillId="5" borderId="0" applyFont="0" applyFill="0" applyBorder="0" applyAlignment="0" applyProtection="0"/>
    <xf numFmtId="176" fontId="8" fillId="0" borderId="0" applyFont="0" applyFill="0" applyBorder="0" applyAlignment="0" applyProtection="0">
      <alignment horizontal="right"/>
    </xf>
    <xf numFmtId="177" fontId="8" fillId="0" borderId="18" applyFont="0" applyFill="0" applyBorder="0" applyProtection="0">
      <alignment horizontal="right"/>
    </xf>
    <xf numFmtId="3" fontId="8" fillId="5" borderId="0" applyFont="0" applyFill="0" applyBorder="0" applyAlignment="0" applyProtection="0"/>
    <xf numFmtId="2" fontId="37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" fillId="0" borderId="0" applyFont="0" applyFill="0" applyBorder="0" applyProtection="0"/>
    <xf numFmtId="178" fontId="8" fillId="5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7" fillId="0" borderId="0" applyNumberFormat="0" applyFill="0" applyBorder="0" applyAlignment="0" applyProtection="0"/>
    <xf numFmtId="10" fontId="37" fillId="0" borderId="0" applyFill="0" applyBorder="0" applyAlignment="0" applyProtection="0"/>
    <xf numFmtId="2" fontId="8" fillId="5" borderId="0" applyFont="0" applyFill="0" applyBorder="0" applyAlignment="0" applyProtection="0"/>
    <xf numFmtId="0" fontId="37" fillId="0" borderId="0"/>
    <xf numFmtId="0" fontId="37" fillId="0" borderId="19" applyNumberFormat="0" applyFill="0" applyAlignment="0" applyProtection="0"/>
    <xf numFmtId="0" fontId="64" fillId="5" borderId="0" applyNumberFormat="0" applyFill="0" applyBorder="0" applyAlignment="0" applyProtection="0"/>
    <xf numFmtId="0" fontId="65" fillId="5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1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1" fillId="0" borderId="0"/>
    <xf numFmtId="0" fontId="61" fillId="0" borderId="0"/>
    <xf numFmtId="0" fontId="37" fillId="0" borderId="0" applyNumberFormat="0" applyFill="0" applyBorder="0" applyAlignment="0" applyProtection="0"/>
    <xf numFmtId="0" fontId="61" fillId="0" borderId="0"/>
    <xf numFmtId="0" fontId="37" fillId="0" borderId="0" applyNumberFormat="0" applyFill="0" applyBorder="0" applyAlignment="0" applyProtection="0"/>
    <xf numFmtId="0" fontId="61" fillId="0" borderId="0"/>
    <xf numFmtId="0" fontId="37" fillId="0" borderId="0" applyNumberFormat="0" applyFill="0" applyBorder="0" applyAlignment="0" applyProtection="0"/>
    <xf numFmtId="0" fontId="61" fillId="0" borderId="0"/>
    <xf numFmtId="0" fontId="37" fillId="0" borderId="0" applyNumberFormat="0" applyFill="0" applyBorder="0" applyAlignment="0" applyProtection="0"/>
    <xf numFmtId="0" fontId="61" fillId="0" borderId="0"/>
    <xf numFmtId="0" fontId="37" fillId="0" borderId="0" applyNumberFormat="0" applyFill="0" applyBorder="0" applyAlignment="0" applyProtection="0"/>
    <xf numFmtId="0" fontId="61" fillId="0" borderId="0"/>
    <xf numFmtId="0" fontId="37" fillId="0" borderId="0" applyNumberFormat="0" applyFill="0" applyBorder="0" applyAlignment="0" applyProtection="0"/>
    <xf numFmtId="0" fontId="61" fillId="0" borderId="0"/>
    <xf numFmtId="0" fontId="37" fillId="0" borderId="0" applyNumberFormat="0" applyFill="0" applyBorder="0" applyAlignment="0" applyProtection="0"/>
    <xf numFmtId="0" fontId="61" fillId="0" borderId="0"/>
    <xf numFmtId="0" fontId="37" fillId="0" borderId="0" applyNumberFormat="0" applyFill="0" applyBorder="0" applyAlignment="0" applyProtection="0"/>
    <xf numFmtId="0" fontId="61" fillId="0" borderId="0"/>
    <xf numFmtId="0" fontId="37" fillId="0" borderId="0" applyNumberFormat="0" applyFill="0" applyBorder="0" applyAlignment="0" applyProtection="0"/>
    <xf numFmtId="0" fontId="61" fillId="0" borderId="0"/>
    <xf numFmtId="0" fontId="37" fillId="0" borderId="0" applyNumberFormat="0" applyFill="0" applyBorder="0" applyAlignment="0" applyProtection="0"/>
    <xf numFmtId="0" fontId="61" fillId="0" borderId="0"/>
    <xf numFmtId="0" fontId="37" fillId="0" borderId="0" applyNumberFormat="0" applyFill="0" applyBorder="0" applyAlignment="0" applyProtection="0"/>
    <xf numFmtId="0" fontId="61" fillId="0" borderId="0"/>
    <xf numFmtId="0" fontId="37" fillId="0" borderId="0" applyNumberFormat="0" applyFill="0" applyBorder="0" applyAlignment="0" applyProtection="0"/>
    <xf numFmtId="0" fontId="61" fillId="0" borderId="0"/>
    <xf numFmtId="0" fontId="37" fillId="0" borderId="0" applyNumberForma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80" fontId="67" fillId="0" borderId="0" applyFont="0" applyFill="0" applyBorder="0" applyAlignment="0" applyProtection="0"/>
    <xf numFmtId="0" fontId="67" fillId="0" borderId="0"/>
    <xf numFmtId="0" fontId="8" fillId="0" borderId="0"/>
    <xf numFmtId="0" fontId="31" fillId="0" borderId="0"/>
    <xf numFmtId="0" fontId="37" fillId="0" borderId="0" applyNumberFormat="0" applyFill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60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68" fillId="0" borderId="0"/>
    <xf numFmtId="9" fontId="68" fillId="0" borderId="0" applyFont="0" applyFill="0" applyBorder="0" applyAlignment="0" applyProtection="0"/>
    <xf numFmtId="0" fontId="4" fillId="0" borderId="0"/>
    <xf numFmtId="0" fontId="4" fillId="0" borderId="0"/>
    <xf numFmtId="44" fontId="59" fillId="0" borderId="0" applyFont="0" applyFill="0" applyBorder="0" applyAlignment="0" applyProtection="0"/>
    <xf numFmtId="0" fontId="59" fillId="0" borderId="0"/>
    <xf numFmtId="0" fontId="59" fillId="0" borderId="0"/>
    <xf numFmtId="44" fontId="5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69" fillId="0" borderId="0"/>
    <xf numFmtId="9" fontId="70" fillId="0" borderId="0" applyFont="0" applyFill="0" applyBorder="0" applyAlignment="0" applyProtection="0"/>
    <xf numFmtId="0" fontId="4" fillId="0" borderId="0"/>
    <xf numFmtId="0" fontId="71" fillId="6" borderId="0" applyNumberFormat="0" applyBorder="0" applyAlignment="0" applyProtection="0"/>
    <xf numFmtId="0" fontId="71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9" borderId="0" applyNumberFormat="0" applyBorder="0" applyAlignment="0" applyProtection="0"/>
    <xf numFmtId="0" fontId="71" fillId="10" borderId="0" applyNumberFormat="0" applyBorder="0" applyAlignment="0" applyProtection="0"/>
    <xf numFmtId="0" fontId="71" fillId="11" borderId="0" applyNumberFormat="0" applyBorder="0" applyAlignment="0" applyProtection="0"/>
    <xf numFmtId="0" fontId="71" fillId="12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9" borderId="0" applyNumberFormat="0" applyBorder="0" applyAlignment="0" applyProtection="0"/>
    <xf numFmtId="0" fontId="71" fillId="12" borderId="0" applyNumberFormat="0" applyBorder="0" applyAlignment="0" applyProtection="0"/>
    <xf numFmtId="0" fontId="71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20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2" fillId="23" borderId="0" applyNumberFormat="0" applyBorder="0" applyAlignment="0" applyProtection="0"/>
    <xf numFmtId="0" fontId="73" fillId="7" borderId="0" applyNumberFormat="0" applyBorder="0" applyAlignment="0" applyProtection="0"/>
    <xf numFmtId="0" fontId="74" fillId="24" borderId="20" applyNumberFormat="0" applyAlignment="0" applyProtection="0"/>
    <xf numFmtId="0" fontId="75" fillId="0" borderId="0" applyNumberFormat="0" applyFill="0" applyBorder="0" applyAlignment="0" applyProtection="0"/>
    <xf numFmtId="0" fontId="76" fillId="8" borderId="0" applyNumberFormat="0" applyBorder="0" applyAlignment="0" applyProtection="0"/>
    <xf numFmtId="0" fontId="77" fillId="0" borderId="22" applyNumberFormat="0" applyFill="0" applyAlignment="0" applyProtection="0"/>
    <xf numFmtId="0" fontId="78" fillId="0" borderId="23" applyNumberFormat="0" applyFill="0" applyAlignment="0" applyProtection="0"/>
    <xf numFmtId="0" fontId="79" fillId="0" borderId="24" applyNumberFormat="0" applyFill="0" applyAlignment="0" applyProtection="0"/>
    <xf numFmtId="0" fontId="7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0" fillId="25" borderId="25" applyNumberFormat="0" applyAlignment="0" applyProtection="0"/>
    <xf numFmtId="0" fontId="81" fillId="11" borderId="20" applyNumberFormat="0" applyAlignment="0" applyProtection="0"/>
    <xf numFmtId="0" fontId="82" fillId="0" borderId="26" applyNumberFormat="0" applyFill="0" applyAlignment="0" applyProtection="0"/>
    <xf numFmtId="0" fontId="83" fillId="26" borderId="0" applyNumberFormat="0" applyBorder="0" applyAlignment="0" applyProtection="0"/>
    <xf numFmtId="179" fontId="6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9" fillId="0" borderId="0"/>
    <xf numFmtId="0" fontId="8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27" borderId="27" applyNumberFormat="0" applyFont="0" applyAlignment="0" applyProtection="0"/>
    <xf numFmtId="0" fontId="84" fillId="24" borderId="28" applyNumberFormat="0" applyAlignment="0" applyProtection="0"/>
    <xf numFmtId="9" fontId="4" fillId="0" borderId="0" applyFont="0" applyFill="0" applyBorder="0" applyAlignment="0" applyProtection="0"/>
    <xf numFmtId="9" fontId="89" fillId="0" borderId="0" applyFont="0" applyFill="0" applyBorder="0" applyAlignment="0" applyProtection="0"/>
    <xf numFmtId="0" fontId="69" fillId="0" borderId="0"/>
    <xf numFmtId="0" fontId="85" fillId="0" borderId="0" applyNumberFormat="0" applyFill="0" applyBorder="0" applyAlignment="0" applyProtection="0"/>
    <xf numFmtId="0" fontId="86" fillId="0" borderId="21" applyNumberFormat="0" applyFill="0" applyAlignment="0" applyProtection="0"/>
    <xf numFmtId="0" fontId="87" fillId="0" borderId="0" applyNumberFormat="0" applyFill="0" applyBorder="0" applyAlignment="0" applyProtection="0"/>
    <xf numFmtId="0" fontId="4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31" fillId="0" borderId="0"/>
    <xf numFmtId="0" fontId="91" fillId="0" borderId="0"/>
    <xf numFmtId="0" fontId="9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92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4" fillId="0" borderId="0"/>
    <xf numFmtId="0" fontId="4" fillId="0" borderId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4" fillId="0" borderId="0"/>
    <xf numFmtId="0" fontId="4" fillId="0" borderId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4" fillId="0" borderId="0"/>
    <xf numFmtId="0" fontId="79" fillId="0" borderId="24" applyNumberFormat="0" applyFill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0" fontId="4" fillId="0" borderId="0"/>
    <xf numFmtId="0" fontId="4" fillId="0" borderId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4" fillId="0" borderId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4" fillId="0" borderId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4" fillId="0" borderId="0"/>
    <xf numFmtId="0" fontId="79" fillId="0" borderId="24" applyNumberFormat="0" applyFill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0" fontId="4" fillId="0" borderId="0"/>
    <xf numFmtId="0" fontId="4" fillId="0" borderId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4" fillId="0" borderId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4" fillId="0" borderId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4" fillId="0" borderId="0"/>
    <xf numFmtId="0" fontId="79" fillId="0" borderId="24" applyNumberFormat="0" applyFill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0" fontId="4" fillId="0" borderId="0"/>
    <xf numFmtId="0" fontId="4" fillId="0" borderId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4" fillId="0" borderId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4" fillId="0" borderId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4" fillId="0" borderId="0"/>
    <xf numFmtId="0" fontId="79" fillId="0" borderId="24" applyNumberFormat="0" applyFill="0" applyAlignment="0" applyProtection="0"/>
    <xf numFmtId="9" fontId="4" fillId="0" borderId="0" applyFont="0" applyFill="0" applyBorder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8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59" fillId="0" borderId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93" fillId="0" borderId="0"/>
    <xf numFmtId="0" fontId="61" fillId="0" borderId="0"/>
    <xf numFmtId="0" fontId="61" fillId="0" borderId="0"/>
    <xf numFmtId="9" fontId="59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4" fillId="0" borderId="0"/>
    <xf numFmtId="9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60" fillId="0" borderId="0"/>
    <xf numFmtId="0" fontId="4" fillId="0" borderId="0"/>
    <xf numFmtId="0" fontId="37" fillId="0" borderId="0"/>
    <xf numFmtId="9" fontId="6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9" fillId="0" borderId="0"/>
    <xf numFmtId="0" fontId="93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69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8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95" fillId="6" borderId="0" applyNumberFormat="0" applyBorder="0" applyAlignment="0" applyProtection="0"/>
    <xf numFmtId="0" fontId="95" fillId="7" borderId="0" applyNumberFormat="0" applyBorder="0" applyAlignment="0" applyProtection="0"/>
    <xf numFmtId="0" fontId="95" fillId="8" borderId="0" applyNumberFormat="0" applyBorder="0" applyAlignment="0" applyProtection="0"/>
    <xf numFmtId="0" fontId="95" fillId="9" borderId="0" applyNumberFormat="0" applyBorder="0" applyAlignment="0" applyProtection="0"/>
    <xf numFmtId="0" fontId="95" fillId="10" borderId="0" applyNumberFormat="0" applyBorder="0" applyAlignment="0" applyProtection="0"/>
    <xf numFmtId="0" fontId="95" fillId="11" borderId="0" applyNumberFormat="0" applyBorder="0" applyAlignment="0" applyProtection="0"/>
    <xf numFmtId="0" fontId="95" fillId="12" borderId="0" applyNumberFormat="0" applyBorder="0" applyAlignment="0" applyProtection="0"/>
    <xf numFmtId="0" fontId="95" fillId="13" borderId="0" applyNumberFormat="0" applyBorder="0" applyAlignment="0" applyProtection="0"/>
    <xf numFmtId="0" fontId="95" fillId="14" borderId="0" applyNumberFormat="0" applyBorder="0" applyAlignment="0" applyProtection="0"/>
    <xf numFmtId="0" fontId="95" fillId="9" borderId="0" applyNumberFormat="0" applyBorder="0" applyAlignment="0" applyProtection="0"/>
    <xf numFmtId="0" fontId="95" fillId="12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0" fontId="99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9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1" fillId="0" borderId="0"/>
    <xf numFmtId="0" fontId="91" fillId="0" borderId="0"/>
    <xf numFmtId="0" fontId="4" fillId="0" borderId="0"/>
    <xf numFmtId="0" fontId="4" fillId="0" borderId="0"/>
    <xf numFmtId="0" fontId="89" fillId="0" borderId="0"/>
    <xf numFmtId="0" fontId="8" fillId="0" borderId="0"/>
    <xf numFmtId="0" fontId="91" fillId="0" borderId="0"/>
    <xf numFmtId="0" fontId="8" fillId="27" borderId="27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4" fillId="0" borderId="0"/>
    <xf numFmtId="0" fontId="95" fillId="6" borderId="0" applyNumberFormat="0" applyBorder="0" applyAlignment="0" applyProtection="0"/>
    <xf numFmtId="0" fontId="95" fillId="6" borderId="0" applyNumberFormat="0" applyBorder="0" applyAlignment="0" applyProtection="0"/>
    <xf numFmtId="0" fontId="95" fillId="7" borderId="0" applyNumberFormat="0" applyBorder="0" applyAlignment="0" applyProtection="0"/>
    <xf numFmtId="0" fontId="95" fillId="8" borderId="0" applyNumberFormat="0" applyBorder="0" applyAlignment="0" applyProtection="0"/>
    <xf numFmtId="0" fontId="95" fillId="9" borderId="0" applyNumberFormat="0" applyBorder="0" applyAlignment="0" applyProtection="0"/>
    <xf numFmtId="0" fontId="95" fillId="10" borderId="0" applyNumberFormat="0" applyBorder="0" applyAlignment="0" applyProtection="0"/>
    <xf numFmtId="0" fontId="95" fillId="11" borderId="0" applyNumberFormat="0" applyBorder="0" applyAlignment="0" applyProtection="0"/>
    <xf numFmtId="0" fontId="95" fillId="12" borderId="0" applyNumberFormat="0" applyBorder="0" applyAlignment="0" applyProtection="0"/>
    <xf numFmtId="0" fontId="95" fillId="13" borderId="0" applyNumberFormat="0" applyBorder="0" applyAlignment="0" applyProtection="0"/>
    <xf numFmtId="0" fontId="95" fillId="14" borderId="0" applyNumberFormat="0" applyBorder="0" applyAlignment="0" applyProtection="0"/>
    <xf numFmtId="0" fontId="95" fillId="9" borderId="0" applyNumberFormat="0" applyBorder="0" applyAlignment="0" applyProtection="0"/>
    <xf numFmtId="0" fontId="95" fillId="12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0" borderId="0"/>
    <xf numFmtId="0" fontId="95" fillId="11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31" fillId="0" borderId="0"/>
    <xf numFmtId="0" fontId="31" fillId="0" borderId="0"/>
    <xf numFmtId="0" fontId="95" fillId="7" borderId="0" applyNumberFormat="0" applyBorder="0" applyAlignment="0" applyProtection="0"/>
    <xf numFmtId="0" fontId="95" fillId="8" borderId="0" applyNumberFormat="0" applyBorder="0" applyAlignment="0" applyProtection="0"/>
    <xf numFmtId="0" fontId="95" fillId="9" borderId="0" applyNumberFormat="0" applyBorder="0" applyAlignment="0" applyProtection="0"/>
    <xf numFmtId="0" fontId="95" fillId="10" borderId="0" applyNumberFormat="0" applyBorder="0" applyAlignment="0" applyProtection="0"/>
    <xf numFmtId="0" fontId="95" fillId="11" borderId="0" applyNumberFormat="0" applyBorder="0" applyAlignment="0" applyProtection="0"/>
    <xf numFmtId="0" fontId="95" fillId="12" borderId="0" applyNumberFormat="0" applyBorder="0" applyAlignment="0" applyProtection="0"/>
    <xf numFmtId="0" fontId="95" fillId="13" borderId="0" applyNumberFormat="0" applyBorder="0" applyAlignment="0" applyProtection="0"/>
    <xf numFmtId="0" fontId="95" fillId="14" borderId="0" applyNumberFormat="0" applyBorder="0" applyAlignment="0" applyProtection="0"/>
    <xf numFmtId="0" fontId="95" fillId="9" borderId="0" applyNumberFormat="0" applyBorder="0" applyAlignment="0" applyProtection="0"/>
    <xf numFmtId="0" fontId="95" fillId="12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0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5" fillId="12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1" borderId="0" applyNumberFormat="0" applyBorder="0" applyAlignment="0" applyProtection="0"/>
    <xf numFmtId="0" fontId="95" fillId="8" borderId="0" applyNumberFormat="0" applyBorder="0" applyAlignment="0" applyProtection="0"/>
    <xf numFmtId="0" fontId="95" fillId="6" borderId="0" applyNumberFormat="0" applyBorder="0" applyAlignment="0" applyProtection="0"/>
    <xf numFmtId="0" fontId="95" fillId="11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7" borderId="0" applyNumberFormat="0" applyBorder="0" applyAlignment="0" applyProtection="0"/>
    <xf numFmtId="0" fontId="95" fillId="9" borderId="0" applyNumberFormat="0" applyBorder="0" applyAlignment="0" applyProtection="0"/>
    <xf numFmtId="0" fontId="95" fillId="12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0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5" fillId="12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1" borderId="0" applyNumberFormat="0" applyBorder="0" applyAlignment="0" applyProtection="0"/>
    <xf numFmtId="0" fontId="95" fillId="8" borderId="0" applyNumberFormat="0" applyBorder="0" applyAlignment="0" applyProtection="0"/>
    <xf numFmtId="0" fontId="95" fillId="6" borderId="0" applyNumberFormat="0" applyBorder="0" applyAlignment="0" applyProtection="0"/>
    <xf numFmtId="0" fontId="95" fillId="11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7" borderId="0" applyNumberFormat="0" applyBorder="0" applyAlignment="0" applyProtection="0"/>
    <xf numFmtId="0" fontId="95" fillId="9" borderId="0" applyNumberFormat="0" applyBorder="0" applyAlignment="0" applyProtection="0"/>
    <xf numFmtId="0" fontId="95" fillId="12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8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3" borderId="0" applyNumberFormat="0" applyBorder="0" applyAlignment="0" applyProtection="0"/>
    <xf numFmtId="0" fontId="95" fillId="12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9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11" borderId="0" applyNumberFormat="0" applyBorder="0" applyAlignment="0" applyProtection="0"/>
    <xf numFmtId="0" fontId="95" fillId="7" borderId="0" applyNumberFormat="0" applyBorder="0" applyAlignment="0" applyProtection="0"/>
    <xf numFmtId="0" fontId="95" fillId="14" borderId="0" applyNumberFormat="0" applyBorder="0" applyAlignment="0" applyProtection="0"/>
    <xf numFmtId="0" fontId="95" fillId="9" borderId="0" applyNumberFormat="0" applyBorder="0" applyAlignment="0" applyProtection="0"/>
    <xf numFmtId="0" fontId="95" fillId="12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0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5" fillId="12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1" borderId="0" applyNumberFormat="0" applyBorder="0" applyAlignment="0" applyProtection="0"/>
    <xf numFmtId="0" fontId="95" fillId="8" borderId="0" applyNumberFormat="0" applyBorder="0" applyAlignment="0" applyProtection="0"/>
    <xf numFmtId="0" fontId="95" fillId="6" borderId="0" applyNumberFormat="0" applyBorder="0" applyAlignment="0" applyProtection="0"/>
    <xf numFmtId="0" fontId="95" fillId="11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7" borderId="0" applyNumberFormat="0" applyBorder="0" applyAlignment="0" applyProtection="0"/>
    <xf numFmtId="0" fontId="95" fillId="9" borderId="0" applyNumberFormat="0" applyBorder="0" applyAlignment="0" applyProtection="0"/>
    <xf numFmtId="0" fontId="95" fillId="12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0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5" fillId="12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1" borderId="0" applyNumberFormat="0" applyBorder="0" applyAlignment="0" applyProtection="0"/>
    <xf numFmtId="0" fontId="95" fillId="8" borderId="0" applyNumberFormat="0" applyBorder="0" applyAlignment="0" applyProtection="0"/>
    <xf numFmtId="0" fontId="95" fillId="6" borderId="0" applyNumberFormat="0" applyBorder="0" applyAlignment="0" applyProtection="0"/>
    <xf numFmtId="0" fontId="95" fillId="11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7" borderId="0" applyNumberFormat="0" applyBorder="0" applyAlignment="0" applyProtection="0"/>
    <xf numFmtId="0" fontId="95" fillId="9" borderId="0" applyNumberFormat="0" applyBorder="0" applyAlignment="0" applyProtection="0"/>
    <xf numFmtId="0" fontId="95" fillId="12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8" borderId="0" applyNumberFormat="0" applyBorder="0" applyAlignment="0" applyProtection="0"/>
    <xf numFmtId="0" fontId="95" fillId="10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10" borderId="0" applyNumberFormat="0" applyBorder="0" applyAlignment="0" applyProtection="0"/>
    <xf numFmtId="0" fontId="95" fillId="6" borderId="0" applyNumberFormat="0" applyBorder="0" applyAlignment="0" applyProtection="0"/>
    <xf numFmtId="0" fontId="95" fillId="7" borderId="0" applyNumberFormat="0" applyBorder="0" applyAlignment="0" applyProtection="0"/>
    <xf numFmtId="0" fontId="95" fillId="8" borderId="0" applyNumberFormat="0" applyBorder="0" applyAlignment="0" applyProtection="0"/>
    <xf numFmtId="0" fontId="95" fillId="9" borderId="0" applyNumberFormat="0" applyBorder="0" applyAlignment="0" applyProtection="0"/>
    <xf numFmtId="0" fontId="95" fillId="10" borderId="0" applyNumberFormat="0" applyBorder="0" applyAlignment="0" applyProtection="0"/>
    <xf numFmtId="0" fontId="95" fillId="11" borderId="0" applyNumberFormat="0" applyBorder="0" applyAlignment="0" applyProtection="0"/>
    <xf numFmtId="0" fontId="95" fillId="12" borderId="0" applyNumberFormat="0" applyBorder="0" applyAlignment="0" applyProtection="0"/>
    <xf numFmtId="0" fontId="95" fillId="13" borderId="0" applyNumberFormat="0" applyBorder="0" applyAlignment="0" applyProtection="0"/>
    <xf numFmtId="0" fontId="95" fillId="14" borderId="0" applyNumberFormat="0" applyBorder="0" applyAlignment="0" applyProtection="0"/>
    <xf numFmtId="0" fontId="95" fillId="9" borderId="0" applyNumberFormat="0" applyBorder="0" applyAlignment="0" applyProtection="0"/>
    <xf numFmtId="0" fontId="95" fillId="12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5" fillId="12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1" borderId="0" applyNumberFormat="0" applyBorder="0" applyAlignment="0" applyProtection="0"/>
    <xf numFmtId="0" fontId="95" fillId="8" borderId="0" applyNumberFormat="0" applyBorder="0" applyAlignment="0" applyProtection="0"/>
    <xf numFmtId="0" fontId="95" fillId="6" borderId="0" applyNumberFormat="0" applyBorder="0" applyAlignment="0" applyProtection="0"/>
    <xf numFmtId="0" fontId="95" fillId="12" borderId="0" applyNumberFormat="0" applyBorder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7" borderId="0" applyNumberFormat="0" applyBorder="0" applyAlignment="0" applyProtection="0"/>
    <xf numFmtId="0" fontId="95" fillId="9" borderId="0" applyNumberFormat="0" applyBorder="0" applyAlignment="0" applyProtection="0"/>
    <xf numFmtId="0" fontId="95" fillId="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4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95" fillId="12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3" borderId="0" applyNumberFormat="0" applyBorder="0" applyAlignment="0" applyProtection="0"/>
    <xf numFmtId="0" fontId="95" fillId="15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6" fillId="17" borderId="0" applyNumberFormat="0" applyBorder="0" applyAlignment="0" applyProtection="0"/>
    <xf numFmtId="0" fontId="95" fillId="15" borderId="0" applyNumberFormat="0" applyBorder="0" applyAlignment="0" applyProtection="0"/>
    <xf numFmtId="0" fontId="96" fillId="21" borderId="0" applyNumberFormat="0" applyBorder="0" applyAlignment="0" applyProtection="0"/>
    <xf numFmtId="0" fontId="102" fillId="0" borderId="23" applyNumberFormat="0" applyFill="0" applyAlignment="0" applyProtection="0"/>
    <xf numFmtId="0" fontId="95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7" fillId="0" borderId="21" applyNumberFormat="0" applyFill="0" applyAlignment="0" applyProtection="0"/>
    <xf numFmtId="0" fontId="105" fillId="26" borderId="0" applyNumberFormat="0" applyBorder="0" applyAlignment="0" applyProtection="0"/>
    <xf numFmtId="0" fontId="98" fillId="7" borderId="0" applyNumberFormat="0" applyBorder="0" applyAlignment="0" applyProtection="0"/>
    <xf numFmtId="0" fontId="109" fillId="11" borderId="20" applyNumberFormat="0" applyAlignment="0" applyProtection="0"/>
    <xf numFmtId="0" fontId="95" fillId="14" borderId="0" applyNumberFormat="0" applyBorder="0" applyAlignment="0" applyProtection="0"/>
    <xf numFmtId="0" fontId="95" fillId="27" borderId="27" applyNumberFormat="0" applyFont="0" applyAlignment="0" applyProtection="0"/>
    <xf numFmtId="0" fontId="107" fillId="8" borderId="0" applyNumberFormat="0" applyBorder="0" applyAlignment="0" applyProtection="0"/>
    <xf numFmtId="0" fontId="95" fillId="8" borderId="0" applyNumberFormat="0" applyBorder="0" applyAlignment="0" applyProtection="0"/>
    <xf numFmtId="0" fontId="95" fillId="13" borderId="0" applyNumberFormat="0" applyBorder="0" applyAlignment="0" applyProtection="0"/>
    <xf numFmtId="0" fontId="96" fillId="17" borderId="0" applyNumberFormat="0" applyBorder="0" applyAlignment="0" applyProtection="0"/>
    <xf numFmtId="0" fontId="112" fillId="0" borderId="0" applyNumberFormat="0" applyFill="0" applyBorder="0" applyAlignment="0" applyProtection="0"/>
    <xf numFmtId="0" fontId="109" fillId="11" borderId="20" applyNumberFormat="0" applyAlignment="0" applyProtection="0"/>
    <xf numFmtId="0" fontId="98" fillId="7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7" borderId="0" applyNumberFormat="0" applyBorder="0" applyAlignment="0" applyProtection="0"/>
    <xf numFmtId="0" fontId="97" fillId="0" borderId="21" applyNumberFormat="0" applyFill="0" applyAlignment="0" applyProtection="0"/>
    <xf numFmtId="0" fontId="96" fillId="18" borderId="0" applyNumberFormat="0" applyBorder="0" applyAlignment="0" applyProtection="0"/>
    <xf numFmtId="0" fontId="104" fillId="0" borderId="0" applyNumberFormat="0" applyFill="0" applyBorder="0" applyAlignment="0" applyProtection="0"/>
    <xf numFmtId="0" fontId="101" fillId="0" borderId="22" applyNumberFormat="0" applyFill="0" applyAlignment="0" applyProtection="0"/>
    <xf numFmtId="0" fontId="96" fillId="19" borderId="0" applyNumberFormat="0" applyBorder="0" applyAlignment="0" applyProtection="0"/>
    <xf numFmtId="0" fontId="96" fillId="13" borderId="0" applyNumberFormat="0" applyBorder="0" applyAlignment="0" applyProtection="0"/>
    <xf numFmtId="0" fontId="95" fillId="9" borderId="0" applyNumberFormat="0" applyBorder="0" applyAlignment="0" applyProtection="0"/>
    <xf numFmtId="0" fontId="95" fillId="11" borderId="0" applyNumberFormat="0" applyBorder="0" applyAlignment="0" applyProtection="0"/>
    <xf numFmtId="0" fontId="95" fillId="7" borderId="0" applyNumberFormat="0" applyBorder="0" applyAlignment="0" applyProtection="0"/>
    <xf numFmtId="0" fontId="111" fillId="24" borderId="28" applyNumberFormat="0" applyAlignment="0" applyProtection="0"/>
    <xf numFmtId="0" fontId="107" fillId="8" borderId="0" applyNumberFormat="0" applyBorder="0" applyAlignment="0" applyProtection="0"/>
    <xf numFmtId="0" fontId="95" fillId="14" borderId="0" applyNumberFormat="0" applyBorder="0" applyAlignment="0" applyProtection="0"/>
    <xf numFmtId="0" fontId="96" fillId="23" borderId="0" applyNumberFormat="0" applyBorder="0" applyAlignment="0" applyProtection="0"/>
    <xf numFmtId="0" fontId="112" fillId="0" borderId="0" applyNumberFormat="0" applyFill="0" applyBorder="0" applyAlignment="0" applyProtection="0"/>
    <xf numFmtId="0" fontId="95" fillId="10" borderId="0" applyNumberFormat="0" applyBorder="0" applyAlignment="0" applyProtection="0"/>
    <xf numFmtId="0" fontId="95" fillId="11" borderId="0" applyNumberFormat="0" applyBorder="0" applyAlignment="0" applyProtection="0"/>
    <xf numFmtId="0" fontId="111" fillId="24" borderId="28" applyNumberFormat="0" applyAlignment="0" applyProtection="0"/>
    <xf numFmtId="0" fontId="96" fillId="23" borderId="0" applyNumberFormat="0" applyBorder="0" applyAlignment="0" applyProtection="0"/>
    <xf numFmtId="0" fontId="95" fillId="10" borderId="0" applyNumberFormat="0" applyBorder="0" applyAlignment="0" applyProtection="0"/>
    <xf numFmtId="0" fontId="95" fillId="9" borderId="0" applyNumberFormat="0" applyBorder="0" applyAlignment="0" applyProtection="0"/>
    <xf numFmtId="0" fontId="95" fillId="9" borderId="0" applyNumberFormat="0" applyBorder="0" applyAlignment="0" applyProtection="0"/>
    <xf numFmtId="0" fontId="96" fillId="18" borderId="0" applyNumberFormat="0" applyBorder="0" applyAlignment="0" applyProtection="0"/>
    <xf numFmtId="0" fontId="95" fillId="15" borderId="0" applyNumberFormat="0" applyBorder="0" applyAlignment="0" applyProtection="0"/>
    <xf numFmtId="0" fontId="96" fillId="17" borderId="0" applyNumberFormat="0" applyBorder="0" applyAlignment="0" applyProtection="0"/>
    <xf numFmtId="0" fontId="103" fillId="0" borderId="0" applyNumberFormat="0" applyFill="0" applyBorder="0" applyAlignment="0" applyProtection="0"/>
    <xf numFmtId="0" fontId="50" fillId="25" borderId="25" applyNumberFormat="0" applyAlignment="0" applyProtection="0"/>
    <xf numFmtId="0" fontId="96" fillId="18" borderId="0" applyNumberFormat="0" applyBorder="0" applyAlignment="0" applyProtection="0"/>
    <xf numFmtId="0" fontId="96" fillId="16" borderId="0" applyNumberFormat="0" applyBorder="0" applyAlignment="0" applyProtection="0"/>
    <xf numFmtId="0" fontId="95" fillId="14" borderId="0" applyNumberFormat="0" applyBorder="0" applyAlignment="0" applyProtection="0"/>
    <xf numFmtId="0" fontId="95" fillId="10" borderId="0" applyNumberFormat="0" applyBorder="0" applyAlignment="0" applyProtection="0"/>
    <xf numFmtId="0" fontId="95" fillId="6" borderId="0" applyNumberFormat="0" applyBorder="0" applyAlignment="0" applyProtection="0"/>
    <xf numFmtId="0" fontId="110" fillId="24" borderId="20" applyNumberFormat="0" applyAlignment="0" applyProtection="0"/>
    <xf numFmtId="0" fontId="106" fillId="0" borderId="26" applyNumberFormat="0" applyFill="0" applyAlignment="0" applyProtection="0"/>
    <xf numFmtId="0" fontId="96" fillId="13" borderId="0" applyNumberFormat="0" applyBorder="0" applyAlignment="0" applyProtection="0"/>
    <xf numFmtId="0" fontId="103" fillId="0" borderId="24" applyNumberFormat="0" applyFill="0" applyAlignment="0" applyProtection="0"/>
    <xf numFmtId="0" fontId="102" fillId="0" borderId="23" applyNumberFormat="0" applyFill="0" applyAlignment="0" applyProtection="0"/>
    <xf numFmtId="0" fontId="96" fillId="17" borderId="0" applyNumberFormat="0" applyBorder="0" applyAlignment="0" applyProtection="0"/>
    <xf numFmtId="0" fontId="96" fillId="22" borderId="0" applyNumberFormat="0" applyBorder="0" applyAlignment="0" applyProtection="0"/>
    <xf numFmtId="0" fontId="96" fillId="13" borderId="0" applyNumberFormat="0" applyBorder="0" applyAlignment="0" applyProtection="0"/>
    <xf numFmtId="0" fontId="98" fillId="7" borderId="0" applyNumberFormat="0" applyBorder="0" applyAlignment="0" applyProtection="0"/>
    <xf numFmtId="0" fontId="104" fillId="0" borderId="0" applyNumberFormat="0" applyFill="0" applyBorder="0" applyAlignment="0" applyProtection="0"/>
    <xf numFmtId="0" fontId="101" fillId="0" borderId="22" applyNumberFormat="0" applyFill="0" applyAlignment="0" applyProtection="0"/>
    <xf numFmtId="0" fontId="95" fillId="12" borderId="0" applyNumberFormat="0" applyBorder="0" applyAlignment="0" applyProtection="0"/>
    <xf numFmtId="0" fontId="96" fillId="19" borderId="0" applyNumberFormat="0" applyBorder="0" applyAlignment="0" applyProtection="0"/>
    <xf numFmtId="0" fontId="96" fillId="20" borderId="0" applyNumberFormat="0" applyBorder="0" applyAlignment="0" applyProtection="0"/>
    <xf numFmtId="0" fontId="95" fillId="13" borderId="0" applyNumberFormat="0" applyBorder="0" applyAlignment="0" applyProtection="0"/>
    <xf numFmtId="0" fontId="95" fillId="9" borderId="0" applyNumberFormat="0" applyBorder="0" applyAlignment="0" applyProtection="0"/>
    <xf numFmtId="0" fontId="95" fillId="11" borderId="0" applyNumberFormat="0" applyBorder="0" applyAlignment="0" applyProtection="0"/>
    <xf numFmtId="0" fontId="109" fillId="11" borderId="20" applyNumberFormat="0" applyAlignment="0" applyProtection="0"/>
    <xf numFmtId="0" fontId="95" fillId="27" borderId="27" applyNumberFormat="0" applyFont="0" applyAlignment="0" applyProtection="0"/>
    <xf numFmtId="0" fontId="95" fillId="7" borderId="0" applyNumberFormat="0" applyBorder="0" applyAlignment="0" applyProtection="0"/>
    <xf numFmtId="0" fontId="96" fillId="21" borderId="0" applyNumberFormat="0" applyBorder="0" applyAlignment="0" applyProtection="0"/>
    <xf numFmtId="0" fontId="104" fillId="0" borderId="0" applyNumberFormat="0" applyFill="0" applyBorder="0" applyAlignment="0" applyProtection="0"/>
    <xf numFmtId="0" fontId="95" fillId="9" borderId="0" applyNumberFormat="0" applyBorder="0" applyAlignment="0" applyProtection="0"/>
    <xf numFmtId="0" fontId="95" fillId="12" borderId="0" applyNumberFormat="0" applyBorder="0" applyAlignment="0" applyProtection="0"/>
    <xf numFmtId="0" fontId="104" fillId="0" borderId="0" applyNumberFormat="0" applyFill="0" applyBorder="0" applyAlignment="0" applyProtection="0"/>
    <xf numFmtId="0" fontId="97" fillId="0" borderId="21" applyNumberFormat="0" applyFill="0" applyAlignment="0" applyProtection="0"/>
    <xf numFmtId="0" fontId="96" fillId="14" borderId="0" applyNumberFormat="0" applyBorder="0" applyAlignment="0" applyProtection="0"/>
    <xf numFmtId="0" fontId="95" fillId="12" borderId="0" applyNumberFormat="0" applyBorder="0" applyAlignment="0" applyProtection="0"/>
    <xf numFmtId="0" fontId="95" fillId="12" borderId="0" applyNumberFormat="0" applyBorder="0" applyAlignment="0" applyProtection="0"/>
    <xf numFmtId="0" fontId="95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96" fillId="16" borderId="0" applyNumberFormat="0" applyBorder="0" applyAlignment="0" applyProtection="0"/>
    <xf numFmtId="0" fontId="105" fillId="26" borderId="0" applyNumberFormat="0" applyBorder="0" applyAlignment="0" applyProtection="0"/>
    <xf numFmtId="0" fontId="96" fillId="18" borderId="0" applyNumberFormat="0" applyBorder="0" applyAlignment="0" applyProtection="0"/>
    <xf numFmtId="0" fontId="96" fillId="14" borderId="0" applyNumberFormat="0" applyBorder="0" applyAlignment="0" applyProtection="0"/>
    <xf numFmtId="0" fontId="101" fillId="0" borderId="22" applyNumberFormat="0" applyFill="0" applyAlignment="0" applyProtection="0"/>
    <xf numFmtId="0" fontId="96" fillId="20" borderId="0" applyNumberFormat="0" applyBorder="0" applyAlignment="0" applyProtection="0"/>
    <xf numFmtId="0" fontId="96" fillId="18" borderId="0" applyNumberFormat="0" applyBorder="0" applyAlignment="0" applyProtection="0"/>
    <xf numFmtId="0" fontId="97" fillId="0" borderId="21" applyNumberFormat="0" applyFill="0" applyAlignment="0" applyProtection="0"/>
    <xf numFmtId="0" fontId="50" fillId="25" borderId="25" applyNumberFormat="0" applyAlignment="0" applyProtection="0"/>
    <xf numFmtId="0" fontId="96" fillId="21" borderId="0" applyNumberFormat="0" applyBorder="0" applyAlignment="0" applyProtection="0"/>
    <xf numFmtId="0" fontId="105" fillId="26" borderId="0" applyNumberFormat="0" applyBorder="0" applyAlignment="0" applyProtection="0"/>
    <xf numFmtId="0" fontId="95" fillId="8" borderId="0" applyNumberFormat="0" applyBorder="0" applyAlignment="0" applyProtection="0"/>
    <xf numFmtId="0" fontId="10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96" fillId="13" borderId="0" applyNumberFormat="0" applyBorder="0" applyAlignment="0" applyProtection="0"/>
    <xf numFmtId="0" fontId="96" fillId="22" borderId="0" applyNumberFormat="0" applyBorder="0" applyAlignment="0" applyProtection="0"/>
    <xf numFmtId="0" fontId="96" fillId="23" borderId="0" applyNumberFormat="0" applyBorder="0" applyAlignment="0" applyProtection="0"/>
    <xf numFmtId="0" fontId="111" fillId="24" borderId="28" applyNumberFormat="0" applyAlignment="0" applyProtection="0"/>
    <xf numFmtId="0" fontId="95" fillId="9" borderId="0" applyNumberFormat="0" applyBorder="0" applyAlignment="0" applyProtection="0"/>
    <xf numFmtId="0" fontId="95" fillId="9" borderId="0" applyNumberFormat="0" applyBorder="0" applyAlignment="0" applyProtection="0"/>
    <xf numFmtId="0" fontId="96" fillId="16" borderId="0" applyNumberFormat="0" applyBorder="0" applyAlignment="0" applyProtection="0"/>
    <xf numFmtId="0" fontId="103" fillId="0" borderId="24" applyNumberFormat="0" applyFill="0" applyAlignment="0" applyProtection="0"/>
    <xf numFmtId="0" fontId="96" fillId="18" borderId="0" applyNumberFormat="0" applyBorder="0" applyAlignment="0" applyProtection="0"/>
    <xf numFmtId="0" fontId="112" fillId="0" borderId="0" applyNumberFormat="0" applyFill="0" applyBorder="0" applyAlignment="0" applyProtection="0"/>
    <xf numFmtId="0" fontId="95" fillId="13" borderId="0" applyNumberFormat="0" applyBorder="0" applyAlignment="0" applyProtection="0"/>
    <xf numFmtId="0" fontId="106" fillId="0" borderId="26" applyNumberFormat="0" applyFill="0" applyAlignment="0" applyProtection="0"/>
    <xf numFmtId="0" fontId="110" fillId="24" borderId="20" applyNumberFormat="0" applyAlignment="0" applyProtection="0"/>
    <xf numFmtId="0" fontId="109" fillId="11" borderId="20" applyNumberFormat="0" applyAlignment="0" applyProtection="0"/>
    <xf numFmtId="0" fontId="95" fillId="14" borderId="0" applyNumberFormat="0" applyBorder="0" applyAlignment="0" applyProtection="0"/>
    <xf numFmtId="0" fontId="107" fillId="8" borderId="0" applyNumberFormat="0" applyBorder="0" applyAlignment="0" applyProtection="0"/>
    <xf numFmtId="0" fontId="109" fillId="11" borderId="20" applyNumberFormat="0" applyAlignment="0" applyProtection="0"/>
    <xf numFmtId="0" fontId="96" fillId="17" borderId="0" applyNumberFormat="0" applyBorder="0" applyAlignment="0" applyProtection="0"/>
    <xf numFmtId="0" fontId="95" fillId="7" borderId="0" applyNumberFormat="0" applyBorder="0" applyAlignment="0" applyProtection="0"/>
    <xf numFmtId="0" fontId="95" fillId="13" borderId="0" applyNumberFormat="0" applyBorder="0" applyAlignment="0" applyProtection="0"/>
    <xf numFmtId="0" fontId="95" fillId="6" borderId="0" applyNumberFormat="0" applyBorder="0" applyAlignment="0" applyProtection="0"/>
    <xf numFmtId="0" fontId="95" fillId="27" borderId="27" applyNumberFormat="0" applyFont="0" applyAlignment="0" applyProtection="0"/>
    <xf numFmtId="0" fontId="96" fillId="17" borderId="0" applyNumberFormat="0" applyBorder="0" applyAlignment="0" applyProtection="0"/>
    <xf numFmtId="0" fontId="95" fillId="6" borderId="0" applyNumberFormat="0" applyBorder="0" applyAlignment="0" applyProtection="0"/>
    <xf numFmtId="0" fontId="95" fillId="15" borderId="0" applyNumberFormat="0" applyBorder="0" applyAlignment="0" applyProtection="0"/>
    <xf numFmtId="0" fontId="110" fillId="24" borderId="20" applyNumberFormat="0" applyAlignment="0" applyProtection="0"/>
    <xf numFmtId="0" fontId="95" fillId="9" borderId="0" applyNumberFormat="0" applyBorder="0" applyAlignment="0" applyProtection="0"/>
    <xf numFmtId="0" fontId="95" fillId="27" borderId="27" applyNumberFormat="0" applyFont="0" applyAlignment="0" applyProtection="0"/>
    <xf numFmtId="0" fontId="96" fillId="20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7" borderId="0" applyNumberFormat="0" applyBorder="0" applyAlignment="0" applyProtection="0"/>
    <xf numFmtId="0" fontId="96" fillId="19" borderId="0" applyNumberFormat="0" applyBorder="0" applyAlignment="0" applyProtection="0"/>
    <xf numFmtId="0" fontId="50" fillId="25" borderId="25" applyNumberFormat="0" applyAlignment="0" applyProtection="0"/>
    <xf numFmtId="0" fontId="95" fillId="10" borderId="0" applyNumberFormat="0" applyBorder="0" applyAlignment="0" applyProtection="0"/>
    <xf numFmtId="0" fontId="95" fillId="11" borderId="0" applyNumberFormat="0" applyBorder="0" applyAlignment="0" applyProtection="0"/>
    <xf numFmtId="0" fontId="103" fillId="0" borderId="24" applyNumberFormat="0" applyFill="0" applyAlignment="0" applyProtection="0"/>
    <xf numFmtId="0" fontId="102" fillId="0" borderId="23" applyNumberFormat="0" applyFill="0" applyAlignment="0" applyProtection="0"/>
    <xf numFmtId="0" fontId="96" fillId="18" borderId="0" applyNumberFormat="0" applyBorder="0" applyAlignment="0" applyProtection="0"/>
    <xf numFmtId="0" fontId="96" fillId="21" borderId="0" applyNumberFormat="0" applyBorder="0" applyAlignment="0" applyProtection="0"/>
    <xf numFmtId="0" fontId="104" fillId="0" borderId="0" applyNumberFormat="0" applyFill="0" applyBorder="0" applyAlignment="0" applyProtection="0"/>
    <xf numFmtId="0" fontId="96" fillId="14" borderId="0" applyNumberFormat="0" applyBorder="0" applyAlignment="0" applyProtection="0"/>
    <xf numFmtId="0" fontId="95" fillId="12" borderId="0" applyNumberFormat="0" applyBorder="0" applyAlignment="0" applyProtection="0"/>
    <xf numFmtId="0" fontId="106" fillId="0" borderId="26" applyNumberFormat="0" applyFill="0" applyAlignment="0" applyProtection="0"/>
    <xf numFmtId="0" fontId="103" fillId="0" borderId="0" applyNumberFormat="0" applyFill="0" applyBorder="0" applyAlignment="0" applyProtection="0"/>
    <xf numFmtId="0" fontId="96" fillId="13" borderId="0" applyNumberFormat="0" applyBorder="0" applyAlignment="0" applyProtection="0"/>
    <xf numFmtId="0" fontId="95" fillId="15" borderId="0" applyNumberFormat="0" applyBorder="0" applyAlignment="0" applyProtection="0"/>
    <xf numFmtId="0" fontId="102" fillId="0" borderId="23" applyNumberFormat="0" applyFill="0" applyAlignment="0" applyProtection="0"/>
    <xf numFmtId="0" fontId="95" fillId="8" borderId="0" applyNumberFormat="0" applyBorder="0" applyAlignment="0" applyProtection="0"/>
    <xf numFmtId="0" fontId="98" fillId="7" borderId="0" applyNumberFormat="0" applyBorder="0" applyAlignment="0" applyProtection="0"/>
    <xf numFmtId="0" fontId="108" fillId="0" borderId="0" applyNumberFormat="0" applyFill="0" applyBorder="0" applyAlignment="0" applyProtection="0"/>
    <xf numFmtId="0" fontId="101" fillId="0" borderId="22" applyNumberFormat="0" applyFill="0" applyAlignment="0" applyProtection="0"/>
    <xf numFmtId="0" fontId="112" fillId="0" borderId="0" applyNumberFormat="0" applyFill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7" fillId="0" borderId="21" applyNumberFormat="0" applyFill="0" applyAlignment="0" applyProtection="0"/>
    <xf numFmtId="0" fontId="105" fillId="26" borderId="0" applyNumberFormat="0" applyBorder="0" applyAlignment="0" applyProtection="0"/>
    <xf numFmtId="0" fontId="95" fillId="7" borderId="0" applyNumberFormat="0" applyBorder="0" applyAlignment="0" applyProtection="0"/>
    <xf numFmtId="0" fontId="96" fillId="22" borderId="0" applyNumberFormat="0" applyBorder="0" applyAlignment="0" applyProtection="0"/>
    <xf numFmtId="0" fontId="95" fillId="13" borderId="0" applyNumberFormat="0" applyBorder="0" applyAlignment="0" applyProtection="0"/>
    <xf numFmtId="0" fontId="96" fillId="23" borderId="0" applyNumberFormat="0" applyBorder="0" applyAlignment="0" applyProtection="0"/>
    <xf numFmtId="0" fontId="96" fillId="17" borderId="0" applyNumberFormat="0" applyBorder="0" applyAlignment="0" applyProtection="0"/>
    <xf numFmtId="0" fontId="96" fillId="14" borderId="0" applyNumberFormat="0" applyBorder="0" applyAlignment="0" applyProtection="0"/>
    <xf numFmtId="0" fontId="96" fillId="19" borderId="0" applyNumberFormat="0" applyBorder="0" applyAlignment="0" applyProtection="0"/>
    <xf numFmtId="0" fontId="95" fillId="9" borderId="0" applyNumberFormat="0" applyBorder="0" applyAlignment="0" applyProtection="0"/>
    <xf numFmtId="0" fontId="96" fillId="19" borderId="0" applyNumberFormat="0" applyBorder="0" applyAlignment="0" applyProtection="0"/>
    <xf numFmtId="0" fontId="106" fillId="0" borderId="26" applyNumberFormat="0" applyFill="0" applyAlignment="0" applyProtection="0"/>
    <xf numFmtId="0" fontId="110" fillId="24" borderId="20" applyNumberFormat="0" applyAlignment="0" applyProtection="0"/>
    <xf numFmtId="0" fontId="96" fillId="17" borderId="0" applyNumberFormat="0" applyBorder="0" applyAlignment="0" applyProtection="0"/>
    <xf numFmtId="0" fontId="104" fillId="0" borderId="0" applyNumberFormat="0" applyFill="0" applyBorder="0" applyAlignment="0" applyProtection="0"/>
    <xf numFmtId="0" fontId="107" fillId="8" borderId="0" applyNumberFormat="0" applyBorder="0" applyAlignment="0" applyProtection="0"/>
    <xf numFmtId="0" fontId="96" fillId="20" borderId="0" applyNumberFormat="0" applyBorder="0" applyAlignment="0" applyProtection="0"/>
    <xf numFmtId="0" fontId="112" fillId="0" borderId="0" applyNumberFormat="0" applyFill="0" applyBorder="0" applyAlignment="0" applyProtection="0"/>
    <xf numFmtId="0" fontId="96" fillId="17" borderId="0" applyNumberFormat="0" applyBorder="0" applyAlignment="0" applyProtection="0"/>
    <xf numFmtId="0" fontId="102" fillId="0" borderId="23" applyNumberFormat="0" applyFill="0" applyAlignment="0" applyProtection="0"/>
    <xf numFmtId="0" fontId="95" fillId="13" borderId="0" applyNumberFormat="0" applyBorder="0" applyAlignment="0" applyProtection="0"/>
    <xf numFmtId="0" fontId="95" fillId="11" borderId="0" applyNumberFormat="0" applyBorder="0" applyAlignment="0" applyProtection="0"/>
    <xf numFmtId="0" fontId="103" fillId="0" borderId="24" applyNumberFormat="0" applyFill="0" applyAlignment="0" applyProtection="0"/>
    <xf numFmtId="0" fontId="95" fillId="6" borderId="0" applyNumberFormat="0" applyBorder="0" applyAlignment="0" applyProtection="0"/>
    <xf numFmtId="0" fontId="96" fillId="18" borderId="0" applyNumberFormat="0" applyBorder="0" applyAlignment="0" applyProtection="0"/>
    <xf numFmtId="0" fontId="96" fillId="16" borderId="0" applyNumberFormat="0" applyBorder="0" applyAlignment="0" applyProtection="0"/>
    <xf numFmtId="0" fontId="101" fillId="0" borderId="22" applyNumberFormat="0" applyFill="0" applyAlignment="0" applyProtection="0"/>
    <xf numFmtId="0" fontId="96" fillId="14" borderId="0" applyNumberFormat="0" applyBorder="0" applyAlignment="0" applyProtection="0"/>
    <xf numFmtId="0" fontId="108" fillId="0" borderId="0" applyNumberFormat="0" applyFill="0" applyBorder="0" applyAlignment="0" applyProtection="0"/>
    <xf numFmtId="0" fontId="96" fillId="13" borderId="0" applyNumberFormat="0" applyBorder="0" applyAlignment="0" applyProtection="0"/>
    <xf numFmtId="0" fontId="103" fillId="0" borderId="0" applyNumberFormat="0" applyFill="0" applyBorder="0" applyAlignment="0" applyProtection="0"/>
    <xf numFmtId="0" fontId="95" fillId="12" borderId="0" applyNumberFormat="0" applyBorder="0" applyAlignment="0" applyProtection="0"/>
    <xf numFmtId="0" fontId="95" fillId="6" borderId="0" applyNumberFormat="0" applyBorder="0" applyAlignment="0" applyProtection="0"/>
    <xf numFmtId="0" fontId="95" fillId="10" borderId="0" applyNumberFormat="0" applyBorder="0" applyAlignment="0" applyProtection="0"/>
    <xf numFmtId="0" fontId="50" fillId="25" borderId="25" applyNumberFormat="0" applyAlignment="0" applyProtection="0"/>
    <xf numFmtId="0" fontId="98" fillId="7" borderId="0" applyNumberFormat="0" applyBorder="0" applyAlignment="0" applyProtection="0"/>
    <xf numFmtId="0" fontId="111" fillId="24" borderId="28" applyNumberFormat="0" applyAlignment="0" applyProtection="0"/>
    <xf numFmtId="0" fontId="96" fillId="19" borderId="0" applyNumberFormat="0" applyBorder="0" applyAlignment="0" applyProtection="0"/>
    <xf numFmtId="0" fontId="102" fillId="0" borderId="23" applyNumberFormat="0" applyFill="0" applyAlignment="0" applyProtection="0"/>
    <xf numFmtId="0" fontId="95" fillId="12" borderId="0" applyNumberFormat="0" applyBorder="0" applyAlignment="0" applyProtection="0"/>
    <xf numFmtId="0" fontId="97" fillId="0" borderId="21" applyNumberFormat="0" applyFill="0" applyAlignment="0" applyProtection="0"/>
    <xf numFmtId="0" fontId="96" fillId="14" borderId="0" applyNumberFormat="0" applyBorder="0" applyAlignment="0" applyProtection="0"/>
    <xf numFmtId="0" fontId="95" fillId="12" borderId="0" applyNumberFormat="0" applyBorder="0" applyAlignment="0" applyProtection="0"/>
    <xf numFmtId="0" fontId="95" fillId="12" borderId="0" applyNumberFormat="0" applyBorder="0" applyAlignment="0" applyProtection="0"/>
    <xf numFmtId="0" fontId="95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6" fillId="18" borderId="0" applyNumberFormat="0" applyBorder="0" applyAlignment="0" applyProtection="0"/>
    <xf numFmtId="0" fontId="96" fillId="14" borderId="0" applyNumberFormat="0" applyBorder="0" applyAlignment="0" applyProtection="0"/>
    <xf numFmtId="0" fontId="101" fillId="0" borderId="22" applyNumberFormat="0" applyFill="0" applyAlignment="0" applyProtection="0"/>
    <xf numFmtId="0" fontId="96" fillId="20" borderId="0" applyNumberFormat="0" applyBorder="0" applyAlignment="0" applyProtection="0"/>
    <xf numFmtId="0" fontId="95" fillId="11" borderId="0" applyNumberFormat="0" applyBorder="0" applyAlignment="0" applyProtection="0"/>
    <xf numFmtId="0" fontId="50" fillId="25" borderId="25" applyNumberFormat="0" applyAlignment="0" applyProtection="0"/>
    <xf numFmtId="0" fontId="96" fillId="21" borderId="0" applyNumberFormat="0" applyBorder="0" applyAlignment="0" applyProtection="0"/>
    <xf numFmtId="0" fontId="95" fillId="8" borderId="0" applyNumberFormat="0" applyBorder="0" applyAlignment="0" applyProtection="0"/>
    <xf numFmtId="0" fontId="10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95" fillId="6" borderId="0" applyNumberFormat="0" applyBorder="0" applyAlignment="0" applyProtection="0"/>
    <xf numFmtId="0" fontId="96" fillId="22" borderId="0" applyNumberFormat="0" applyBorder="0" applyAlignment="0" applyProtection="0"/>
    <xf numFmtId="0" fontId="96" fillId="23" borderId="0" applyNumberFormat="0" applyBorder="0" applyAlignment="0" applyProtection="0"/>
    <xf numFmtId="0" fontId="111" fillId="24" borderId="28" applyNumberFormat="0" applyAlignment="0" applyProtection="0"/>
    <xf numFmtId="0" fontId="96" fillId="16" borderId="0" applyNumberFormat="0" applyBorder="0" applyAlignment="0" applyProtection="0"/>
    <xf numFmtId="0" fontId="95" fillId="27" borderId="27" applyNumberFormat="0" applyFont="0" applyAlignment="0" applyProtection="0"/>
    <xf numFmtId="0" fontId="96" fillId="16" borderId="0" applyNumberFormat="0" applyBorder="0" applyAlignment="0" applyProtection="0"/>
    <xf numFmtId="0" fontId="95" fillId="7" borderId="0" applyNumberFormat="0" applyBorder="0" applyAlignment="0" applyProtection="0"/>
    <xf numFmtId="0" fontId="95" fillId="14" borderId="0" applyNumberFormat="0" applyBorder="0" applyAlignment="0" applyProtection="0"/>
    <xf numFmtId="0" fontId="103" fillId="0" borderId="24" applyNumberFormat="0" applyFill="0" applyAlignment="0" applyProtection="0"/>
    <xf numFmtId="0" fontId="96" fillId="18" borderId="0" applyNumberFormat="0" applyBorder="0" applyAlignment="0" applyProtection="0"/>
    <xf numFmtId="0" fontId="112" fillId="0" borderId="0" applyNumberFormat="0" applyFill="0" applyBorder="0" applyAlignment="0" applyProtection="0"/>
    <xf numFmtId="0" fontId="96" fillId="18" borderId="0" applyNumberFormat="0" applyBorder="0" applyAlignment="0" applyProtection="0"/>
    <xf numFmtId="0" fontId="106" fillId="0" borderId="26" applyNumberFormat="0" applyFill="0" applyAlignment="0" applyProtection="0"/>
    <xf numFmtId="0" fontId="110" fillId="24" borderId="20" applyNumberFormat="0" applyAlignment="0" applyProtection="0"/>
    <xf numFmtId="0" fontId="96" fillId="23" borderId="0" applyNumberFormat="0" applyBorder="0" applyAlignment="0" applyProtection="0"/>
    <xf numFmtId="0" fontId="95" fillId="14" borderId="0" applyNumberFormat="0" applyBorder="0" applyAlignment="0" applyProtection="0"/>
    <xf numFmtId="0" fontId="107" fillId="8" borderId="0" applyNumberFormat="0" applyBorder="0" applyAlignment="0" applyProtection="0"/>
    <xf numFmtId="0" fontId="50" fillId="25" borderId="25" applyNumberFormat="0" applyAlignment="0" applyProtection="0"/>
    <xf numFmtId="0" fontId="95" fillId="7" borderId="0" applyNumberFormat="0" applyBorder="0" applyAlignment="0" applyProtection="0"/>
    <xf numFmtId="0" fontId="112" fillId="0" borderId="0" applyNumberFormat="0" applyFill="0" applyBorder="0" applyAlignment="0" applyProtection="0"/>
    <xf numFmtId="0" fontId="97" fillId="0" borderId="21" applyNumberFormat="0" applyFill="0" applyAlignment="0" applyProtection="0"/>
    <xf numFmtId="0" fontId="95" fillId="6" borderId="0" applyNumberFormat="0" applyBorder="0" applyAlignment="0" applyProtection="0"/>
    <xf numFmtId="0" fontId="95" fillId="10" borderId="0" applyNumberFormat="0" applyBorder="0" applyAlignment="0" applyProtection="0"/>
    <xf numFmtId="0" fontId="95" fillId="27" borderId="27" applyNumberFormat="0" applyFont="0" applyAlignment="0" applyProtection="0"/>
    <xf numFmtId="0" fontId="95" fillId="15" borderId="0" applyNumberFormat="0" applyBorder="0" applyAlignment="0" applyProtection="0"/>
    <xf numFmtId="0" fontId="103" fillId="0" borderId="0" applyNumberFormat="0" applyFill="0" applyBorder="0" applyAlignment="0" applyProtection="0"/>
    <xf numFmtId="0" fontId="95" fillId="9" borderId="0" applyNumberFormat="0" applyBorder="0" applyAlignment="0" applyProtection="0"/>
    <xf numFmtId="0" fontId="96" fillId="19" borderId="0" applyNumberFormat="0" applyBorder="0" applyAlignment="0" applyProtection="0"/>
    <xf numFmtId="0" fontId="96" fillId="21" borderId="0" applyNumberFormat="0" applyBorder="0" applyAlignment="0" applyProtection="0"/>
    <xf numFmtId="0" fontId="95" fillId="8" borderId="0" applyNumberFormat="0" applyBorder="0" applyAlignment="0" applyProtection="0"/>
    <xf numFmtId="0" fontId="111" fillId="24" borderId="28" applyNumberFormat="0" applyAlignment="0" applyProtection="0"/>
    <xf numFmtId="0" fontId="102" fillId="0" borderId="23" applyNumberFormat="0" applyFill="0" applyAlignment="0" applyProtection="0"/>
    <xf numFmtId="0" fontId="95" fillId="11" borderId="0" applyNumberFormat="0" applyBorder="0" applyAlignment="0" applyProtection="0"/>
    <xf numFmtId="0" fontId="101" fillId="0" borderId="22" applyNumberFormat="0" applyFill="0" applyAlignment="0" applyProtection="0"/>
    <xf numFmtId="0" fontId="106" fillId="0" borderId="26" applyNumberFormat="0" applyFill="0" applyAlignment="0" applyProtection="0"/>
    <xf numFmtId="0" fontId="96" fillId="20" borderId="0" applyNumberFormat="0" applyBorder="0" applyAlignment="0" applyProtection="0"/>
    <xf numFmtId="0" fontId="95" fillId="12" borderId="0" applyNumberFormat="0" applyBorder="0" applyAlignment="0" applyProtection="0"/>
    <xf numFmtId="0" fontId="96" fillId="13" borderId="0" applyNumberFormat="0" applyBorder="0" applyAlignment="0" applyProtection="0"/>
    <xf numFmtId="0" fontId="98" fillId="7" borderId="0" applyNumberFormat="0" applyBorder="0" applyAlignment="0" applyProtection="0"/>
    <xf numFmtId="0" fontId="96" fillId="17" borderId="0" applyNumberFormat="0" applyBorder="0" applyAlignment="0" applyProtection="0"/>
    <xf numFmtId="0" fontId="96" fillId="22" borderId="0" applyNumberFormat="0" applyBorder="0" applyAlignment="0" applyProtection="0"/>
    <xf numFmtId="0" fontId="107" fillId="8" borderId="0" applyNumberFormat="0" applyBorder="0" applyAlignment="0" applyProtection="0"/>
    <xf numFmtId="0" fontId="96" fillId="17" borderId="0" applyNumberFormat="0" applyBorder="0" applyAlignment="0" applyProtection="0"/>
    <xf numFmtId="0" fontId="95" fillId="27" borderId="27" applyNumberFormat="0" applyFont="0" applyAlignment="0" applyProtection="0"/>
    <xf numFmtId="0" fontId="95" fillId="15" borderId="0" applyNumberFormat="0" applyBorder="0" applyAlignment="0" applyProtection="0"/>
    <xf numFmtId="0" fontId="95" fillId="9" borderId="0" applyNumberFormat="0" applyBorder="0" applyAlignment="0" applyProtection="0"/>
    <xf numFmtId="0" fontId="96" fillId="18" borderId="0" applyNumberFormat="0" applyBorder="0" applyAlignment="0" applyProtection="0"/>
    <xf numFmtId="0" fontId="105" fillId="26" borderId="0" applyNumberFormat="0" applyBorder="0" applyAlignment="0" applyProtection="0"/>
    <xf numFmtId="0" fontId="110" fillId="24" borderId="20" applyNumberFormat="0" applyAlignment="0" applyProtection="0"/>
    <xf numFmtId="0" fontId="95" fillId="9" borderId="0" applyNumberFormat="0" applyBorder="0" applyAlignment="0" applyProtection="0"/>
    <xf numFmtId="0" fontId="103" fillId="0" borderId="24" applyNumberFormat="0" applyFill="0" applyAlignment="0" applyProtection="0"/>
    <xf numFmtId="0" fontId="109" fillId="11" borderId="20" applyNumberFormat="0" applyAlignment="0" applyProtection="0"/>
    <xf numFmtId="0" fontId="96" fillId="22" borderId="0" applyNumberFormat="0" applyBorder="0" applyAlignment="0" applyProtection="0"/>
    <xf numFmtId="0" fontId="105" fillId="26" borderId="0" applyNumberFormat="0" applyBorder="0" applyAlignment="0" applyProtection="0"/>
    <xf numFmtId="0" fontId="96" fillId="20" borderId="0" applyNumberFormat="0" applyBorder="0" applyAlignment="0" applyProtection="0"/>
    <xf numFmtId="0" fontId="95" fillId="12" borderId="0" applyNumberFormat="0" applyBorder="0" applyAlignment="0" applyProtection="0"/>
    <xf numFmtId="0" fontId="109" fillId="11" borderId="20" applyNumberFormat="0" applyAlignment="0" applyProtection="0"/>
    <xf numFmtId="0" fontId="96" fillId="18" borderId="0" applyNumberFormat="0" applyBorder="0" applyAlignment="0" applyProtection="0"/>
    <xf numFmtId="0" fontId="110" fillId="24" borderId="20" applyNumberFormat="0" applyAlignment="0" applyProtection="0"/>
    <xf numFmtId="0" fontId="50" fillId="25" borderId="25" applyNumberFormat="0" applyAlignment="0" applyProtection="0"/>
    <xf numFmtId="0" fontId="111" fillId="24" borderId="28" applyNumberFormat="0" applyAlignment="0" applyProtection="0"/>
    <xf numFmtId="0" fontId="96" fillId="21" borderId="0" applyNumberFormat="0" applyBorder="0" applyAlignment="0" applyProtection="0"/>
    <xf numFmtId="0" fontId="107" fillId="8" borderId="0" applyNumberFormat="0" applyBorder="0" applyAlignment="0" applyProtection="0"/>
    <xf numFmtId="0" fontId="96" fillId="23" borderId="0" applyNumberFormat="0" applyBorder="0" applyAlignment="0" applyProtection="0"/>
    <xf numFmtId="0" fontId="95" fillId="14" borderId="0" applyNumberFormat="0" applyBorder="0" applyAlignment="0" applyProtection="0"/>
    <xf numFmtId="0" fontId="98" fillId="7" borderId="0" applyNumberFormat="0" applyBorder="0" applyAlignment="0" applyProtection="0"/>
    <xf numFmtId="0" fontId="96" fillId="16" borderId="0" applyNumberFormat="0" applyBorder="0" applyAlignment="0" applyProtection="0"/>
    <xf numFmtId="0" fontId="108" fillId="0" borderId="0" applyNumberFormat="0" applyFill="0" applyBorder="0" applyAlignment="0" applyProtection="0"/>
    <xf numFmtId="0" fontId="106" fillId="0" borderId="26" applyNumberFormat="0" applyFill="0" applyAlignment="0" applyProtection="0"/>
    <xf numFmtId="0" fontId="95" fillId="10" borderId="0" applyNumberFormat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7" borderId="0" applyNumberFormat="0" applyBorder="0" applyAlignment="0" applyProtection="0"/>
    <xf numFmtId="0" fontId="95" fillId="8" borderId="0" applyNumberFormat="0" applyBorder="0" applyAlignment="0" applyProtection="0"/>
    <xf numFmtId="0" fontId="95" fillId="9" borderId="0" applyNumberFormat="0" applyBorder="0" applyAlignment="0" applyProtection="0"/>
    <xf numFmtId="0" fontId="95" fillId="10" borderId="0" applyNumberFormat="0" applyBorder="0" applyAlignment="0" applyProtection="0"/>
    <xf numFmtId="0" fontId="95" fillId="11" borderId="0" applyNumberFormat="0" applyBorder="0" applyAlignment="0" applyProtection="0"/>
    <xf numFmtId="0" fontId="95" fillId="12" borderId="0" applyNumberFormat="0" applyBorder="0" applyAlignment="0" applyProtection="0"/>
    <xf numFmtId="0" fontId="95" fillId="13" borderId="0" applyNumberFormat="0" applyBorder="0" applyAlignment="0" applyProtection="0"/>
    <xf numFmtId="0" fontId="95" fillId="14" borderId="0" applyNumberFormat="0" applyBorder="0" applyAlignment="0" applyProtection="0"/>
    <xf numFmtId="0" fontId="95" fillId="9" borderId="0" applyNumberFormat="0" applyBorder="0" applyAlignment="0" applyProtection="0"/>
    <xf numFmtId="0" fontId="95" fillId="12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101" fillId="0" borderId="22" applyNumberFormat="0" applyFill="0" applyAlignment="0" applyProtection="0"/>
    <xf numFmtId="0" fontId="97" fillId="0" borderId="21" applyNumberFormat="0" applyFill="0" applyAlignment="0" applyProtection="0"/>
    <xf numFmtId="0" fontId="96" fillId="19" borderId="0" applyNumberFormat="0" applyBorder="0" applyAlignment="0" applyProtection="0"/>
    <xf numFmtId="0" fontId="96" fillId="18" borderId="0" applyNumberFormat="0" applyBorder="0" applyAlignment="0" applyProtection="0"/>
    <xf numFmtId="0" fontId="96" fillId="17" borderId="0" applyNumberFormat="0" applyBorder="0" applyAlignment="0" applyProtection="0"/>
    <xf numFmtId="0" fontId="96" fillId="14" borderId="0" applyNumberFormat="0" applyBorder="0" applyAlignment="0" applyProtection="0"/>
    <xf numFmtId="0" fontId="96" fillId="13" borderId="0" applyNumberFormat="0" applyBorder="0" applyAlignment="0" applyProtection="0"/>
    <xf numFmtId="0" fontId="96" fillId="16" borderId="0" applyNumberFormat="0" applyBorder="0" applyAlignment="0" applyProtection="0"/>
    <xf numFmtId="0" fontId="95" fillId="15" borderId="0" applyNumberFormat="0" applyBorder="0" applyAlignment="0" applyProtection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95" fillId="13" borderId="0" applyNumberFormat="0" applyBorder="0" applyAlignment="0" applyProtection="0"/>
    <xf numFmtId="0" fontId="95" fillId="12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9" borderId="0" applyNumberFormat="0" applyBorder="0" applyAlignment="0" applyProtection="0"/>
    <xf numFmtId="0" fontId="95" fillId="8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95" fillId="6" borderId="0" applyNumberFormat="0" applyBorder="0" applyAlignment="0" applyProtection="0"/>
    <xf numFmtId="0" fontId="101" fillId="0" borderId="22" applyNumberFormat="0" applyFill="0" applyAlignment="0" applyProtection="0"/>
    <xf numFmtId="0" fontId="8" fillId="0" borderId="0"/>
    <xf numFmtId="0" fontId="91" fillId="0" borderId="0"/>
    <xf numFmtId="0" fontId="8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50" fillId="25" borderId="25" applyNumberFormat="0" applyAlignment="0" applyProtection="0"/>
    <xf numFmtId="0" fontId="98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7" borderId="0" applyNumberFormat="0" applyBorder="0" applyAlignment="0" applyProtection="0"/>
    <xf numFmtId="0" fontId="95" fillId="8" borderId="0" applyNumberFormat="0" applyBorder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97" fillId="0" borderId="21" applyNumberFormat="0" applyFill="0" applyAlignment="0" applyProtection="0"/>
    <xf numFmtId="0" fontId="96" fillId="19" borderId="0" applyNumberFormat="0" applyBorder="0" applyAlignment="0" applyProtection="0"/>
    <xf numFmtId="0" fontId="96" fillId="18" borderId="0" applyNumberFormat="0" applyBorder="0" applyAlignment="0" applyProtection="0"/>
    <xf numFmtId="0" fontId="96" fillId="17" borderId="0" applyNumberFormat="0" applyBorder="0" applyAlignment="0" applyProtection="0"/>
    <xf numFmtId="0" fontId="8" fillId="0" borderId="0"/>
    <xf numFmtId="0" fontId="8" fillId="0" borderId="0"/>
    <xf numFmtId="0" fontId="96" fillId="14" borderId="0" applyNumberFormat="0" applyBorder="0" applyAlignment="0" applyProtection="0"/>
    <xf numFmtId="0" fontId="96" fillId="13" borderId="0" applyNumberFormat="0" applyBorder="0" applyAlignment="0" applyProtection="0"/>
    <xf numFmtId="0" fontId="96" fillId="16" borderId="0" applyNumberFormat="0" applyBorder="0" applyAlignment="0" applyProtection="0"/>
    <xf numFmtId="0" fontId="95" fillId="15" borderId="0" applyNumberFormat="0" applyBorder="0" applyAlignment="0" applyProtection="0"/>
    <xf numFmtId="0" fontId="4" fillId="0" borderId="0"/>
    <xf numFmtId="0" fontId="95" fillId="12" borderId="0" applyNumberFormat="0" applyBorder="0" applyAlignment="0" applyProtection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8" fillId="0" borderId="0"/>
    <xf numFmtId="0" fontId="91" fillId="0" borderId="0"/>
    <xf numFmtId="0" fontId="95" fillId="13" borderId="0" applyNumberFormat="0" applyBorder="0" applyAlignment="0" applyProtection="0"/>
    <xf numFmtId="0" fontId="95" fillId="12" borderId="0" applyNumberFormat="0" applyBorder="0" applyAlignment="0" applyProtection="0"/>
    <xf numFmtId="0" fontId="8" fillId="27" borderId="27" applyNumberFormat="0" applyFont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9" borderId="0" applyNumberFormat="0" applyBorder="0" applyAlignment="0" applyProtection="0"/>
    <xf numFmtId="0" fontId="95" fillId="8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8" fillId="7" borderId="0" applyNumberFormat="0" applyBorder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97" fillId="0" borderId="21" applyNumberFormat="0" applyFill="0" applyAlignment="0" applyProtection="0"/>
    <xf numFmtId="0" fontId="96" fillId="19" borderId="0" applyNumberFormat="0" applyBorder="0" applyAlignment="0" applyProtection="0"/>
    <xf numFmtId="0" fontId="8" fillId="0" borderId="0"/>
    <xf numFmtId="0" fontId="8" fillId="0" borderId="0"/>
    <xf numFmtId="0" fontId="96" fillId="18" borderId="0" applyNumberFormat="0" applyBorder="0" applyAlignment="0" applyProtection="0"/>
    <xf numFmtId="0" fontId="96" fillId="17" borderId="0" applyNumberFormat="0" applyBorder="0" applyAlignment="0" applyProtection="0"/>
    <xf numFmtId="0" fontId="96" fillId="14" borderId="0" applyNumberFormat="0" applyBorder="0" applyAlignment="0" applyProtection="0"/>
    <xf numFmtId="0" fontId="96" fillId="13" borderId="0" applyNumberFormat="0" applyBorder="0" applyAlignment="0" applyProtection="0"/>
    <xf numFmtId="0" fontId="4" fillId="0" borderId="0"/>
    <xf numFmtId="0" fontId="96" fillId="16" borderId="0" applyNumberFormat="0" applyBorder="0" applyAlignment="0" applyProtection="0"/>
    <xf numFmtId="0" fontId="95" fillId="15" borderId="0" applyNumberFormat="0" applyBorder="0" applyAlignment="0" applyProtection="0"/>
    <xf numFmtId="0" fontId="95" fillId="12" borderId="0" applyNumberFormat="0" applyBorder="0" applyAlignment="0" applyProtection="0"/>
    <xf numFmtId="0" fontId="8" fillId="0" borderId="0"/>
    <xf numFmtId="0" fontId="91" fillId="0" borderId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8" fillId="27" borderId="27" applyNumberFormat="0" applyFont="0" applyAlignment="0" applyProtection="0"/>
    <xf numFmtId="0" fontId="95" fillId="13" borderId="0" applyNumberFormat="0" applyBorder="0" applyAlignment="0" applyProtection="0"/>
    <xf numFmtId="0" fontId="95" fillId="12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9" borderId="0" applyNumberFormat="0" applyBorder="0" applyAlignment="0" applyProtection="0"/>
    <xf numFmtId="0" fontId="95" fillId="8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95" fillId="9" borderId="0" applyNumberFormat="0" applyBorder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95" fillId="10" borderId="0" applyNumberFormat="0" applyBorder="0" applyAlignment="0" applyProtection="0"/>
    <xf numFmtId="0" fontId="95" fillId="11" borderId="0" applyNumberFormat="0" applyBorder="0" applyAlignment="0" applyProtection="0"/>
    <xf numFmtId="0" fontId="95" fillId="12" borderId="0" applyNumberFormat="0" applyBorder="0" applyAlignment="0" applyProtection="0"/>
    <xf numFmtId="0" fontId="95" fillId="13" borderId="0" applyNumberFormat="0" applyBorder="0" applyAlignment="0" applyProtection="0"/>
    <xf numFmtId="0" fontId="97" fillId="0" borderId="21" applyNumberFormat="0" applyFill="0" applyAlignment="0" applyProtection="0"/>
    <xf numFmtId="0" fontId="96" fillId="19" borderId="0" applyNumberFormat="0" applyBorder="0" applyAlignment="0" applyProtection="0"/>
    <xf numFmtId="0" fontId="8" fillId="0" borderId="0"/>
    <xf numFmtId="0" fontId="8" fillId="0" borderId="0"/>
    <xf numFmtId="0" fontId="96" fillId="18" borderId="0" applyNumberFormat="0" applyBorder="0" applyAlignment="0" applyProtection="0"/>
    <xf numFmtId="0" fontId="96" fillId="17" borderId="0" applyNumberFormat="0" applyBorder="0" applyAlignment="0" applyProtection="0"/>
    <xf numFmtId="0" fontId="96" fillId="14" borderId="0" applyNumberFormat="0" applyBorder="0" applyAlignment="0" applyProtection="0"/>
    <xf numFmtId="0" fontId="96" fillId="13" borderId="0" applyNumberFormat="0" applyBorder="0" applyAlignment="0" applyProtection="0"/>
    <xf numFmtId="0" fontId="4" fillId="0" borderId="0"/>
    <xf numFmtId="0" fontId="96" fillId="16" borderId="0" applyNumberFormat="0" applyBorder="0" applyAlignment="0" applyProtection="0"/>
    <xf numFmtId="0" fontId="95" fillId="15" borderId="0" applyNumberFormat="0" applyBorder="0" applyAlignment="0" applyProtection="0"/>
    <xf numFmtId="0" fontId="95" fillId="12" borderId="0" applyNumberFormat="0" applyBorder="0" applyAlignment="0" applyProtection="0"/>
    <xf numFmtId="0" fontId="8" fillId="0" borderId="0"/>
    <xf numFmtId="0" fontId="91" fillId="0" borderId="0"/>
    <xf numFmtId="0" fontId="95" fillId="9" borderId="0" applyNumberFormat="0" applyBorder="0" applyAlignment="0" applyProtection="0"/>
    <xf numFmtId="0" fontId="95" fillId="14" borderId="0" applyNumberFormat="0" applyBorder="0" applyAlignment="0" applyProtection="0"/>
    <xf numFmtId="0" fontId="8" fillId="27" borderId="27" applyNumberFormat="0" applyFont="0" applyAlignment="0" applyProtection="0"/>
    <xf numFmtId="0" fontId="95" fillId="13" borderId="0" applyNumberFormat="0" applyBorder="0" applyAlignment="0" applyProtection="0"/>
    <xf numFmtId="0" fontId="95" fillId="12" borderId="0" applyNumberFormat="0" applyBorder="0" applyAlignment="0" applyProtection="0"/>
    <xf numFmtId="0" fontId="95" fillId="11" borderId="0" applyNumberFormat="0" applyBorder="0" applyAlignment="0" applyProtection="0"/>
    <xf numFmtId="0" fontId="95" fillId="10" borderId="0" applyNumberFormat="0" applyBorder="0" applyAlignment="0" applyProtection="0"/>
    <xf numFmtId="0" fontId="95" fillId="9" borderId="0" applyNumberFormat="0" applyBorder="0" applyAlignment="0" applyProtection="0"/>
    <xf numFmtId="0" fontId="95" fillId="8" borderId="0" applyNumberFormat="0" applyBorder="0" applyAlignment="0" applyProtection="0"/>
    <xf numFmtId="0" fontId="95" fillId="7" borderId="0" applyNumberFormat="0" applyBorder="0" applyAlignment="0" applyProtection="0"/>
    <xf numFmtId="0" fontId="95" fillId="6" borderId="0" applyNumberFormat="0" applyBorder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8" fillId="0" borderId="0"/>
    <xf numFmtId="0" fontId="8" fillId="0" borderId="0"/>
    <xf numFmtId="0" fontId="4" fillId="0" borderId="0"/>
    <xf numFmtId="0" fontId="8" fillId="0" borderId="0"/>
    <xf numFmtId="0" fontId="91" fillId="0" borderId="0"/>
    <xf numFmtId="0" fontId="8" fillId="27" borderId="27" applyNumberFormat="0" applyFont="0" applyAlignment="0" applyProtection="0"/>
    <xf numFmtId="0" fontId="91" fillId="0" borderId="0"/>
    <xf numFmtId="0" fontId="91" fillId="0" borderId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95" fillId="14" borderId="0" applyNumberFormat="0" applyBorder="0" applyAlignment="0" applyProtection="0"/>
    <xf numFmtId="0" fontId="95" fillId="9" borderId="0" applyNumberFormat="0" applyBorder="0" applyAlignment="0" applyProtection="0"/>
    <xf numFmtId="0" fontId="95" fillId="12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3" borderId="0" applyNumberFormat="0" applyBorder="0" applyAlignment="0" applyProtection="0"/>
    <xf numFmtId="0" fontId="96" fillId="14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21" applyNumberFormat="0" applyFill="0" applyAlignment="0" applyProtection="0"/>
    <xf numFmtId="0" fontId="98" fillId="7" borderId="0" applyNumberFormat="0" applyBorder="0" applyAlignment="0" applyProtection="0"/>
    <xf numFmtId="0" fontId="50" fillId="25" borderId="25" applyNumberFormat="0" applyAlignment="0" applyProtection="0"/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26" borderId="0" applyNumberFormat="0" applyBorder="0" applyAlignment="0" applyProtection="0"/>
    <xf numFmtId="0" fontId="8" fillId="0" borderId="0"/>
    <xf numFmtId="0" fontId="8" fillId="0" borderId="0"/>
    <xf numFmtId="0" fontId="4" fillId="0" borderId="0"/>
    <xf numFmtId="0" fontId="8" fillId="0" borderId="0"/>
    <xf numFmtId="0" fontId="91" fillId="0" borderId="0"/>
    <xf numFmtId="0" fontId="8" fillId="27" borderId="27" applyNumberFormat="0" applyFont="0" applyAlignment="0" applyProtection="0"/>
    <xf numFmtId="0" fontId="106" fillId="0" borderId="26" applyNumberFormat="0" applyFill="0" applyAlignment="0" applyProtection="0"/>
    <xf numFmtId="0" fontId="107" fillId="8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112" fillId="0" borderId="0" applyNumberFormat="0" applyFill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96" fillId="22" borderId="0" applyNumberFormat="0" applyBorder="0" applyAlignment="0" applyProtection="0"/>
    <xf numFmtId="0" fontId="96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23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14" fillId="0" borderId="0" applyNumberFormat="0" applyFill="0" applyBorder="0" applyAlignment="0" applyProtection="0"/>
    <xf numFmtId="0" fontId="115" fillId="0" borderId="0"/>
    <xf numFmtId="0" fontId="115" fillId="0" borderId="0"/>
    <xf numFmtId="0" fontId="115" fillId="0" borderId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37" fillId="0" borderId="0"/>
    <xf numFmtId="0" fontId="59" fillId="0" borderId="0"/>
    <xf numFmtId="172" fontId="8" fillId="0" borderId="0" applyFont="0" applyFill="0" applyBorder="0" applyAlignment="0" applyProtection="0"/>
    <xf numFmtId="166" fontId="37" fillId="0" borderId="0" applyFill="0" applyBorder="0" applyAlignment="0" applyProtection="0"/>
    <xf numFmtId="3" fontId="37" fillId="0" borderId="0" applyFill="0" applyBorder="0" applyAlignment="0" applyProtection="0"/>
    <xf numFmtId="173" fontId="37" fillId="0" borderId="0" applyFill="0" applyBorder="0" applyAlignment="0" applyProtection="0"/>
    <xf numFmtId="174" fontId="37" fillId="0" borderId="0" applyFill="0" applyBorder="0" applyAlignment="0" applyProtection="0"/>
    <xf numFmtId="175" fontId="37" fillId="0" borderId="0" applyFill="0" applyBorder="0" applyAlignment="0" applyProtection="0"/>
    <xf numFmtId="176" fontId="8" fillId="0" borderId="0" applyFont="0" applyFill="0" applyBorder="0" applyAlignment="0" applyProtection="0">
      <alignment horizontal="right"/>
    </xf>
    <xf numFmtId="177" fontId="8" fillId="0" borderId="18" applyFont="0" applyFill="0" applyBorder="0" applyProtection="0">
      <alignment horizontal="right"/>
    </xf>
    <xf numFmtId="2" fontId="37" fillId="0" borderId="0" applyFont="0" applyFill="0" applyBorder="0" applyAlignment="0" applyProtection="0"/>
    <xf numFmtId="0" fontId="8" fillId="0" borderId="0" applyFont="0" applyFill="0" applyBorder="0" applyProtection="0"/>
    <xf numFmtId="44" fontId="59" fillId="0" borderId="0" applyFont="0" applyFill="0" applyBorder="0" applyAlignment="0" applyProtection="0"/>
    <xf numFmtId="0" fontId="111" fillId="24" borderId="28" applyNumberFormat="0" applyAlignment="0" applyProtection="0"/>
    <xf numFmtId="0" fontId="95" fillId="27" borderId="27" applyNumberFormat="0" applyFont="0" applyAlignment="0" applyProtection="0"/>
    <xf numFmtId="0" fontId="37" fillId="0" borderId="0"/>
    <xf numFmtId="0" fontId="4" fillId="0" borderId="0"/>
    <xf numFmtId="0" fontId="3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37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61" fillId="0" borderId="0"/>
    <xf numFmtId="0" fontId="4" fillId="0" borderId="0"/>
    <xf numFmtId="0" fontId="37" fillId="0" borderId="0"/>
    <xf numFmtId="0" fontId="4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93" fillId="0" borderId="0"/>
    <xf numFmtId="0" fontId="61" fillId="0" borderId="0"/>
    <xf numFmtId="0" fontId="61" fillId="0" borderId="0"/>
    <xf numFmtId="10" fontId="37" fillId="0" borderId="0" applyFill="0" applyBorder="0" applyAlignment="0" applyProtection="0"/>
    <xf numFmtId="0" fontId="37" fillId="0" borderId="19" applyNumberFormat="0" applyFill="0" applyAlignment="0" applyProtection="0"/>
    <xf numFmtId="0" fontId="110" fillId="24" borderId="20" applyNumberFormat="0" applyAlignment="0" applyProtection="0"/>
    <xf numFmtId="0" fontId="8" fillId="0" borderId="0"/>
    <xf numFmtId="0" fontId="4" fillId="0" borderId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0" fontId="37" fillId="0" borderId="0"/>
    <xf numFmtId="0" fontId="37" fillId="0" borderId="0"/>
    <xf numFmtId="0" fontId="5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9" fillId="0" borderId="0"/>
    <xf numFmtId="0" fontId="59" fillId="0" borderId="0"/>
    <xf numFmtId="0" fontId="37" fillId="0" borderId="0"/>
    <xf numFmtId="0" fontId="59" fillId="0" borderId="0"/>
    <xf numFmtId="0" fontId="59" fillId="0" borderId="0"/>
    <xf numFmtId="0" fontId="37" fillId="0" borderId="0"/>
    <xf numFmtId="0" fontId="4" fillId="0" borderId="0"/>
    <xf numFmtId="0" fontId="4" fillId="0" borderId="0"/>
    <xf numFmtId="0" fontId="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7" fillId="0" borderId="0"/>
    <xf numFmtId="0" fontId="103" fillId="0" borderId="24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5" fillId="0" borderId="0"/>
    <xf numFmtId="0" fontId="115" fillId="0" borderId="0"/>
    <xf numFmtId="0" fontId="115" fillId="0" borderId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31" fillId="0" borderId="0"/>
    <xf numFmtId="0" fontId="4" fillId="0" borderId="0"/>
    <xf numFmtId="0" fontId="4" fillId="0" borderId="0"/>
    <xf numFmtId="0" fontId="95" fillId="27" borderId="27" applyNumberFormat="0" applyFont="0" applyAlignment="0" applyProtection="0"/>
    <xf numFmtId="0" fontId="111" fillId="24" borderId="28" applyNumberFormat="0" applyAlignment="0" applyProtection="0"/>
    <xf numFmtId="0" fontId="109" fillId="11" borderId="20" applyNumberFormat="0" applyAlignment="0" applyProtection="0"/>
    <xf numFmtId="0" fontId="4" fillId="0" borderId="0"/>
    <xf numFmtId="0" fontId="8" fillId="0" borderId="0"/>
    <xf numFmtId="0" fontId="95" fillId="27" borderId="27" applyNumberFormat="0" applyFont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1" fillId="24" borderId="28" applyNumberFormat="0" applyAlignment="0" applyProtection="0"/>
    <xf numFmtId="0" fontId="110" fillId="24" borderId="20" applyNumberFormat="0" applyAlignment="0" applyProtection="0"/>
    <xf numFmtId="0" fontId="109" fillId="11" borderId="20" applyNumberFormat="0" applyAlignment="0" applyProtection="0"/>
    <xf numFmtId="0" fontId="4" fillId="0" borderId="0"/>
    <xf numFmtId="0" fontId="4" fillId="0" borderId="0"/>
    <xf numFmtId="166" fontId="8" fillId="0" borderId="0" applyFont="0" applyFill="0" applyBorder="0" applyAlignment="0" applyProtection="0"/>
    <xf numFmtId="0" fontId="109" fillId="11" borderId="20" applyNumberFormat="0" applyAlignment="0" applyProtection="0"/>
    <xf numFmtId="0" fontId="97" fillId="0" borderId="21" applyNumberFormat="0" applyFill="0" applyAlignment="0" applyProtection="0"/>
    <xf numFmtId="0" fontId="109" fillId="11" borderId="20" applyNumberFormat="0" applyAlignment="0" applyProtection="0"/>
    <xf numFmtId="0" fontId="97" fillId="0" borderId="21" applyNumberFormat="0" applyFill="0" applyAlignment="0" applyProtection="0"/>
    <xf numFmtId="0" fontId="37" fillId="0" borderId="0"/>
    <xf numFmtId="0" fontId="37" fillId="0" borderId="0"/>
    <xf numFmtId="0" fontId="4" fillId="0" borderId="0"/>
    <xf numFmtId="0" fontId="97" fillId="0" borderId="21" applyNumberFormat="0" applyFill="0" applyAlignment="0" applyProtection="0"/>
    <xf numFmtId="0" fontId="111" fillId="24" borderId="28" applyNumberFormat="0" applyAlignment="0" applyProtection="0"/>
    <xf numFmtId="0" fontId="109" fillId="11" borderId="20" applyNumberFormat="0" applyAlignment="0" applyProtection="0"/>
    <xf numFmtId="0" fontId="4" fillId="0" borderId="0"/>
    <xf numFmtId="0" fontId="4" fillId="0" borderId="0"/>
    <xf numFmtId="0" fontId="37" fillId="0" borderId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37" fillId="0" borderId="0"/>
    <xf numFmtId="0" fontId="110" fillId="24" borderId="20" applyNumberFormat="0" applyAlignment="0" applyProtection="0"/>
    <xf numFmtId="0" fontId="109" fillId="11" borderId="20" applyNumberFormat="0" applyAlignment="0" applyProtection="0"/>
    <xf numFmtId="0" fontId="95" fillId="27" borderId="2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1" fillId="24" borderId="28" applyNumberFormat="0" applyAlignment="0" applyProtection="0"/>
    <xf numFmtId="0" fontId="95" fillId="27" borderId="27" applyNumberFormat="0" applyFont="0" applyAlignment="0" applyProtection="0"/>
    <xf numFmtId="0" fontId="111" fillId="24" borderId="28" applyNumberFormat="0" applyAlignment="0" applyProtection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109" fillId="11" borderId="20" applyNumberFormat="0" applyAlignment="0" applyProtection="0"/>
    <xf numFmtId="0" fontId="109" fillId="11" borderId="20" applyNumberFormat="0" applyAlignment="0" applyProtection="0"/>
    <xf numFmtId="0" fontId="97" fillId="0" borderId="21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37" fillId="0" borderId="0"/>
    <xf numFmtId="0" fontId="93" fillId="0" borderId="0"/>
    <xf numFmtId="0" fontId="110" fillId="24" borderId="20" applyNumberFormat="0" applyAlignment="0" applyProtection="0"/>
    <xf numFmtId="0" fontId="95" fillId="27" borderId="27" applyNumberFormat="0" applyFont="0" applyAlignment="0" applyProtection="0"/>
    <xf numFmtId="0" fontId="95" fillId="27" borderId="2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109" fillId="11" borderId="20" applyNumberFormat="0" applyAlignment="0" applyProtection="0"/>
    <xf numFmtId="0" fontId="4" fillId="0" borderId="0"/>
    <xf numFmtId="0" fontId="37" fillId="0" borderId="0"/>
    <xf numFmtId="0" fontId="4" fillId="0" borderId="0"/>
    <xf numFmtId="0" fontId="4" fillId="0" borderId="0"/>
    <xf numFmtId="0" fontId="95" fillId="27" borderId="27" applyNumberFormat="0" applyFont="0" applyAlignment="0" applyProtection="0"/>
    <xf numFmtId="0" fontId="97" fillId="0" borderId="21" applyNumberFormat="0" applyFill="0" applyAlignment="0" applyProtection="0"/>
    <xf numFmtId="0" fontId="110" fillId="24" borderId="20" applyNumberFormat="0" applyAlignment="0" applyProtection="0"/>
    <xf numFmtId="0" fontId="4" fillId="0" borderId="0"/>
    <xf numFmtId="0" fontId="37" fillId="0" borderId="0"/>
    <xf numFmtId="0" fontId="37" fillId="0" borderId="0"/>
    <xf numFmtId="0" fontId="4" fillId="0" borderId="0"/>
    <xf numFmtId="0" fontId="109" fillId="11" borderId="20" applyNumberFormat="0" applyAlignment="0" applyProtection="0"/>
    <xf numFmtId="0" fontId="97" fillId="0" borderId="21" applyNumberFormat="0" applyFill="0" applyAlignment="0" applyProtection="0"/>
    <xf numFmtId="0" fontId="111" fillId="24" borderId="28" applyNumberFormat="0" applyAlignment="0" applyProtection="0"/>
    <xf numFmtId="0" fontId="4" fillId="0" borderId="0"/>
    <xf numFmtId="0" fontId="110" fillId="24" borderId="20" applyNumberFormat="0" applyAlignment="0" applyProtection="0"/>
    <xf numFmtId="0" fontId="95" fillId="27" borderId="27" applyNumberFormat="0" applyFont="0" applyAlignment="0" applyProtection="0"/>
    <xf numFmtId="0" fontId="111" fillId="24" borderId="28" applyNumberFormat="0" applyAlignment="0" applyProtection="0"/>
    <xf numFmtId="0" fontId="8" fillId="0" borderId="0"/>
    <xf numFmtId="4" fontId="8" fillId="0" borderId="0" applyFont="0" applyFill="0" applyBorder="0" applyAlignment="0" applyProtection="0"/>
    <xf numFmtId="0" fontId="111" fillId="24" borderId="28" applyNumberFormat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37" fillId="0" borderId="0"/>
    <xf numFmtId="0" fontId="4" fillId="0" borderId="0"/>
    <xf numFmtId="0" fontId="37" fillId="0" borderId="0"/>
    <xf numFmtId="0" fontId="4" fillId="0" borderId="0"/>
    <xf numFmtId="0" fontId="111" fillId="24" borderId="28" applyNumberFormat="0" applyAlignment="0" applyProtection="0"/>
    <xf numFmtId="0" fontId="110" fillId="24" borderId="20" applyNumberFormat="0" applyAlignment="0" applyProtection="0"/>
    <xf numFmtId="0" fontId="109" fillId="11" borderId="20" applyNumberFormat="0" applyAlignment="0" applyProtection="0"/>
    <xf numFmtId="0" fontId="37" fillId="0" borderId="0"/>
    <xf numFmtId="0" fontId="4" fillId="0" borderId="0"/>
    <xf numFmtId="0" fontId="4" fillId="0" borderId="0"/>
    <xf numFmtId="0" fontId="37" fillId="0" borderId="0"/>
    <xf numFmtId="0" fontId="110" fillId="24" borderId="20" applyNumberFormat="0" applyAlignment="0" applyProtection="0"/>
    <xf numFmtId="0" fontId="110" fillId="24" borderId="20" applyNumberFormat="0" applyAlignment="0" applyProtection="0"/>
    <xf numFmtId="0" fontId="97" fillId="0" borderId="21" applyNumberFormat="0" applyFill="0" applyAlignment="0" applyProtection="0"/>
    <xf numFmtId="0" fontId="37" fillId="0" borderId="0"/>
    <xf numFmtId="0" fontId="109" fillId="11" borderId="20" applyNumberFormat="0" applyAlignment="0" applyProtection="0"/>
    <xf numFmtId="0" fontId="97" fillId="0" borderId="21" applyNumberFormat="0" applyFill="0" applyAlignment="0" applyProtection="0"/>
    <xf numFmtId="0" fontId="95" fillId="27" borderId="27" applyNumberFormat="0" applyFont="0" applyAlignment="0" applyProtection="0"/>
    <xf numFmtId="0" fontId="37" fillId="0" borderId="0"/>
    <xf numFmtId="0" fontId="97" fillId="0" borderId="21" applyNumberFormat="0" applyFill="0" applyAlignment="0" applyProtection="0"/>
    <xf numFmtId="0" fontId="111" fillId="24" borderId="28" applyNumberFormat="0" applyAlignment="0" applyProtection="0"/>
    <xf numFmtId="0" fontId="110" fillId="24" borderId="20" applyNumberFormat="0" applyAlignment="0" applyProtection="0"/>
    <xf numFmtId="0" fontId="37" fillId="0" borderId="0"/>
    <xf numFmtId="0" fontId="4" fillId="0" borderId="0"/>
    <xf numFmtId="0" fontId="4" fillId="0" borderId="0"/>
    <xf numFmtId="0" fontId="61" fillId="0" borderId="0"/>
    <xf numFmtId="0" fontId="97" fillId="0" borderId="21" applyNumberFormat="0" applyFill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37" fillId="0" borderId="0"/>
    <xf numFmtId="0" fontId="4" fillId="0" borderId="0"/>
    <xf numFmtId="0" fontId="4" fillId="0" borderId="0"/>
    <xf numFmtId="0" fontId="8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97" fillId="0" borderId="21" applyNumberFormat="0" applyFill="0" applyAlignment="0" applyProtection="0"/>
    <xf numFmtId="0" fontId="109" fillId="11" borderId="20" applyNumberFormat="0" applyAlignment="0" applyProtection="0"/>
    <xf numFmtId="0" fontId="95" fillId="27" borderId="27" applyNumberFormat="0" applyFont="0" applyAlignment="0" applyProtection="0"/>
    <xf numFmtId="0" fontId="4" fillId="0" borderId="0"/>
    <xf numFmtId="0" fontId="37" fillId="0" borderId="0"/>
    <xf numFmtId="0" fontId="4" fillId="0" borderId="0"/>
    <xf numFmtId="0" fontId="95" fillId="27" borderId="27" applyNumberFormat="0" applyFont="0" applyAlignment="0" applyProtection="0"/>
    <xf numFmtId="0" fontId="95" fillId="27" borderId="27" applyNumberFormat="0" applyFont="0" applyAlignment="0" applyProtection="0"/>
    <xf numFmtId="0" fontId="111" fillId="24" borderId="28" applyNumberFormat="0" applyAlignment="0" applyProtection="0"/>
    <xf numFmtId="0" fontId="4" fillId="0" borderId="0"/>
    <xf numFmtId="0" fontId="4" fillId="0" borderId="0"/>
    <xf numFmtId="0" fontId="4" fillId="0" borderId="0"/>
    <xf numFmtId="0" fontId="109" fillId="11" borderId="20" applyNumberFormat="0" applyAlignment="0" applyProtection="0"/>
    <xf numFmtId="0" fontId="31" fillId="0" borderId="0"/>
    <xf numFmtId="0" fontId="110" fillId="24" borderId="20" applyNumberFormat="0" applyAlignment="0" applyProtection="0"/>
    <xf numFmtId="0" fontId="95" fillId="0" borderId="0"/>
    <xf numFmtId="0" fontId="4" fillId="0" borderId="0"/>
    <xf numFmtId="0" fontId="4" fillId="0" borderId="0"/>
    <xf numFmtId="43" fontId="61" fillId="0" borderId="0" applyFont="0" applyFill="0" applyBorder="0" applyAlignment="0" applyProtection="0"/>
    <xf numFmtId="0" fontId="110" fillId="24" borderId="20" applyNumberFormat="0" applyAlignment="0" applyProtection="0"/>
    <xf numFmtId="0" fontId="31" fillId="0" borderId="0"/>
    <xf numFmtId="0" fontId="109" fillId="11" borderId="20" applyNumberFormat="0" applyAlignment="0" applyProtection="0"/>
    <xf numFmtId="0" fontId="4" fillId="0" borderId="0"/>
    <xf numFmtId="0" fontId="4" fillId="0" borderId="0"/>
    <xf numFmtId="0" fontId="4" fillId="0" borderId="0"/>
    <xf numFmtId="0" fontId="111" fillId="24" borderId="28" applyNumberFormat="0" applyAlignment="0" applyProtection="0"/>
    <xf numFmtId="0" fontId="97" fillId="0" borderId="21" applyNumberFormat="0" applyFill="0" applyAlignment="0" applyProtection="0"/>
    <xf numFmtId="0" fontId="95" fillId="27" borderId="27" applyNumberFormat="0" applyFont="0" applyAlignment="0" applyProtection="0"/>
    <xf numFmtId="0" fontId="95" fillId="27" borderId="27" applyNumberFormat="0" applyFont="0" applyAlignment="0" applyProtection="0"/>
    <xf numFmtId="0" fontId="31" fillId="0" borderId="0"/>
    <xf numFmtId="0" fontId="97" fillId="0" borderId="21" applyNumberFormat="0" applyFill="0" applyAlignment="0" applyProtection="0"/>
    <xf numFmtId="0" fontId="37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1" fillId="24" borderId="28" applyNumberFormat="0" applyAlignment="0" applyProtection="0"/>
    <xf numFmtId="0" fontId="97" fillId="0" borderId="21" applyNumberFormat="0" applyFill="0" applyAlignment="0" applyProtection="0"/>
    <xf numFmtId="0" fontId="95" fillId="27" borderId="27" applyNumberFormat="0" applyFont="0" applyAlignment="0" applyProtection="0"/>
    <xf numFmtId="0" fontId="4" fillId="0" borderId="0"/>
    <xf numFmtId="0" fontId="4" fillId="0" borderId="0"/>
    <xf numFmtId="0" fontId="97" fillId="0" borderId="21" applyNumberFormat="0" applyFill="0" applyAlignment="0" applyProtection="0"/>
    <xf numFmtId="0" fontId="95" fillId="27" borderId="27" applyNumberFormat="0" applyFont="0" applyAlignment="0" applyProtection="0"/>
    <xf numFmtId="0" fontId="109" fillId="11" borderId="20" applyNumberFormat="0" applyAlignment="0" applyProtection="0"/>
    <xf numFmtId="0" fontId="37" fillId="0" borderId="0"/>
    <xf numFmtId="0" fontId="37" fillId="0" borderId="0"/>
    <xf numFmtId="0" fontId="4" fillId="0" borderId="0"/>
    <xf numFmtId="0" fontId="4" fillId="0" borderId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4" fillId="0" borderId="0"/>
    <xf numFmtId="0" fontId="37" fillId="0" borderId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97" fillId="0" borderId="21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1" fillId="24" borderId="28" applyNumberFormat="0" applyAlignment="0" applyProtection="0"/>
    <xf numFmtId="0" fontId="111" fillId="24" borderId="28" applyNumberFormat="0" applyAlignment="0" applyProtection="0"/>
    <xf numFmtId="0" fontId="95" fillId="27" borderId="2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1" fillId="24" borderId="28" applyNumberFormat="0" applyAlignment="0" applyProtection="0"/>
    <xf numFmtId="0" fontId="110" fillId="24" borderId="20" applyNumberFormat="0" applyAlignment="0" applyProtection="0"/>
    <xf numFmtId="0" fontId="109" fillId="11" borderId="20" applyNumberFormat="0" applyAlignment="0" applyProtection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110" fillId="24" borderId="20" applyNumberFormat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4" fillId="0" borderId="0"/>
    <xf numFmtId="0" fontId="109" fillId="11" borderId="20" applyNumberFormat="0" applyAlignment="0" applyProtection="0"/>
    <xf numFmtId="0" fontId="95" fillId="27" borderId="27" applyNumberFormat="0" applyFont="0" applyAlignment="0" applyProtection="0"/>
    <xf numFmtId="0" fontId="111" fillId="24" borderId="28" applyNumberFormat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5" fillId="27" borderId="27" applyNumberFormat="0" applyFont="0" applyAlignment="0" applyProtection="0"/>
    <xf numFmtId="0" fontId="97" fillId="0" borderId="21" applyNumberFormat="0" applyFill="0" applyAlignment="0" applyProtection="0"/>
    <xf numFmtId="0" fontId="111" fillId="24" borderId="28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9" fillId="11" borderId="20" applyNumberFormat="0" applyAlignment="0" applyProtection="0"/>
    <xf numFmtId="0" fontId="95" fillId="27" borderId="27" applyNumberFormat="0" applyFont="0" applyAlignment="0" applyProtection="0"/>
    <xf numFmtId="0" fontId="97" fillId="0" borderId="21" applyNumberFormat="0" applyFill="0" applyAlignment="0" applyProtection="0"/>
    <xf numFmtId="0" fontId="4" fillId="0" borderId="0"/>
    <xf numFmtId="0" fontId="37" fillId="0" borderId="0"/>
    <xf numFmtId="0" fontId="8" fillId="0" borderId="0"/>
    <xf numFmtId="0" fontId="37" fillId="0" borderId="0"/>
    <xf numFmtId="9" fontId="4" fillId="0" borderId="0" applyFont="0" applyFill="0" applyBorder="0" applyAlignment="0" applyProtection="0"/>
    <xf numFmtId="0" fontId="110" fillId="24" borderId="20" applyNumberFormat="0" applyAlignment="0" applyProtection="0"/>
    <xf numFmtId="0" fontId="109" fillId="11" borderId="20" applyNumberFormat="0" applyAlignment="0" applyProtection="0"/>
    <xf numFmtId="0" fontId="95" fillId="27" borderId="27" applyNumberFormat="0" applyFont="0" applyAlignment="0" applyProtection="0"/>
    <xf numFmtId="0" fontId="4" fillId="0" borderId="0"/>
    <xf numFmtId="0" fontId="37" fillId="0" borderId="0"/>
    <xf numFmtId="0" fontId="4" fillId="0" borderId="0"/>
    <xf numFmtId="0" fontId="4" fillId="0" borderId="0"/>
    <xf numFmtId="0" fontId="111" fillId="24" borderId="28" applyNumberFormat="0" applyAlignment="0" applyProtection="0"/>
    <xf numFmtId="0" fontId="95" fillId="27" borderId="27" applyNumberFormat="0" applyFont="0" applyAlignment="0" applyProtection="0"/>
    <xf numFmtId="0" fontId="111" fillId="24" borderId="28" applyNumberFormat="0" applyAlignment="0" applyProtection="0"/>
    <xf numFmtId="0" fontId="110" fillId="24" borderId="20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0" fillId="24" borderId="20" applyNumberFormat="0" applyAlignment="0" applyProtection="0"/>
    <xf numFmtId="0" fontId="111" fillId="24" borderId="28" applyNumberFormat="0" applyAlignment="0" applyProtection="0"/>
    <xf numFmtId="0" fontId="97" fillId="0" borderId="21" applyNumberFormat="0" applyFill="0" applyAlignment="0" applyProtection="0"/>
    <xf numFmtId="0" fontId="111" fillId="24" borderId="28" applyNumberFormat="0" applyAlignment="0" applyProtection="0"/>
    <xf numFmtId="0" fontId="4" fillId="0" borderId="0"/>
    <xf numFmtId="0" fontId="4" fillId="0" borderId="0"/>
    <xf numFmtId="0" fontId="37" fillId="0" borderId="0"/>
    <xf numFmtId="0" fontId="37" fillId="0" borderId="0"/>
    <xf numFmtId="0" fontId="61" fillId="0" borderId="0"/>
    <xf numFmtId="0" fontId="4" fillId="0" borderId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95" fillId="27" borderId="27" applyNumberFormat="0" applyFont="0" applyAlignment="0" applyProtection="0"/>
    <xf numFmtId="0" fontId="111" fillId="24" borderId="28" applyNumberFormat="0" applyAlignment="0" applyProtection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95" fillId="27" borderId="27" applyNumberFormat="0" applyFont="0" applyAlignment="0" applyProtection="0"/>
    <xf numFmtId="0" fontId="109" fillId="11" borderId="20" applyNumberFormat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4" fillId="0" borderId="0"/>
    <xf numFmtId="0" fontId="4" fillId="0" borderId="0"/>
    <xf numFmtId="0" fontId="4" fillId="0" borderId="0"/>
    <xf numFmtId="0" fontId="97" fillId="0" borderId="21" applyNumberFormat="0" applyFill="0" applyAlignment="0" applyProtection="0"/>
    <xf numFmtId="0" fontId="95" fillId="27" borderId="27" applyNumberFormat="0" applyFont="0" applyAlignment="0" applyProtection="0"/>
    <xf numFmtId="0" fontId="110" fillId="24" borderId="20" applyNumberFormat="0" applyAlignment="0" applyProtection="0"/>
    <xf numFmtId="0" fontId="109" fillId="11" borderId="20" applyNumberFormat="0" applyAlignment="0" applyProtection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0" fontId="113" fillId="0" borderId="0" applyFont="0" applyFill="0" applyBorder="0" applyAlignment="0" applyProtection="0"/>
    <xf numFmtId="0" fontId="97" fillId="0" borderId="21" applyNumberFormat="0" applyFill="0" applyAlignment="0" applyProtection="0"/>
    <xf numFmtId="0" fontId="111" fillId="24" borderId="28" applyNumberFormat="0" applyAlignment="0" applyProtection="0"/>
    <xf numFmtId="0" fontId="95" fillId="27" borderId="27" applyNumberFormat="0" applyFont="0" applyAlignment="0" applyProtection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0" fillId="24" borderId="20" applyNumberFormat="0" applyAlignment="0" applyProtection="0"/>
    <xf numFmtId="0" fontId="97" fillId="0" borderId="21" applyNumberFormat="0" applyFill="0" applyAlignment="0" applyProtection="0"/>
    <xf numFmtId="0" fontId="95" fillId="27" borderId="27" applyNumberFormat="0" applyFont="0" applyAlignment="0" applyProtection="0"/>
    <xf numFmtId="0" fontId="109" fillId="11" borderId="20" applyNumberFormat="0" applyAlignment="0" applyProtection="0"/>
    <xf numFmtId="0" fontId="111" fillId="24" borderId="28" applyNumberFormat="0" applyAlignment="0" applyProtection="0"/>
    <xf numFmtId="0" fontId="95" fillId="27" borderId="27" applyNumberFormat="0" applyFont="0" applyAlignment="0" applyProtection="0"/>
    <xf numFmtId="0" fontId="95" fillId="27" borderId="27" applyNumberFormat="0" applyFont="0" applyAlignment="0" applyProtection="0"/>
    <xf numFmtId="0" fontId="97" fillId="0" borderId="21" applyNumberFormat="0" applyFill="0" applyAlignment="0" applyProtection="0"/>
    <xf numFmtId="0" fontId="4" fillId="0" borderId="0"/>
    <xf numFmtId="0" fontId="4" fillId="0" borderId="0"/>
    <xf numFmtId="0" fontId="110" fillId="24" borderId="20" applyNumberFormat="0" applyAlignment="0" applyProtection="0"/>
    <xf numFmtId="0" fontId="109" fillId="11" borderId="20" applyNumberFormat="0" applyAlignment="0" applyProtection="0"/>
    <xf numFmtId="0" fontId="95" fillId="27" borderId="27" applyNumberFormat="0" applyFont="0" applyAlignment="0" applyProtection="0"/>
    <xf numFmtId="0" fontId="109" fillId="11" borderId="20" applyNumberFormat="0" applyAlignment="0" applyProtection="0"/>
    <xf numFmtId="0" fontId="95" fillId="27" borderId="27" applyNumberFormat="0" applyFont="0" applyAlignment="0" applyProtection="0"/>
    <xf numFmtId="0" fontId="95" fillId="27" borderId="27" applyNumberFormat="0" applyFont="0" applyAlignment="0" applyProtection="0"/>
    <xf numFmtId="0" fontId="4" fillId="0" borderId="0"/>
    <xf numFmtId="0" fontId="110" fillId="24" borderId="20" applyNumberFormat="0" applyAlignment="0" applyProtection="0"/>
    <xf numFmtId="0" fontId="37" fillId="0" borderId="0"/>
    <xf numFmtId="0" fontId="37" fillId="0" borderId="0"/>
    <xf numFmtId="0" fontId="4" fillId="0" borderId="0"/>
    <xf numFmtId="0" fontId="109" fillId="11" borderId="20" applyNumberFormat="0" applyAlignment="0" applyProtection="0"/>
    <xf numFmtId="0" fontId="109" fillId="11" borderId="20" applyNumberFormat="0" applyAlignment="0" applyProtection="0"/>
    <xf numFmtId="0" fontId="4" fillId="0" borderId="0"/>
    <xf numFmtId="0" fontId="111" fillId="24" borderId="28" applyNumberFormat="0" applyAlignment="0" applyProtection="0"/>
    <xf numFmtId="0" fontId="111" fillId="24" borderId="28" applyNumberFormat="0" applyAlignment="0" applyProtection="0"/>
    <xf numFmtId="0" fontId="110" fillId="24" borderId="20" applyNumberFormat="0" applyAlignment="0" applyProtection="0"/>
    <xf numFmtId="0" fontId="4" fillId="0" borderId="0"/>
    <xf numFmtId="0" fontId="4" fillId="0" borderId="0"/>
    <xf numFmtId="0" fontId="4" fillId="0" borderId="0"/>
    <xf numFmtId="0" fontId="97" fillId="0" borderId="21" applyNumberFormat="0" applyFill="0" applyAlignment="0" applyProtection="0"/>
    <xf numFmtId="0" fontId="4" fillId="0" borderId="0"/>
    <xf numFmtId="0" fontId="110" fillId="24" borderId="20" applyNumberFormat="0" applyAlignment="0" applyProtection="0"/>
    <xf numFmtId="0" fontId="4" fillId="0" borderId="0"/>
    <xf numFmtId="0" fontId="109" fillId="11" borderId="20" applyNumberFormat="0" applyAlignment="0" applyProtection="0"/>
    <xf numFmtId="0" fontId="4" fillId="0" borderId="0"/>
    <xf numFmtId="0" fontId="4" fillId="0" borderId="0"/>
    <xf numFmtId="0" fontId="4" fillId="0" borderId="0"/>
    <xf numFmtId="0" fontId="37" fillId="0" borderId="0"/>
    <xf numFmtId="0" fontId="111" fillId="24" borderId="28" applyNumberFormat="0" applyAlignment="0" applyProtection="0"/>
    <xf numFmtId="0" fontId="110" fillId="24" borderId="20" applyNumberFormat="0" applyAlignment="0" applyProtection="0"/>
    <xf numFmtId="0" fontId="110" fillId="24" borderId="20" applyNumberFormat="0" applyAlignment="0" applyProtection="0"/>
    <xf numFmtId="0" fontId="95" fillId="27" borderId="27" applyNumberFormat="0" applyFont="0" applyAlignment="0" applyProtection="0"/>
    <xf numFmtId="0" fontId="111" fillId="24" borderId="28" applyNumberFormat="0" applyAlignment="0" applyProtection="0"/>
    <xf numFmtId="0" fontId="4" fillId="0" borderId="0"/>
    <xf numFmtId="0" fontId="111" fillId="24" borderId="28" applyNumberFormat="0" applyAlignment="0" applyProtection="0"/>
    <xf numFmtId="0" fontId="37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109" fillId="11" borderId="20" applyNumberFormat="0" applyAlignment="0" applyProtection="0"/>
    <xf numFmtId="0" fontId="110" fillId="24" borderId="20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97" fillId="0" borderId="21" applyNumberFormat="0" applyFill="0" applyAlignment="0" applyProtection="0"/>
    <xf numFmtId="0" fontId="111" fillId="24" borderId="28" applyNumberFormat="0" applyAlignment="0" applyProtection="0"/>
    <xf numFmtId="0" fontId="95" fillId="27" borderId="27" applyNumberFormat="0" applyFont="0" applyAlignment="0" applyProtection="0"/>
    <xf numFmtId="0" fontId="110" fillId="24" borderId="20" applyNumberFormat="0" applyAlignment="0" applyProtection="0"/>
    <xf numFmtId="0" fontId="4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95" fillId="27" borderId="27" applyNumberFormat="0" applyFont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31" fillId="0" borderId="0"/>
    <xf numFmtId="0" fontId="4" fillId="0" borderId="0"/>
    <xf numFmtId="0" fontId="4" fillId="0" borderId="0"/>
    <xf numFmtId="0" fontId="37" fillId="0" borderId="0"/>
    <xf numFmtId="0" fontId="109" fillId="11" borderId="20" applyNumberFormat="0" applyAlignment="0" applyProtection="0"/>
    <xf numFmtId="0" fontId="95" fillId="27" borderId="27" applyNumberFormat="0" applyFont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166" fontId="8" fillId="0" borderId="0"/>
    <xf numFmtId="0" fontId="110" fillId="24" borderId="20" applyNumberFormat="0" applyAlignment="0" applyProtection="0"/>
    <xf numFmtId="0" fontId="109" fillId="11" borderId="20" applyNumberFormat="0" applyAlignment="0" applyProtection="0"/>
    <xf numFmtId="0" fontId="97" fillId="0" borderId="21" applyNumberFormat="0" applyFill="0" applyAlignment="0" applyProtection="0"/>
    <xf numFmtId="0" fontId="111" fillId="24" borderId="28" applyNumberFormat="0" applyAlignment="0" applyProtection="0"/>
    <xf numFmtId="0" fontId="4" fillId="0" borderId="0"/>
    <xf numFmtId="0" fontId="4" fillId="0" borderId="0"/>
    <xf numFmtId="0" fontId="4" fillId="0" borderId="0"/>
    <xf numFmtId="0" fontId="111" fillId="24" borderId="28" applyNumberFormat="0" applyAlignment="0" applyProtection="0"/>
    <xf numFmtId="0" fontId="110" fillId="24" borderId="20" applyNumberFormat="0" applyAlignment="0" applyProtection="0"/>
    <xf numFmtId="0" fontId="95" fillId="27" borderId="27" applyNumberFormat="0" applyFont="0" applyAlignment="0" applyProtection="0"/>
    <xf numFmtId="0" fontId="4" fillId="0" borderId="0"/>
    <xf numFmtId="0" fontId="4" fillId="0" borderId="0"/>
    <xf numFmtId="0" fontId="61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4" fillId="0" borderId="0"/>
    <xf numFmtId="0" fontId="93" fillId="0" borderId="0"/>
    <xf numFmtId="0" fontId="118" fillId="0" borderId="0" applyNumberFormat="0" applyFill="0" applyBorder="0" applyAlignment="0" applyProtection="0"/>
    <xf numFmtId="0" fontId="4" fillId="0" borderId="0"/>
    <xf numFmtId="0" fontId="6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3" fillId="0" borderId="0"/>
    <xf numFmtId="0" fontId="4" fillId="0" borderId="0"/>
    <xf numFmtId="0" fontId="37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3" fontId="8" fillId="28" borderId="0" applyProtection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59" fillId="0" borderId="0"/>
    <xf numFmtId="0" fontId="4" fillId="0" borderId="0"/>
    <xf numFmtId="0" fontId="4" fillId="0" borderId="0"/>
    <xf numFmtId="3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0" fontId="8" fillId="5" borderId="17" applyNumberFormat="0" applyFont="0" applyFill="0" applyAlignment="0" applyProtection="0"/>
    <xf numFmtId="0" fontId="4" fillId="0" borderId="0"/>
    <xf numFmtId="0" fontId="4" fillId="0" borderId="0"/>
    <xf numFmtId="0" fontId="4" fillId="0" borderId="0"/>
    <xf numFmtId="0" fontId="37" fillId="0" borderId="0"/>
    <xf numFmtId="0" fontId="61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80" fontId="67" fillId="0" borderId="0" applyFont="0" applyFill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60" fillId="0" borderId="0"/>
    <xf numFmtId="0" fontId="4" fillId="0" borderId="0"/>
    <xf numFmtId="0" fontId="37" fillId="0" borderId="0"/>
    <xf numFmtId="0" fontId="68" fillId="0" borderId="0"/>
    <xf numFmtId="0" fontId="4" fillId="0" borderId="0"/>
    <xf numFmtId="0" fontId="4" fillId="0" borderId="0"/>
    <xf numFmtId="0" fontId="37" fillId="0" borderId="0"/>
    <xf numFmtId="0" fontId="69" fillId="0" borderId="0"/>
    <xf numFmtId="9" fontId="7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89" fillId="0" borderId="0"/>
    <xf numFmtId="0" fontId="89" fillId="0" borderId="0"/>
    <xf numFmtId="0" fontId="8" fillId="0" borderId="0"/>
    <xf numFmtId="0" fontId="8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31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" fillId="0" borderId="0"/>
    <xf numFmtId="0" fontId="37" fillId="0" borderId="0"/>
    <xf numFmtId="0" fontId="31" fillId="0" borderId="0"/>
    <xf numFmtId="0" fontId="31" fillId="0" borderId="0"/>
    <xf numFmtId="0" fontId="4" fillId="0" borderId="0"/>
    <xf numFmtId="9" fontId="4" fillId="0" borderId="0" applyFont="0" applyFill="0" applyBorder="0" applyAlignment="0" applyProtection="0"/>
    <xf numFmtId="9" fontId="89" fillId="0" borderId="0" applyFont="0" applyFill="0" applyBorder="0" applyAlignment="0" applyProtection="0"/>
    <xf numFmtId="0" fontId="69" fillId="0" borderId="0"/>
    <xf numFmtId="0" fontId="86" fillId="0" borderId="21" applyNumberFormat="0" applyFill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31" fillId="0" borderId="0"/>
    <xf numFmtId="0" fontId="31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37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7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7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7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7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8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9" fontId="59" fillId="0" borderId="0" applyFont="0" applyFill="0" applyBorder="0" applyAlignment="0" applyProtection="0"/>
    <xf numFmtId="0" fontId="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9" fontId="6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9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7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9" fontId="6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117" fillId="0" borderId="0" applyNumberFormat="0" applyFill="0" applyBorder="0" applyAlignment="0" applyProtection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61" fillId="0" borderId="0"/>
    <xf numFmtId="0" fontId="4" fillId="0" borderId="0"/>
    <xf numFmtId="0" fontId="4" fillId="0" borderId="0"/>
    <xf numFmtId="0" fontId="4" fillId="0" borderId="0"/>
    <xf numFmtId="9" fontId="8" fillId="0" borderId="0" applyFont="0" applyFill="0" applyBorder="0" applyAlignment="0" applyProtection="0"/>
    <xf numFmtId="0" fontId="6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61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37" fillId="0" borderId="0"/>
    <xf numFmtId="0" fontId="61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37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8" fillId="0" borderId="0"/>
    <xf numFmtId="0" fontId="4" fillId="0" borderId="0"/>
    <xf numFmtId="0" fontId="37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1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" fontId="1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1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178" fontId="116" fillId="0" borderId="0" applyFont="0" applyFill="0" applyBorder="0" applyAlignment="0" applyProtection="0"/>
    <xf numFmtId="0" fontId="4" fillId="0" borderId="0"/>
    <xf numFmtId="0" fontId="37" fillId="0" borderId="0"/>
    <xf numFmtId="0" fontId="37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4" fillId="0" borderId="0"/>
    <xf numFmtId="0" fontId="8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61" fillId="0" borderId="0"/>
    <xf numFmtId="0" fontId="8" fillId="0" borderId="0"/>
    <xf numFmtId="0" fontId="37" fillId="0" borderId="0"/>
    <xf numFmtId="0" fontId="8" fillId="0" borderId="0"/>
    <xf numFmtId="0" fontId="8" fillId="0" borderId="0"/>
    <xf numFmtId="0" fontId="37" fillId="0" borderId="0"/>
    <xf numFmtId="0" fontId="37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8" fillId="0" borderId="0"/>
    <xf numFmtId="0" fontId="4" fillId="0" borderId="0"/>
    <xf numFmtId="0" fontId="61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37" fillId="0" borderId="0"/>
    <xf numFmtId="0" fontId="37" fillId="0" borderId="0"/>
    <xf numFmtId="0" fontId="4" fillId="0" borderId="0"/>
    <xf numFmtId="0" fontId="61" fillId="0" borderId="0"/>
    <xf numFmtId="0" fontId="61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61" fillId="0" borderId="0"/>
    <xf numFmtId="0" fontId="37" fillId="0" borderId="0"/>
    <xf numFmtId="0" fontId="61" fillId="0" borderId="0"/>
    <xf numFmtId="0" fontId="61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37" fillId="0" borderId="0"/>
    <xf numFmtId="0" fontId="8" fillId="0" borderId="0"/>
    <xf numFmtId="0" fontId="37" fillId="0" borderId="0"/>
    <xf numFmtId="0" fontId="37" fillId="0" borderId="0"/>
    <xf numFmtId="0" fontId="8" fillId="0" borderId="0"/>
    <xf numFmtId="0" fontId="61" fillId="0" borderId="0"/>
    <xf numFmtId="0" fontId="4" fillId="0" borderId="0"/>
    <xf numFmtId="0" fontId="37" fillId="0" borderId="0"/>
    <xf numFmtId="0" fontId="8" fillId="0" borderId="0"/>
    <xf numFmtId="0" fontId="37" fillId="0" borderId="0"/>
    <xf numFmtId="0" fontId="37" fillId="0" borderId="0"/>
    <xf numFmtId="0" fontId="8" fillId="0" borderId="0"/>
    <xf numFmtId="0" fontId="4" fillId="0" borderId="0"/>
    <xf numFmtId="0" fontId="8" fillId="0" borderId="0"/>
    <xf numFmtId="0" fontId="37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61" fillId="0" borderId="0"/>
    <xf numFmtId="0" fontId="37" fillId="0" borderId="0"/>
    <xf numFmtId="0" fontId="4" fillId="0" borderId="0"/>
    <xf numFmtId="0" fontId="8" fillId="0" borderId="0"/>
    <xf numFmtId="0" fontId="37" fillId="0" borderId="0"/>
    <xf numFmtId="0" fontId="4" fillId="0" borderId="0"/>
    <xf numFmtId="0" fontId="37" fillId="0" borderId="0"/>
    <xf numFmtId="0" fontId="8" fillId="0" borderId="0"/>
    <xf numFmtId="0" fontId="4" fillId="0" borderId="0"/>
    <xf numFmtId="0" fontId="61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61" fillId="0" borderId="0"/>
    <xf numFmtId="0" fontId="37" fillId="0" borderId="0"/>
    <xf numFmtId="0" fontId="61" fillId="0" borderId="0"/>
    <xf numFmtId="0" fontId="37" fillId="0" borderId="0"/>
    <xf numFmtId="0" fontId="61" fillId="0" borderId="0"/>
    <xf numFmtId="0" fontId="61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37" fillId="0" borderId="0"/>
    <xf numFmtId="0" fontId="8" fillId="0" borderId="0"/>
    <xf numFmtId="0" fontId="37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61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9" fontId="89" fillId="0" borderId="0" applyFont="0" applyFill="0" applyBorder="0" applyAlignment="0" applyProtection="0"/>
    <xf numFmtId="0" fontId="4" fillId="0" borderId="0"/>
    <xf numFmtId="9" fontId="8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129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9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8" fillId="0" borderId="0"/>
    <xf numFmtId="0" fontId="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7" fillId="0" borderId="0"/>
    <xf numFmtId="0" fontId="2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8" fillId="0" borderId="0">
      <alignment vertical="top"/>
    </xf>
    <xf numFmtId="0" fontId="8" fillId="0" borderId="17" applyNumberFormat="0" applyFont="0" applyFill="0" applyAlignment="0" applyProtection="0"/>
    <xf numFmtId="0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823">
    <xf numFmtId="0" fontId="0" fillId="0" borderId="0" xfId="0"/>
    <xf numFmtId="3" fontId="16" fillId="0" borderId="0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left" indent="1"/>
    </xf>
    <xf numFmtId="3" fontId="16" fillId="0" borderId="0" xfId="0" applyNumberFormat="1" applyFont="1" applyBorder="1" applyAlignment="1"/>
    <xf numFmtId="3" fontId="13" fillId="0" borderId="0" xfId="0" applyNumberFormat="1" applyFont="1" applyBorder="1" applyAlignment="1">
      <alignment wrapText="1"/>
    </xf>
    <xf numFmtId="3" fontId="11" fillId="0" borderId="0" xfId="0" applyNumberFormat="1" applyFont="1" applyFill="1" applyBorder="1"/>
    <xf numFmtId="167" fontId="15" fillId="0" borderId="0" xfId="0" applyNumberFormat="1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167" fontId="14" fillId="0" borderId="1" xfId="0" applyNumberFormat="1" applyFont="1" applyBorder="1" applyAlignment="1">
      <alignment horizontal="right"/>
    </xf>
    <xf numFmtId="167" fontId="15" fillId="0" borderId="1" xfId="0" applyNumberFormat="1" applyFont="1" applyBorder="1" applyAlignment="1">
      <alignment horizontal="right"/>
    </xf>
    <xf numFmtId="3" fontId="21" fillId="0" borderId="0" xfId="0" applyNumberFormat="1" applyFont="1" applyBorder="1"/>
    <xf numFmtId="3" fontId="18" fillId="0" borderId="0" xfId="0" applyNumberFormat="1" applyFont="1" applyBorder="1"/>
    <xf numFmtId="3" fontId="14" fillId="0" borderId="0" xfId="0" applyNumberFormat="1" applyFont="1" applyFill="1"/>
    <xf numFmtId="3" fontId="9" fillId="0" borderId="0" xfId="0" applyNumberFormat="1" applyFont="1" applyFill="1"/>
    <xf numFmtId="3" fontId="25" fillId="0" borderId="0" xfId="0" applyNumberFormat="1" applyFont="1" applyFill="1"/>
    <xf numFmtId="49" fontId="15" fillId="0" borderId="0" xfId="0" applyNumberFormat="1" applyFont="1"/>
    <xf numFmtId="3" fontId="15" fillId="0" borderId="0" xfId="0" applyNumberFormat="1" applyFont="1" applyAlignment="1"/>
    <xf numFmtId="9" fontId="15" fillId="0" borderId="0" xfId="1" applyFont="1"/>
    <xf numFmtId="49" fontId="15" fillId="0" borderId="0" xfId="0" applyNumberFormat="1" applyFont="1" applyFill="1" applyBorder="1"/>
    <xf numFmtId="3" fontId="19" fillId="3" borderId="4" xfId="0" applyNumberFormat="1" applyFont="1" applyFill="1" applyBorder="1"/>
    <xf numFmtId="1" fontId="23" fillId="3" borderId="5" xfId="0" applyNumberFormat="1" applyFont="1" applyFill="1" applyBorder="1" applyAlignment="1">
      <alignment horizontal="center" vertical="center" wrapText="1"/>
    </xf>
    <xf numFmtId="3" fontId="27" fillId="0" borderId="0" xfId="0" applyNumberFormat="1" applyFont="1" applyFill="1" applyBorder="1"/>
    <xf numFmtId="0" fontId="24" fillId="0" borderId="0" xfId="0" applyFont="1" applyBorder="1"/>
    <xf numFmtId="0" fontId="24" fillId="0" borderId="0" xfId="0" applyFont="1" applyFill="1" applyBorder="1" applyAlignment="1">
      <alignment wrapText="1"/>
    </xf>
    <xf numFmtId="3" fontId="29" fillId="0" borderId="0" xfId="0" applyNumberFormat="1" applyFont="1" applyFill="1" applyBorder="1"/>
    <xf numFmtId="165" fontId="15" fillId="0" borderId="0" xfId="0" applyNumberFormat="1" applyFont="1"/>
    <xf numFmtId="167" fontId="15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left" indent="1"/>
    </xf>
    <xf numFmtId="3" fontId="15" fillId="0" borderId="0" xfId="0" applyNumberFormat="1" applyFont="1" applyFill="1" applyBorder="1" applyAlignment="1">
      <alignment horizontal="left" indent="1"/>
    </xf>
    <xf numFmtId="3" fontId="14" fillId="0" borderId="0" xfId="0" applyNumberFormat="1" applyFont="1" applyFill="1" applyBorder="1" applyAlignment="1">
      <alignment horizontal="left"/>
    </xf>
    <xf numFmtId="3" fontId="19" fillId="0" borderId="0" xfId="0" applyNumberFormat="1" applyFont="1" applyFill="1" applyBorder="1"/>
    <xf numFmtId="1" fontId="23" fillId="0" borderId="0" xfId="0" applyNumberFormat="1" applyFont="1" applyFill="1" applyBorder="1" applyAlignment="1">
      <alignment horizontal="center" vertical="center" wrapText="1"/>
    </xf>
    <xf numFmtId="167" fontId="20" fillId="0" borderId="0" xfId="0" applyNumberFormat="1" applyFont="1" applyFill="1" applyBorder="1" applyAlignment="1">
      <alignment horizontal="right"/>
    </xf>
    <xf numFmtId="165" fontId="15" fillId="0" borderId="0" xfId="0" applyNumberFormat="1" applyFont="1" applyFill="1" applyBorder="1"/>
    <xf numFmtId="0" fontId="14" fillId="0" borderId="0" xfId="0" applyFont="1" applyFill="1" applyBorder="1" applyAlignment="1" applyProtection="1">
      <alignment horizontal="left"/>
    </xf>
    <xf numFmtId="0" fontId="26" fillId="0" borderId="0" xfId="0" applyFont="1" applyFill="1" applyBorder="1" applyAlignment="1" applyProtection="1">
      <alignment horizontal="left"/>
    </xf>
    <xf numFmtId="167" fontId="15" fillId="0" borderId="2" xfId="0" applyNumberFormat="1" applyFont="1" applyFill="1" applyBorder="1" applyAlignment="1">
      <alignment horizontal="left"/>
    </xf>
    <xf numFmtId="3" fontId="19" fillId="3" borderId="8" xfId="0" applyNumberFormat="1" applyFont="1" applyFill="1" applyBorder="1"/>
    <xf numFmtId="3" fontId="14" fillId="0" borderId="0" xfId="0" applyNumberFormat="1" applyFont="1" applyBorder="1" applyAlignment="1">
      <alignment horizontal="left"/>
    </xf>
    <xf numFmtId="0" fontId="37" fillId="0" borderId="0" xfId="7"/>
    <xf numFmtId="1" fontId="23" fillId="3" borderId="9" xfId="0" applyNumberFormat="1" applyFont="1" applyFill="1" applyBorder="1" applyAlignment="1">
      <alignment horizontal="center" vertical="center" wrapText="1"/>
    </xf>
    <xf numFmtId="167" fontId="15" fillId="0" borderId="13" xfId="0" applyNumberFormat="1" applyFont="1" applyFill="1" applyBorder="1" applyAlignment="1">
      <alignment horizontal="right"/>
    </xf>
    <xf numFmtId="167" fontId="15" fillId="0" borderId="13" xfId="0" applyNumberFormat="1" applyFont="1" applyBorder="1" applyAlignment="1">
      <alignment horizontal="right"/>
    </xf>
    <xf numFmtId="3" fontId="16" fillId="0" borderId="0" xfId="0" applyNumberFormat="1" applyFont="1" applyBorder="1"/>
    <xf numFmtId="3" fontId="16" fillId="0" borderId="0" xfId="0" applyNumberFormat="1" applyFont="1" applyBorder="1" applyAlignment="1">
      <alignment horizontal="left" vertical="center"/>
    </xf>
    <xf numFmtId="3" fontId="13" fillId="0" borderId="0" xfId="0" applyNumberFormat="1" applyFont="1" applyBorder="1" applyAlignment="1">
      <alignment horizontal="center" wrapText="1"/>
    </xf>
    <xf numFmtId="3" fontId="15" fillId="0" borderId="0" xfId="0" applyNumberFormat="1" applyFont="1" applyFill="1" applyBorder="1" applyAlignment="1">
      <alignment horizontal="justify" wrapText="1"/>
    </xf>
    <xf numFmtId="0" fontId="19" fillId="0" borderId="0" xfId="0" applyFont="1" applyFill="1" applyBorder="1" applyAlignment="1">
      <alignment horizontal="left"/>
    </xf>
    <xf numFmtId="3" fontId="15" fillId="0" borderId="0" xfId="0" applyNumberFormat="1" applyFont="1" applyFill="1" applyBorder="1" applyAlignment="1">
      <alignment horizontal="left"/>
    </xf>
    <xf numFmtId="3" fontId="15" fillId="0" borderId="0" xfId="0" applyNumberFormat="1" applyFont="1" applyFill="1" applyBorder="1" applyAlignment="1"/>
    <xf numFmtId="3" fontId="12" fillId="0" borderId="0" xfId="0" applyNumberFormat="1" applyFont="1" applyFill="1" applyBorder="1"/>
    <xf numFmtId="3" fontId="32" fillId="0" borderId="0" xfId="0" applyNumberFormat="1" applyFont="1" applyFill="1" applyBorder="1"/>
    <xf numFmtId="9" fontId="15" fillId="0" borderId="0" xfId="1" applyFont="1" applyFill="1" applyBorder="1"/>
    <xf numFmtId="169" fontId="15" fillId="0" borderId="0" xfId="0" applyNumberFormat="1" applyFont="1" applyFill="1" applyBorder="1"/>
    <xf numFmtId="3" fontId="29" fillId="0" borderId="0" xfId="0" applyNumberFormat="1" applyFont="1" applyFill="1" applyBorder="1" applyAlignment="1"/>
    <xf numFmtId="3" fontId="9" fillId="0" borderId="0" xfId="0" applyNumberFormat="1" applyFont="1" applyBorder="1" applyAlignment="1"/>
    <xf numFmtId="9" fontId="20" fillId="0" borderId="0" xfId="1" applyFont="1" applyFill="1" applyBorder="1" applyAlignment="1">
      <alignment horizontal="right"/>
    </xf>
    <xf numFmtId="165" fontId="42" fillId="0" borderId="0" xfId="4" applyNumberFormat="1" applyFont="1" applyFill="1" applyBorder="1" applyAlignment="1" applyProtection="1">
      <alignment horizontal="right" vertical="center" wrapText="1"/>
    </xf>
    <xf numFmtId="165" fontId="42" fillId="0" borderId="0" xfId="4" applyNumberFormat="1" applyFont="1" applyFill="1" applyBorder="1" applyAlignment="1" applyProtection="1">
      <alignment vertical="center" wrapText="1"/>
    </xf>
    <xf numFmtId="165" fontId="43" fillId="0" borderId="0" xfId="0" applyNumberFormat="1" applyFont="1" applyFill="1" applyBorder="1" applyAlignment="1">
      <alignment horizontal="right"/>
    </xf>
    <xf numFmtId="0" fontId="17" fillId="0" borderId="0" xfId="0" applyFont="1" applyAlignment="1">
      <alignment wrapText="1"/>
    </xf>
    <xf numFmtId="3" fontId="26" fillId="0" borderId="0" xfId="0" applyNumberFormat="1" applyFont="1" applyFill="1" applyBorder="1" applyAlignment="1">
      <alignment horizontal="left"/>
    </xf>
    <xf numFmtId="1" fontId="32" fillId="0" borderId="0" xfId="0" applyNumberFormat="1" applyFont="1" applyFill="1" applyBorder="1" applyAlignment="1">
      <alignment horizontal="center" vertical="center" wrapText="1"/>
    </xf>
    <xf numFmtId="3" fontId="38" fillId="0" borderId="0" xfId="0" applyNumberFormat="1" applyFont="1" applyFill="1"/>
    <xf numFmtId="1" fontId="48" fillId="0" borderId="0" xfId="0" applyNumberFormat="1" applyFont="1" applyFill="1" applyBorder="1" applyAlignment="1">
      <alignment horizontal="center" vertical="center" wrapText="1"/>
    </xf>
    <xf numFmtId="167" fontId="49" fillId="0" borderId="0" xfId="0" applyNumberFormat="1" applyFont="1" applyFill="1" applyBorder="1" applyAlignment="1">
      <alignment horizontal="right"/>
    </xf>
    <xf numFmtId="167" fontId="45" fillId="0" borderId="0" xfId="0" applyNumberFormat="1" applyFont="1" applyFill="1" applyBorder="1" applyAlignment="1">
      <alignment horizontal="right"/>
    </xf>
    <xf numFmtId="167" fontId="44" fillId="0" borderId="0" xfId="0" applyNumberFormat="1" applyFont="1" applyFill="1" applyBorder="1" applyAlignment="1">
      <alignment horizontal="right"/>
    </xf>
    <xf numFmtId="3" fontId="46" fillId="0" borderId="0" xfId="0" applyNumberFormat="1" applyFont="1" applyFill="1" applyBorder="1" applyAlignment="1"/>
    <xf numFmtId="3" fontId="49" fillId="0" borderId="0" xfId="0" applyNumberFormat="1" applyFont="1" applyFill="1" applyBorder="1"/>
    <xf numFmtId="167" fontId="46" fillId="0" borderId="0" xfId="0" applyNumberFormat="1" applyFont="1" applyFill="1" applyBorder="1" applyAlignment="1">
      <alignment horizontal="right"/>
    </xf>
    <xf numFmtId="3" fontId="50" fillId="0" borderId="0" xfId="0" applyNumberFormat="1" applyFont="1" applyFill="1" applyBorder="1" applyAlignment="1">
      <alignment horizontal="left" vertical="center"/>
    </xf>
    <xf numFmtId="0" fontId="51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/>
    <xf numFmtId="0" fontId="0" fillId="3" borderId="0" xfId="0" applyFill="1"/>
    <xf numFmtId="3" fontId="57" fillId="0" borderId="0" xfId="0" applyNumberFormat="1" applyFont="1" applyFill="1" applyBorder="1" applyAlignment="1">
      <alignment horizontal="center"/>
    </xf>
    <xf numFmtId="3" fontId="39" fillId="0" borderId="0" xfId="0" applyNumberFormat="1" applyFont="1" applyFill="1" applyBorder="1" applyAlignment="1">
      <alignment horizontal="center"/>
    </xf>
    <xf numFmtId="3" fontId="34" fillId="0" borderId="0" xfId="0" applyNumberFormat="1" applyFont="1" applyFill="1" applyBorder="1" applyAlignment="1">
      <alignment horizontal="center"/>
    </xf>
    <xf numFmtId="3" fontId="57" fillId="0" borderId="0" xfId="0" applyNumberFormat="1" applyFont="1" applyFill="1" applyAlignment="1">
      <alignment horizontal="center"/>
    </xf>
    <xf numFmtId="3" fontId="58" fillId="0" borderId="0" xfId="0" applyNumberFormat="1" applyFont="1" applyFill="1" applyAlignment="1">
      <alignment horizontal="center"/>
    </xf>
    <xf numFmtId="167" fontId="20" fillId="0" borderId="13" xfId="0" applyNumberFormat="1" applyFont="1" applyFill="1" applyBorder="1" applyAlignment="1">
      <alignment horizontal="right"/>
    </xf>
    <xf numFmtId="167" fontId="20" fillId="0" borderId="0" xfId="0" applyNumberFormat="1" applyFont="1" applyBorder="1" applyAlignment="1">
      <alignment horizontal="right"/>
    </xf>
    <xf numFmtId="3" fontId="13" fillId="0" borderId="0" xfId="0" applyNumberFormat="1" applyFont="1" applyFill="1" applyBorder="1"/>
    <xf numFmtId="3" fontId="15" fillId="3" borderId="4" xfId="0" applyNumberFormat="1" applyFont="1" applyFill="1" applyBorder="1"/>
    <xf numFmtId="1" fontId="14" fillId="3" borderId="9" xfId="0" applyNumberFormat="1" applyFont="1" applyFill="1" applyBorder="1" applyAlignment="1">
      <alignment horizontal="center"/>
    </xf>
    <xf numFmtId="3" fontId="33" fillId="0" borderId="0" xfId="0" applyNumberFormat="1" applyFont="1" applyBorder="1"/>
    <xf numFmtId="0" fontId="15" fillId="0" borderId="0" xfId="0" applyFont="1" applyBorder="1" applyAlignment="1">
      <alignment horizontal="left"/>
    </xf>
    <xf numFmtId="3" fontId="15" fillId="0" borderId="2" xfId="0" applyNumberFormat="1" applyFont="1" applyBorder="1"/>
    <xf numFmtId="3" fontId="16" fillId="0" borderId="0" xfId="20" applyNumberFormat="1" applyFont="1" applyBorder="1" applyAlignment="1">
      <alignment horizontal="right" vertical="center"/>
    </xf>
    <xf numFmtId="3" fontId="9" fillId="0" borderId="0" xfId="0" applyNumberFormat="1" applyFont="1" applyFill="1" applyBorder="1"/>
    <xf numFmtId="171" fontId="9" fillId="0" borderId="0" xfId="32" applyNumberFormat="1" applyFont="1" applyBorder="1" applyAlignment="1">
      <alignment horizontal="right"/>
    </xf>
    <xf numFmtId="3" fontId="24" fillId="0" borderId="0" xfId="0" applyNumberFormat="1" applyFont="1" applyBorder="1"/>
    <xf numFmtId="171" fontId="24" fillId="0" borderId="0" xfId="32" applyNumberFormat="1" applyFont="1" applyBorder="1" applyAlignment="1">
      <alignment horizontal="right"/>
    </xf>
    <xf numFmtId="0" fontId="24" fillId="0" borderId="0" xfId="32" applyFont="1" applyBorder="1" applyAlignment="1">
      <alignment horizontal="left" indent="2"/>
    </xf>
    <xf numFmtId="3" fontId="20" fillId="0" borderId="0" xfId="0" applyNumberFormat="1" applyFont="1" applyFill="1" applyBorder="1" applyAlignment="1">
      <alignment horizontal="left"/>
    </xf>
    <xf numFmtId="1" fontId="14" fillId="0" borderId="0" xfId="0" applyNumberFormat="1" applyFont="1" applyFill="1" applyBorder="1" applyAlignment="1">
      <alignment horizontal="center"/>
    </xf>
    <xf numFmtId="3" fontId="44" fillId="0" borderId="0" xfId="0" applyNumberFormat="1" applyFont="1" applyFill="1" applyBorder="1"/>
    <xf numFmtId="3" fontId="46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right"/>
    </xf>
    <xf numFmtId="3" fontId="56" fillId="0" borderId="0" xfId="19" applyNumberFormat="1" applyFont="1" applyBorder="1" applyAlignment="1" applyProtection="1">
      <alignment horizontal="center"/>
    </xf>
    <xf numFmtId="3" fontId="9" fillId="0" borderId="0" xfId="0" applyNumberFormat="1" applyFont="1"/>
    <xf numFmtId="3" fontId="9" fillId="0" borderId="0" xfId="0" applyNumberFormat="1" applyFont="1" applyBorder="1"/>
    <xf numFmtId="3" fontId="11" fillId="0" borderId="0" xfId="0" applyNumberFormat="1" applyFont="1" applyBorder="1"/>
    <xf numFmtId="3" fontId="12" fillId="0" borderId="0" xfId="0" applyNumberFormat="1" applyFont="1" applyBorder="1"/>
    <xf numFmtId="3" fontId="12" fillId="0" borderId="0" xfId="0" applyNumberFormat="1" applyFont="1"/>
    <xf numFmtId="3" fontId="14" fillId="0" borderId="0" xfId="0" applyNumberFormat="1" applyFont="1" applyBorder="1"/>
    <xf numFmtId="3" fontId="15" fillId="0" borderId="0" xfId="0" applyNumberFormat="1" applyFont="1" applyBorder="1"/>
    <xf numFmtId="3" fontId="15" fillId="0" borderId="0" xfId="0" applyNumberFormat="1" applyFont="1"/>
    <xf numFmtId="3" fontId="15" fillId="0" borderId="0" xfId="0" applyNumberFormat="1" applyFont="1" applyBorder="1" applyAlignment="1">
      <alignment horizontal="left" indent="1"/>
    </xf>
    <xf numFmtId="3" fontId="14" fillId="0" borderId="0" xfId="0" applyNumberFormat="1" applyFont="1" applyBorder="1" applyAlignment="1">
      <alignment horizontal="left" indent="1"/>
    </xf>
    <xf numFmtId="3" fontId="15" fillId="0" borderId="0" xfId="0" applyNumberFormat="1" applyFont="1" applyFill="1" applyBorder="1"/>
    <xf numFmtId="3" fontId="15" fillId="0" borderId="0" xfId="0" applyNumberFormat="1" applyFont="1" applyBorder="1" applyAlignment="1">
      <alignment horizontal="left"/>
    </xf>
    <xf numFmtId="3" fontId="30" fillId="0" borderId="0" xfId="0" applyNumberFormat="1" applyFont="1" applyBorder="1"/>
    <xf numFmtId="3" fontId="14" fillId="0" borderId="0" xfId="0" applyNumberFormat="1" applyFont="1" applyFill="1" applyBorder="1"/>
    <xf numFmtId="3" fontId="56" fillId="0" borderId="0" xfId="19" applyNumberFormat="1" applyFont="1" applyFill="1" applyBorder="1" applyAlignment="1" applyProtection="1">
      <alignment horizontal="center"/>
    </xf>
    <xf numFmtId="3" fontId="28" fillId="0" borderId="0" xfId="0" applyNumberFormat="1" applyFont="1" applyFill="1" applyBorder="1"/>
    <xf numFmtId="0" fontId="0" fillId="0" borderId="0" xfId="0"/>
    <xf numFmtId="49" fontId="32" fillId="0" borderId="0" xfId="0" applyNumberFormat="1" applyFont="1" applyFill="1" applyBorder="1" applyAlignment="1">
      <alignment horizontal="center"/>
    </xf>
    <xf numFmtId="3" fontId="15" fillId="0" borderId="29" xfId="0" applyNumberFormat="1" applyFont="1" applyBorder="1"/>
    <xf numFmtId="167" fontId="15" fillId="0" borderId="30" xfId="0" applyNumberFormat="1" applyFont="1" applyBorder="1" applyAlignment="1">
      <alignment horizontal="right"/>
    </xf>
    <xf numFmtId="167" fontId="15" fillId="0" borderId="0" xfId="0" applyNumberFormat="1" applyFont="1" applyFill="1" applyBorder="1" applyAlignment="1">
      <alignment horizontal="left" indent="3"/>
    </xf>
    <xf numFmtId="167" fontId="15" fillId="0" borderId="31" xfId="0" applyNumberFormat="1" applyFont="1" applyFill="1" applyBorder="1" applyAlignment="1">
      <alignment horizontal="left" indent="3"/>
    </xf>
    <xf numFmtId="0" fontId="119" fillId="0" borderId="0" xfId="0" applyFont="1" applyFill="1" applyBorder="1" applyAlignment="1">
      <alignment wrapText="1"/>
    </xf>
    <xf numFmtId="3" fontId="20" fillId="0" borderId="0" xfId="0" applyNumberFormat="1" applyFont="1" applyBorder="1" applyAlignment="1">
      <alignment horizontal="left"/>
    </xf>
    <xf numFmtId="3" fontId="26" fillId="0" borderId="0" xfId="0" applyNumberFormat="1" applyFont="1" applyFill="1" applyBorder="1"/>
    <xf numFmtId="3" fontId="15" fillId="0" borderId="0" xfId="0" applyNumberFormat="1" applyFont="1" applyFill="1" applyBorder="1" applyAlignment="1">
      <alignment horizontal="right"/>
    </xf>
    <xf numFmtId="3" fontId="122" fillId="0" borderId="0" xfId="0" applyNumberFormat="1" applyFont="1" applyFill="1" applyBorder="1"/>
    <xf numFmtId="1" fontId="14" fillId="3" borderId="12" xfId="0" applyNumberFormat="1" applyFont="1" applyFill="1" applyBorder="1" applyAlignment="1">
      <alignment horizontal="center"/>
    </xf>
    <xf numFmtId="1" fontId="44" fillId="0" borderId="0" xfId="0" applyNumberFormat="1" applyFont="1" applyFill="1" applyBorder="1" applyAlignment="1">
      <alignment horizontal="center"/>
    </xf>
    <xf numFmtId="167" fontId="14" fillId="0" borderId="10" xfId="0" applyNumberFormat="1" applyFont="1" applyFill="1" applyBorder="1" applyAlignment="1">
      <alignment horizontal="right"/>
    </xf>
    <xf numFmtId="167" fontId="14" fillId="0" borderId="32" xfId="0" applyNumberFormat="1" applyFont="1" applyBorder="1" applyAlignment="1">
      <alignment horizontal="right"/>
    </xf>
    <xf numFmtId="167" fontId="14" fillId="0" borderId="0" xfId="0" applyNumberFormat="1" applyFont="1" applyFill="1" applyBorder="1" applyAlignment="1">
      <alignment horizontal="right"/>
    </xf>
    <xf numFmtId="165" fontId="19" fillId="0" borderId="0" xfId="1160" applyNumberFormat="1" applyFont="1" applyFill="1" applyBorder="1" applyAlignment="1">
      <alignment horizontal="right"/>
    </xf>
    <xf numFmtId="165" fontId="123" fillId="0" borderId="0" xfId="1160" applyNumberFormat="1" applyFont="1" applyFill="1" applyBorder="1" applyAlignment="1">
      <alignment horizontal="right"/>
    </xf>
    <xf numFmtId="167" fontId="20" fillId="0" borderId="10" xfId="0" applyNumberFormat="1" applyFont="1" applyBorder="1" applyAlignment="1">
      <alignment horizontal="right"/>
    </xf>
    <xf numFmtId="167" fontId="20" fillId="0" borderId="32" xfId="0" applyNumberFormat="1" applyFont="1" applyBorder="1" applyAlignment="1">
      <alignment horizontal="right"/>
    </xf>
    <xf numFmtId="167" fontId="15" fillId="0" borderId="10" xfId="0" applyNumberFormat="1" applyFont="1" applyBorder="1" applyAlignment="1">
      <alignment horizontal="right"/>
    </xf>
    <xf numFmtId="167" fontId="15" fillId="0" borderId="32" xfId="0" applyNumberFormat="1" applyFont="1" applyBorder="1" applyAlignment="1">
      <alignment horizontal="right"/>
    </xf>
    <xf numFmtId="165" fontId="124" fillId="0" borderId="0" xfId="1925" applyNumberFormat="1" applyFont="1" applyFill="1" applyBorder="1"/>
    <xf numFmtId="3" fontId="26" fillId="0" borderId="0" xfId="0" applyNumberFormat="1" applyFont="1" applyFill="1" applyBorder="1" applyAlignment="1"/>
    <xf numFmtId="167" fontId="15" fillId="0" borderId="10" xfId="0" applyNumberFormat="1" applyFont="1" applyFill="1" applyBorder="1" applyAlignment="1">
      <alignment horizontal="right"/>
    </xf>
    <xf numFmtId="167" fontId="15" fillId="0" borderId="32" xfId="0" applyNumberFormat="1" applyFont="1" applyFill="1" applyBorder="1" applyAlignment="1">
      <alignment horizontal="right"/>
    </xf>
    <xf numFmtId="167" fontId="15" fillId="0" borderId="11" xfId="0" applyNumberFormat="1" applyFont="1" applyFill="1" applyBorder="1" applyAlignment="1">
      <alignment horizontal="right"/>
    </xf>
    <xf numFmtId="3" fontId="13" fillId="0" borderId="0" xfId="20" applyNumberFormat="1" applyFont="1" applyFill="1" applyBorder="1"/>
    <xf numFmtId="0" fontId="32" fillId="0" borderId="0" xfId="0" applyFont="1" applyFill="1" applyBorder="1" applyAlignment="1">
      <alignment horizontal="center"/>
    </xf>
    <xf numFmtId="165" fontId="26" fillId="0" borderId="0" xfId="1" applyNumberFormat="1" applyFont="1" applyFill="1" applyBorder="1"/>
    <xf numFmtId="164" fontId="26" fillId="0" borderId="0" xfId="1" applyNumberFormat="1" applyFont="1" applyFill="1" applyBorder="1"/>
    <xf numFmtId="165" fontId="122" fillId="0" borderId="0" xfId="1" applyNumberFormat="1" applyFont="1" applyFill="1" applyBorder="1"/>
    <xf numFmtId="0" fontId="121" fillId="0" borderId="0" xfId="0" applyFont="1" applyFill="1" applyBorder="1" applyAlignment="1">
      <alignment horizontal="center"/>
    </xf>
    <xf numFmtId="164" fontId="122" fillId="0" borderId="0" xfId="1" applyNumberFormat="1" applyFont="1" applyFill="1" applyBorder="1"/>
    <xf numFmtId="3" fontId="35" fillId="0" borderId="0" xfId="0" applyNumberFormat="1" applyFont="1" applyFill="1" applyBorder="1" applyAlignment="1">
      <alignment horizontal="left" wrapText="1"/>
    </xf>
    <xf numFmtId="3" fontId="35" fillId="0" borderId="0" xfId="0" applyNumberFormat="1" applyFont="1" applyBorder="1" applyAlignment="1">
      <alignment horizontal="left" wrapText="1"/>
    </xf>
    <xf numFmtId="9" fontId="26" fillId="0" borderId="0" xfId="1" applyFont="1" applyFill="1" applyBorder="1"/>
    <xf numFmtId="0" fontId="122" fillId="0" borderId="0" xfId="171" applyFont="1" applyFill="1" applyBorder="1" applyAlignment="1" applyProtection="1">
      <alignment horizontal="left" indent="1"/>
    </xf>
    <xf numFmtId="9" fontId="122" fillId="0" borderId="0" xfId="1" applyFont="1" applyFill="1" applyBorder="1"/>
    <xf numFmtId="3" fontId="13" fillId="0" borderId="0" xfId="20" applyNumberFormat="1" applyFont="1" applyFill="1" applyBorder="1" applyAlignment="1">
      <alignment horizontal="left"/>
    </xf>
    <xf numFmtId="9" fontId="26" fillId="0" borderId="0" xfId="1" applyFont="1" applyFill="1" applyBorder="1" applyAlignment="1"/>
    <xf numFmtId="9" fontId="32" fillId="0" borderId="0" xfId="1" applyFont="1" applyFill="1" applyBorder="1" applyAlignment="1"/>
    <xf numFmtId="165" fontId="32" fillId="0" borderId="0" xfId="1" applyNumberFormat="1" applyFont="1" applyFill="1" applyBorder="1"/>
    <xf numFmtId="3" fontId="16" fillId="0" borderId="0" xfId="20" applyNumberFormat="1" applyFont="1" applyBorder="1" applyAlignment="1">
      <alignment horizontal="right"/>
    </xf>
    <xf numFmtId="3" fontId="16" fillId="0" borderId="0" xfId="20" applyNumberFormat="1" applyFont="1" applyFill="1" applyBorder="1" applyAlignment="1">
      <alignment horizontal="right"/>
    </xf>
    <xf numFmtId="10" fontId="122" fillId="0" borderId="0" xfId="1" applyNumberFormat="1" applyFont="1" applyFill="1" applyBorder="1"/>
    <xf numFmtId="3" fontId="12" fillId="0" borderId="0" xfId="0" applyNumberFormat="1" applyFont="1" applyFill="1"/>
    <xf numFmtId="3" fontId="15" fillId="0" borderId="10" xfId="0" applyNumberFormat="1" applyFont="1" applyFill="1" applyBorder="1"/>
    <xf numFmtId="167" fontId="15" fillId="0" borderId="33" xfId="0" applyNumberFormat="1" applyFont="1" applyFill="1" applyBorder="1" applyAlignment="1">
      <alignment horizontal="right"/>
    </xf>
    <xf numFmtId="167" fontId="30" fillId="0" borderId="1" xfId="0" applyNumberFormat="1" applyFont="1" applyBorder="1" applyAlignment="1">
      <alignment horizontal="right"/>
    </xf>
    <xf numFmtId="3" fontId="14" fillId="0" borderId="0" xfId="0" applyNumberFormat="1" applyFont="1"/>
    <xf numFmtId="167" fontId="14" fillId="0" borderId="0" xfId="158" applyNumberFormat="1" applyFont="1" applyBorder="1" applyAlignment="1">
      <alignment horizontal="right"/>
    </xf>
    <xf numFmtId="167" fontId="15" fillId="0" borderId="0" xfId="158" applyNumberFormat="1" applyFont="1" applyFill="1" applyBorder="1" applyAlignment="1">
      <alignment horizontal="right"/>
    </xf>
    <xf numFmtId="167" fontId="15" fillId="0" borderId="0" xfId="158" applyNumberFormat="1" applyFont="1" applyBorder="1" applyAlignment="1">
      <alignment horizontal="right"/>
    </xf>
    <xf numFmtId="167" fontId="14" fillId="0" borderId="0" xfId="158" applyNumberFormat="1" applyFont="1" applyFill="1" applyBorder="1" applyAlignment="1">
      <alignment horizontal="right"/>
    </xf>
    <xf numFmtId="9" fontId="19" fillId="0" borderId="0" xfId="5" applyFont="1" applyFill="1" applyBorder="1"/>
    <xf numFmtId="9" fontId="15" fillId="0" borderId="0" xfId="1" applyFont="1" applyBorder="1" applyAlignment="1">
      <alignment horizontal="right"/>
    </xf>
    <xf numFmtId="167" fontId="14" fillId="0" borderId="0" xfId="7582" applyNumberFormat="1" applyFont="1" applyBorder="1" applyAlignment="1">
      <alignment horizontal="right"/>
    </xf>
    <xf numFmtId="167" fontId="15" fillId="0" borderId="0" xfId="7582" applyNumberFormat="1" applyFont="1" applyFill="1" applyBorder="1" applyAlignment="1">
      <alignment horizontal="right"/>
    </xf>
    <xf numFmtId="167" fontId="15" fillId="0" borderId="0" xfId="7582" applyNumberFormat="1" applyFont="1" applyBorder="1" applyAlignment="1">
      <alignment horizontal="right"/>
    </xf>
    <xf numFmtId="168" fontId="15" fillId="0" borderId="0" xfId="5" applyNumberFormat="1" applyFont="1" applyFill="1" applyBorder="1"/>
    <xf numFmtId="166" fontId="15" fillId="0" borderId="0" xfId="0" applyNumberFormat="1" applyFont="1" applyAlignment="1"/>
    <xf numFmtId="3" fontId="15" fillId="0" borderId="2" xfId="0" applyNumberFormat="1" applyFont="1" applyFill="1" applyBorder="1" applyAlignment="1">
      <alignment horizontal="left"/>
    </xf>
    <xf numFmtId="165" fontId="94" fillId="0" borderId="10" xfId="0" applyNumberFormat="1" applyFont="1" applyBorder="1" applyAlignment="1">
      <alignment horizontal="right" vertical="center"/>
    </xf>
    <xf numFmtId="165" fontId="94" fillId="0" borderId="32" xfId="0" applyNumberFormat="1" applyFont="1" applyBorder="1" applyAlignment="1">
      <alignment horizontal="right" vertical="center"/>
    </xf>
    <xf numFmtId="165" fontId="127" fillId="0" borderId="10" xfId="0" applyNumberFormat="1" applyFont="1" applyBorder="1"/>
    <xf numFmtId="165" fontId="127" fillId="0" borderId="32" xfId="0" applyNumberFormat="1" applyFont="1" applyBorder="1"/>
    <xf numFmtId="165" fontId="94" fillId="0" borderId="10" xfId="0" applyNumberFormat="1" applyFont="1" applyFill="1" applyBorder="1" applyAlignment="1">
      <alignment horizontal="right" vertical="center"/>
    </xf>
    <xf numFmtId="165" fontId="94" fillId="0" borderId="32" xfId="0" applyNumberFormat="1" applyFont="1" applyFill="1" applyBorder="1" applyAlignment="1">
      <alignment horizontal="right" vertical="center"/>
    </xf>
    <xf numFmtId="165" fontId="127" fillId="0" borderId="11" xfId="1" applyNumberFormat="1" applyFont="1" applyFill="1" applyBorder="1"/>
    <xf numFmtId="165" fontId="127" fillId="0" borderId="33" xfId="1" applyNumberFormat="1" applyFont="1" applyFill="1" applyBorder="1"/>
    <xf numFmtId="165" fontId="128" fillId="0" borderId="10" xfId="0" applyNumberFormat="1" applyFont="1" applyBorder="1" applyAlignment="1">
      <alignment horizontal="right" vertical="center"/>
    </xf>
    <xf numFmtId="165" fontId="128" fillId="0" borderId="32" xfId="0" applyNumberFormat="1" applyFont="1" applyBorder="1" applyAlignment="1">
      <alignment horizontal="right" vertical="center"/>
    </xf>
    <xf numFmtId="167" fontId="15" fillId="0" borderId="2" xfId="158" applyNumberFormat="1" applyFont="1" applyBorder="1" applyAlignment="1">
      <alignment horizontal="right"/>
    </xf>
    <xf numFmtId="167" fontId="14" fillId="0" borderId="10" xfId="158" applyNumberFormat="1" applyFont="1" applyFill="1" applyBorder="1" applyAlignment="1">
      <alignment horizontal="right"/>
    </xf>
    <xf numFmtId="167" fontId="14" fillId="0" borderId="10" xfId="158" applyNumberFormat="1" applyFont="1" applyBorder="1" applyAlignment="1">
      <alignment horizontal="right"/>
    </xf>
    <xf numFmtId="167" fontId="15" fillId="0" borderId="10" xfId="158" applyNumberFormat="1" applyFont="1" applyFill="1" applyBorder="1" applyAlignment="1">
      <alignment horizontal="right"/>
    </xf>
    <xf numFmtId="167" fontId="15" fillId="0" borderId="10" xfId="158" applyNumberFormat="1" applyFont="1" applyBorder="1" applyAlignment="1">
      <alignment horizontal="right"/>
    </xf>
    <xf numFmtId="167" fontId="15" fillId="0" borderId="11" xfId="158" applyNumberFormat="1" applyFont="1" applyBorder="1" applyAlignment="1">
      <alignment horizontal="right"/>
    </xf>
    <xf numFmtId="0" fontId="44" fillId="0" borderId="0" xfId="0" applyFont="1" applyFill="1" applyBorder="1" applyAlignment="1" applyProtection="1">
      <alignment horizontal="left"/>
    </xf>
    <xf numFmtId="9" fontId="45" fillId="0" borderId="0" xfId="1" applyFont="1" applyFill="1" applyBorder="1"/>
    <xf numFmtId="9" fontId="47" fillId="0" borderId="0" xfId="1" applyFont="1" applyFill="1" applyBorder="1"/>
    <xf numFmtId="0" fontId="122" fillId="0" borderId="0" xfId="0" applyFont="1" applyFill="1" applyBorder="1" applyAlignment="1" applyProtection="1">
      <alignment horizontal="left"/>
    </xf>
    <xf numFmtId="167" fontId="15" fillId="0" borderId="2" xfId="7582" applyNumberFormat="1" applyFont="1" applyBorder="1" applyAlignment="1">
      <alignment horizontal="right"/>
    </xf>
    <xf numFmtId="167" fontId="14" fillId="0" borderId="10" xfId="7582" applyNumberFormat="1" applyFont="1" applyFill="1" applyBorder="1" applyAlignment="1">
      <alignment horizontal="right"/>
    </xf>
    <xf numFmtId="167" fontId="14" fillId="0" borderId="10" xfId="7582" applyNumberFormat="1" applyFont="1" applyBorder="1" applyAlignment="1">
      <alignment horizontal="right"/>
    </xf>
    <xf numFmtId="167" fontId="15" fillId="0" borderId="10" xfId="7582" applyNumberFormat="1" applyFont="1" applyFill="1" applyBorder="1" applyAlignment="1">
      <alignment horizontal="right"/>
    </xf>
    <xf numFmtId="167" fontId="15" fillId="0" borderId="10" xfId="7582" applyNumberFormat="1" applyFont="1" applyBorder="1" applyAlignment="1">
      <alignment horizontal="right"/>
    </xf>
    <xf numFmtId="167" fontId="15" fillId="0" borderId="11" xfId="7582" applyNumberFormat="1" applyFont="1" applyBorder="1" applyAlignment="1">
      <alignment horizontal="right"/>
    </xf>
    <xf numFmtId="2" fontId="12" fillId="0" borderId="0" xfId="0" applyNumberFormat="1" applyFont="1" applyFill="1" applyBorder="1"/>
    <xf numFmtId="168" fontId="15" fillId="0" borderId="2" xfId="0" applyNumberFormat="1" applyFont="1" applyBorder="1"/>
    <xf numFmtId="168" fontId="15" fillId="0" borderId="0" xfId="0" applyNumberFormat="1" applyFont="1" applyBorder="1" applyAlignment="1">
      <alignment horizontal="right"/>
    </xf>
    <xf numFmtId="1" fontId="14" fillId="3" borderId="4" xfId="0" applyNumberFormat="1" applyFont="1" applyFill="1" applyBorder="1" applyAlignment="1">
      <alignment horizontal="center"/>
    </xf>
    <xf numFmtId="168" fontId="30" fillId="0" borderId="0" xfId="0" applyNumberFormat="1" applyFont="1" applyFill="1" applyBorder="1" applyAlignment="1">
      <alignment horizontal="right"/>
    </xf>
    <xf numFmtId="1" fontId="14" fillId="3" borderId="9" xfId="0" applyNumberFormat="1" applyFont="1" applyFill="1" applyBorder="1" applyAlignment="1">
      <alignment horizontal="center"/>
    </xf>
    <xf numFmtId="168" fontId="15" fillId="0" borderId="10" xfId="0" applyNumberFormat="1" applyFont="1" applyBorder="1" applyAlignment="1">
      <alignment horizontal="right"/>
    </xf>
    <xf numFmtId="168" fontId="30" fillId="0" borderId="10" xfId="0" applyNumberFormat="1" applyFont="1" applyFill="1" applyBorder="1" applyAlignment="1">
      <alignment horizontal="right"/>
    </xf>
    <xf numFmtId="168" fontId="15" fillId="0" borderId="10" xfId="0" applyNumberFormat="1" applyFont="1" applyFill="1" applyBorder="1" applyAlignment="1">
      <alignment horizontal="right"/>
    </xf>
    <xf numFmtId="168" fontId="15" fillId="0" borderId="11" xfId="0" applyNumberFormat="1" applyFont="1" applyBorder="1"/>
    <xf numFmtId="168" fontId="15" fillId="0" borderId="32" xfId="0" applyNumberFormat="1" applyFont="1" applyFill="1" applyBorder="1" applyAlignment="1">
      <alignment horizontal="right"/>
    </xf>
    <xf numFmtId="3" fontId="20" fillId="0" borderId="0" xfId="0" applyNumberFormat="1" applyFont="1" applyFill="1" applyBorder="1"/>
    <xf numFmtId="3" fontId="45" fillId="0" borderId="0" xfId="0" applyNumberFormat="1" applyFont="1" applyFill="1" applyBorder="1"/>
    <xf numFmtId="3" fontId="30" fillId="0" borderId="0" xfId="0" applyNumberFormat="1" applyFont="1" applyFill="1" applyBorder="1"/>
    <xf numFmtId="3" fontId="15" fillId="0" borderId="0" xfId="0" applyNumberFormat="1" applyFont="1" applyFill="1"/>
    <xf numFmtId="164" fontId="15" fillId="0" borderId="0" xfId="1" applyNumberFormat="1" applyFont="1" applyFill="1"/>
    <xf numFmtId="164" fontId="26" fillId="0" borderId="0" xfId="164" applyNumberFormat="1" applyFont="1" applyFill="1" applyBorder="1"/>
    <xf numFmtId="164" fontId="32" fillId="0" borderId="0" xfId="164" applyNumberFormat="1" applyFont="1" applyFill="1" applyBorder="1"/>
    <xf numFmtId="3" fontId="45" fillId="0" borderId="0" xfId="0" applyNumberFormat="1" applyFont="1" applyFill="1"/>
    <xf numFmtId="3" fontId="45" fillId="0" borderId="0" xfId="0" applyNumberFormat="1" applyFont="1"/>
    <xf numFmtId="3" fontId="34" fillId="0" borderId="0" xfId="0" applyNumberFormat="1" applyFont="1" applyBorder="1" applyAlignment="1">
      <alignment horizontal="center" wrapText="1"/>
    </xf>
    <xf numFmtId="164" fontId="20" fillId="0" borderId="0" xfId="1" applyNumberFormat="1" applyFont="1" applyFill="1" applyBorder="1"/>
    <xf numFmtId="3" fontId="15" fillId="0" borderId="0" xfId="0" applyNumberFormat="1" applyFont="1"/>
    <xf numFmtId="166" fontId="15" fillId="0" borderId="0" xfId="0" applyNumberFormat="1" applyFont="1"/>
    <xf numFmtId="3" fontId="46" fillId="0" borderId="0" xfId="0" applyNumberFormat="1" applyFont="1" applyAlignment="1">
      <alignment horizontal="center"/>
    </xf>
    <xf numFmtId="3" fontId="44" fillId="0" borderId="0" xfId="0" applyNumberFormat="1" applyFont="1"/>
    <xf numFmtId="9" fontId="45" fillId="0" borderId="0" xfId="0" applyNumberFormat="1" applyFont="1" applyFill="1" applyBorder="1"/>
    <xf numFmtId="3" fontId="44" fillId="0" borderId="0" xfId="0" applyNumberFormat="1" applyFont="1" applyAlignment="1">
      <alignment horizontal="right"/>
    </xf>
    <xf numFmtId="1" fontId="45" fillId="0" borderId="0" xfId="0" applyNumberFormat="1" applyFont="1" applyFill="1" applyBorder="1" applyAlignment="1">
      <alignment wrapText="1"/>
    </xf>
    <xf numFmtId="167" fontId="49" fillId="0" borderId="0" xfId="0" applyNumberFormat="1" applyFont="1" applyBorder="1" applyAlignment="1">
      <alignment horizontal="right"/>
    </xf>
    <xf numFmtId="9" fontId="47" fillId="0" borderId="0" xfId="1" applyNumberFormat="1" applyFont="1" applyFill="1" applyBorder="1"/>
    <xf numFmtId="9" fontId="45" fillId="0" borderId="0" xfId="1" applyNumberFormat="1" applyFont="1" applyFill="1" applyBorder="1" applyAlignment="1">
      <alignment horizontal="right"/>
    </xf>
    <xf numFmtId="169" fontId="45" fillId="0" borderId="0" xfId="0" applyNumberFormat="1" applyFont="1" applyFill="1" applyBorder="1"/>
    <xf numFmtId="168" fontId="15" fillId="0" borderId="0" xfId="0" applyNumberFormat="1" applyFont="1" applyFill="1" applyBorder="1" applyAlignment="1">
      <alignment horizontal="right"/>
    </xf>
    <xf numFmtId="166" fontId="45" fillId="0" borderId="0" xfId="0" applyNumberFormat="1" applyFont="1" applyAlignment="1"/>
    <xf numFmtId="166" fontId="45" fillId="0" borderId="0" xfId="0" applyNumberFormat="1" applyFont="1"/>
    <xf numFmtId="167" fontId="15" fillId="0" borderId="3" xfId="0" applyNumberFormat="1" applyFont="1" applyBorder="1" applyAlignment="1">
      <alignment horizontal="right"/>
    </xf>
    <xf numFmtId="167" fontId="20" fillId="0" borderId="1" xfId="0" applyNumberFormat="1" applyFont="1" applyBorder="1" applyAlignment="1">
      <alignment horizontal="right"/>
    </xf>
    <xf numFmtId="3" fontId="15" fillId="0" borderId="0" xfId="0" applyNumberFormat="1" applyFont="1" applyAlignment="1">
      <alignment horizontal="right"/>
    </xf>
    <xf numFmtId="3" fontId="15" fillId="0" borderId="0" xfId="0" applyNumberFormat="1" applyFont="1" applyFill="1" applyAlignment="1"/>
    <xf numFmtId="167" fontId="20" fillId="0" borderId="10" xfId="0" applyNumberFormat="1" applyFont="1" applyFill="1" applyBorder="1" applyAlignment="1">
      <alignment horizontal="right"/>
    </xf>
    <xf numFmtId="167" fontId="15" fillId="0" borderId="10" xfId="0" applyNumberFormat="1" applyFont="1" applyBorder="1"/>
    <xf numFmtId="167" fontId="20" fillId="0" borderId="3" xfId="0" applyNumberFormat="1" applyFont="1" applyBorder="1" applyAlignment="1">
      <alignment horizontal="right"/>
    </xf>
    <xf numFmtId="2" fontId="15" fillId="0" borderId="0" xfId="0" applyNumberFormat="1" applyFont="1" applyFill="1" applyBorder="1"/>
    <xf numFmtId="2" fontId="15" fillId="0" borderId="0" xfId="0" applyNumberFormat="1" applyFont="1"/>
    <xf numFmtId="3" fontId="46" fillId="0" borderId="0" xfId="0" applyNumberFormat="1" applyFont="1" applyBorder="1"/>
    <xf numFmtId="3" fontId="49" fillId="0" borderId="0" xfId="0" applyNumberFormat="1" applyFont="1" applyBorder="1"/>
    <xf numFmtId="49" fontId="46" fillId="0" borderId="0" xfId="0" applyNumberFormat="1" applyFont="1" applyFill="1" applyBorder="1"/>
    <xf numFmtId="9" fontId="49" fillId="0" borderId="0" xfId="1" applyFont="1" applyFill="1" applyBorder="1" applyAlignment="1" applyProtection="1">
      <alignment horizontal="right" vertical="center" wrapText="1"/>
    </xf>
    <xf numFmtId="9" fontId="49" fillId="0" borderId="0" xfId="1" applyFont="1" applyFill="1" applyBorder="1"/>
    <xf numFmtId="9" fontId="49" fillId="0" borderId="0" xfId="1" applyFont="1"/>
    <xf numFmtId="9" fontId="46" fillId="0" borderId="0" xfId="1" applyFont="1" applyFill="1" applyBorder="1" applyAlignment="1" applyProtection="1">
      <alignment horizontal="right" vertical="center" wrapText="1"/>
    </xf>
    <xf numFmtId="9" fontId="46" fillId="0" borderId="0" xfId="1" applyFont="1" applyFill="1" applyBorder="1"/>
    <xf numFmtId="49" fontId="44" fillId="0" borderId="0" xfId="0" applyNumberFormat="1" applyFont="1" applyFill="1" applyBorder="1"/>
    <xf numFmtId="2" fontId="45" fillId="0" borderId="0" xfId="0" applyNumberFormat="1" applyFont="1" applyFill="1" applyBorder="1"/>
    <xf numFmtId="2" fontId="45" fillId="0" borderId="0" xfId="0" applyNumberFormat="1" applyFont="1"/>
    <xf numFmtId="9" fontId="45" fillId="0" borderId="0" xfId="1" applyFont="1"/>
    <xf numFmtId="2" fontId="46" fillId="0" borderId="0" xfId="0" applyNumberFormat="1" applyFont="1" applyFill="1" applyBorder="1"/>
    <xf numFmtId="9" fontId="122" fillId="0" borderId="0" xfId="1" applyFont="1" applyFill="1" applyBorder="1" applyAlignment="1" applyProtection="1">
      <alignment horizontal="right" vertical="center" wrapText="1"/>
    </xf>
    <xf numFmtId="9" fontId="122" fillId="0" borderId="0" xfId="1" applyFont="1" applyFill="1" applyBorder="1" applyAlignment="1" applyProtection="1">
      <alignment vertical="center" wrapText="1"/>
    </xf>
    <xf numFmtId="9" fontId="122" fillId="0" borderId="0" xfId="1" applyFont="1" applyFill="1" applyBorder="1" applyAlignment="1">
      <alignment horizontal="right"/>
    </xf>
    <xf numFmtId="9" fontId="121" fillId="0" borderId="0" xfId="1" applyFont="1" applyFill="1" applyBorder="1" applyAlignment="1" applyProtection="1">
      <alignment vertical="center" wrapText="1"/>
    </xf>
    <xf numFmtId="9" fontId="121" fillId="0" borderId="0" xfId="1" applyFont="1" applyFill="1" applyBorder="1" applyAlignment="1">
      <alignment horizontal="right"/>
    </xf>
    <xf numFmtId="49" fontId="43" fillId="0" borderId="0" xfId="0" applyNumberFormat="1" applyFont="1" applyFill="1" applyBorder="1" applyAlignment="1">
      <alignment horizontal="left"/>
    </xf>
    <xf numFmtId="49" fontId="121" fillId="0" borderId="0" xfId="3" applyNumberFormat="1" applyFont="1" applyFill="1" applyBorder="1" applyAlignment="1" applyProtection="1">
      <alignment horizontal="left" wrapText="1"/>
    </xf>
    <xf numFmtId="49" fontId="121" fillId="0" borderId="0" xfId="0" applyNumberFormat="1" applyFont="1" applyFill="1" applyBorder="1" applyAlignment="1">
      <alignment horizontal="left"/>
    </xf>
    <xf numFmtId="3" fontId="15" fillId="0" borderId="0" xfId="0" applyNumberFormat="1" applyFont="1" applyFill="1" applyAlignment="1">
      <alignment horizontal="left" vertical="top"/>
    </xf>
    <xf numFmtId="3" fontId="13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8" fontId="20" fillId="0" borderId="0" xfId="0" applyNumberFormat="1" applyFont="1" applyBorder="1" applyAlignment="1">
      <alignment horizontal="right"/>
    </xf>
    <xf numFmtId="3" fontId="16" fillId="0" borderId="0" xfId="0" applyNumberFormat="1" applyFont="1" applyBorder="1" applyAlignment="1">
      <alignment vertical="top"/>
    </xf>
    <xf numFmtId="1" fontId="26" fillId="3" borderId="5" xfId="0" applyNumberFormat="1" applyFont="1" applyFill="1" applyBorder="1" applyAlignment="1">
      <alignment horizontal="center" vertical="center" wrapText="1"/>
    </xf>
    <xf numFmtId="9" fontId="24" fillId="0" borderId="0" xfId="0" applyNumberFormat="1" applyFont="1" applyFill="1" applyBorder="1" applyAlignment="1">
      <alignment horizontal="right" vertical="center"/>
    </xf>
    <xf numFmtId="0" fontId="23" fillId="0" borderId="6" xfId="0" applyFont="1" applyBorder="1" applyAlignment="1">
      <alignment horizontal="left"/>
    </xf>
    <xf numFmtId="167" fontId="30" fillId="0" borderId="3" xfId="0" applyNumberFormat="1" applyFont="1" applyBorder="1" applyAlignment="1">
      <alignment horizontal="right"/>
    </xf>
    <xf numFmtId="3" fontId="20" fillId="0" borderId="0" xfId="0" applyNumberFormat="1" applyFont="1" applyFill="1" applyBorder="1" applyAlignment="1">
      <alignment wrapText="1"/>
    </xf>
    <xf numFmtId="3" fontId="15" fillId="0" borderId="0" xfId="0" applyNumberFormat="1" applyFont="1" applyBorder="1" applyAlignment="1">
      <alignment horizontal="left"/>
    </xf>
    <xf numFmtId="3" fontId="13" fillId="0" borderId="0" xfId="20" applyNumberFormat="1" applyFont="1" applyFill="1" applyBorder="1" applyAlignment="1"/>
    <xf numFmtId="3" fontId="15" fillId="0" borderId="0" xfId="0" applyNumberFormat="1" applyFont="1" applyBorder="1" applyAlignment="1">
      <alignment horizontal="left"/>
    </xf>
    <xf numFmtId="3" fontId="28" fillId="0" borderId="0" xfId="0" applyNumberFormat="1" applyFont="1"/>
    <xf numFmtId="9" fontId="28" fillId="0" borderId="0" xfId="1" applyNumberFormat="1" applyFont="1" applyFill="1" applyBorder="1"/>
    <xf numFmtId="3" fontId="45" fillId="0" borderId="0" xfId="0" applyNumberFormat="1" applyFont="1" applyBorder="1"/>
    <xf numFmtId="3" fontId="122" fillId="0" borderId="0" xfId="32" applyNumberFormat="1" applyFont="1" applyFill="1" applyBorder="1" applyAlignment="1">
      <alignment horizontal="right"/>
    </xf>
    <xf numFmtId="3" fontId="49" fillId="0" borderId="0" xfId="32" applyNumberFormat="1" applyFont="1" applyFill="1" applyBorder="1" applyAlignment="1">
      <alignment horizontal="right"/>
    </xf>
    <xf numFmtId="3" fontId="122" fillId="0" borderId="0" xfId="20638" applyNumberFormat="1" applyFont="1" applyFill="1" applyBorder="1"/>
    <xf numFmtId="0" fontId="0" fillId="0" borderId="0" xfId="0" applyFill="1" applyAlignment="1">
      <alignment horizontal="center" wrapText="1"/>
    </xf>
    <xf numFmtId="1" fontId="14" fillId="0" borderId="0" xfId="0" applyNumberFormat="1" applyFont="1" applyFill="1" applyBorder="1"/>
    <xf numFmtId="164" fontId="15" fillId="0" borderId="0" xfId="1" applyNumberFormat="1" applyFont="1"/>
    <xf numFmtId="3" fontId="13" fillId="0" borderId="0" xfId="0" applyNumberFormat="1" applyFont="1" applyBorder="1"/>
    <xf numFmtId="3" fontId="16" fillId="0" borderId="0" xfId="0" applyNumberFormat="1" applyFont="1" applyFill="1" applyBorder="1"/>
    <xf numFmtId="0" fontId="15" fillId="0" borderId="0" xfId="0" applyFont="1" applyFill="1" applyBorder="1" applyAlignment="1">
      <alignment horizontal="left"/>
    </xf>
    <xf numFmtId="164" fontId="9" fillId="0" borderId="0" xfId="0" applyNumberFormat="1" applyFont="1" applyBorder="1"/>
    <xf numFmtId="0" fontId="0" fillId="0" borderId="0" xfId="0" applyAlignment="1">
      <alignment wrapText="1"/>
    </xf>
    <xf numFmtId="171" fontId="130" fillId="0" borderId="0" xfId="32" applyNumberFormat="1" applyFont="1" applyFill="1" applyBorder="1" applyAlignment="1">
      <alignment horizontal="right" wrapText="1"/>
    </xf>
    <xf numFmtId="3" fontId="13" fillId="0" borderId="0" xfId="20" applyNumberFormat="1" applyFont="1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3" fontId="15" fillId="3" borderId="4" xfId="0" applyNumberFormat="1" applyFont="1" applyFill="1" applyBorder="1" applyAlignment="1">
      <alignment horizontal="center" vertical="center"/>
    </xf>
    <xf numFmtId="1" fontId="14" fillId="3" borderId="9" xfId="0" applyNumberFormat="1" applyFont="1" applyFill="1" applyBorder="1" applyAlignment="1">
      <alignment horizontal="center" wrapText="1"/>
    </xf>
    <xf numFmtId="1" fontId="14" fillId="3" borderId="9" xfId="0" applyNumberFormat="1" applyFont="1" applyFill="1" applyBorder="1" applyAlignment="1">
      <alignment horizontal="center" vertical="center" wrapText="1"/>
    </xf>
    <xf numFmtId="1" fontId="14" fillId="3" borderId="4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/>
    </xf>
    <xf numFmtId="168" fontId="30" fillId="0" borderId="10" xfId="0" applyNumberFormat="1" applyFont="1" applyBorder="1" applyAlignment="1">
      <alignment horizontal="right"/>
    </xf>
    <xf numFmtId="168" fontId="14" fillId="0" borderId="10" xfId="0" applyNumberFormat="1" applyFont="1" applyBorder="1" applyAlignment="1">
      <alignment horizontal="right"/>
    </xf>
    <xf numFmtId="168" fontId="14" fillId="0" borderId="0" xfId="0" applyNumberFormat="1" applyFont="1" applyBorder="1" applyAlignment="1">
      <alignment horizontal="right"/>
    </xf>
    <xf numFmtId="168" fontId="46" fillId="0" borderId="0" xfId="0" applyNumberFormat="1" applyFont="1" applyBorder="1" applyAlignment="1">
      <alignment horizontal="right"/>
    </xf>
    <xf numFmtId="168" fontId="49" fillId="0" borderId="0" xfId="0" applyNumberFormat="1" applyFont="1" applyBorder="1" applyAlignment="1">
      <alignment horizontal="right"/>
    </xf>
    <xf numFmtId="0" fontId="15" fillId="0" borderId="0" xfId="21" applyFont="1" applyFill="1" applyBorder="1" applyAlignment="1">
      <alignment horizontal="left"/>
    </xf>
    <xf numFmtId="185" fontId="15" fillId="0" borderId="0" xfId="20869" applyNumberFormat="1" applyFont="1" applyFill="1" applyBorder="1" applyAlignment="1">
      <alignment horizontal="left"/>
    </xf>
    <xf numFmtId="0" fontId="15" fillId="0" borderId="2" xfId="21" applyFont="1" applyFill="1" applyBorder="1" applyAlignment="1">
      <alignment horizontal="left"/>
    </xf>
    <xf numFmtId="168" fontId="15" fillId="0" borderId="11" xfId="0" applyNumberFormat="1" applyFont="1" applyBorder="1" applyAlignment="1">
      <alignment horizontal="right"/>
    </xf>
    <xf numFmtId="168" fontId="15" fillId="0" borderId="2" xfId="0" applyNumberFormat="1" applyFont="1" applyBorder="1" applyAlignment="1">
      <alignment horizontal="right"/>
    </xf>
    <xf numFmtId="168" fontId="15" fillId="0" borderId="0" xfId="0" applyNumberFormat="1" applyFont="1" applyBorder="1"/>
    <xf numFmtId="1" fontId="133" fillId="0" borderId="0" xfId="0" applyNumberFormat="1" applyFont="1" applyAlignment="1">
      <alignment horizontal="right"/>
    </xf>
    <xf numFmtId="1" fontId="133" fillId="0" borderId="0" xfId="0" applyNumberFormat="1" applyFont="1" applyFill="1" applyAlignment="1">
      <alignment horizontal="right"/>
    </xf>
    <xf numFmtId="168" fontId="20" fillId="0" borderId="10" xfId="0" applyNumberFormat="1" applyFont="1" applyBorder="1" applyAlignment="1">
      <alignment horizontal="right"/>
    </xf>
    <xf numFmtId="166" fontId="14" fillId="0" borderId="0" xfId="0" applyNumberFormat="1" applyFont="1" applyFill="1"/>
    <xf numFmtId="3" fontId="15" fillId="0" borderId="0" xfId="0" applyNumberFormat="1" applyFont="1" applyBorder="1" applyAlignment="1">
      <alignment horizontal="left" vertical="center"/>
    </xf>
    <xf numFmtId="3" fontId="13" fillId="0" borderId="0" xfId="0" applyNumberFormat="1" applyFont="1" applyFill="1" applyBorder="1" applyAlignment="1">
      <alignment horizontal="center" wrapText="1"/>
    </xf>
    <xf numFmtId="3" fontId="10" fillId="2" borderId="0" xfId="0" applyNumberFormat="1" applyFont="1" applyFill="1" applyBorder="1" applyAlignment="1">
      <alignment vertical="center"/>
    </xf>
    <xf numFmtId="3" fontId="16" fillId="0" borderId="0" xfId="0" applyNumberFormat="1" applyFont="1" applyBorder="1" applyAlignment="1">
      <alignment horizontal="left" vertical="top"/>
    </xf>
    <xf numFmtId="9" fontId="15" fillId="0" borderId="0" xfId="0" applyNumberFormat="1" applyFont="1"/>
    <xf numFmtId="1" fontId="46" fillId="0" borderId="0" xfId="0" applyNumberFormat="1" applyFont="1" applyFill="1" applyBorder="1" applyAlignment="1">
      <alignment horizontal="center"/>
    </xf>
    <xf numFmtId="164" fontId="15" fillId="0" borderId="0" xfId="1" applyNumberFormat="1" applyFont="1" applyBorder="1"/>
    <xf numFmtId="3" fontId="131" fillId="0" borderId="0" xfId="0" applyNumberFormat="1" applyFont="1" applyAlignment="1">
      <alignment wrapText="1"/>
    </xf>
    <xf numFmtId="3" fontId="34" fillId="0" borderId="0" xfId="0" applyNumberFormat="1" applyFont="1" applyFill="1" applyBorder="1" applyAlignment="1">
      <alignment horizontal="center" wrapText="1"/>
    </xf>
    <xf numFmtId="49" fontId="30" fillId="0" borderId="0" xfId="0" applyNumberFormat="1" applyFont="1" applyFill="1" applyBorder="1" applyAlignment="1">
      <alignment horizontal="center"/>
    </xf>
    <xf numFmtId="3" fontId="13" fillId="0" borderId="0" xfId="0" applyNumberFormat="1" applyFont="1" applyBorder="1" applyAlignment="1">
      <alignment horizontal="left" wrapText="1"/>
    </xf>
    <xf numFmtId="3" fontId="10" fillId="2" borderId="0" xfId="0" applyNumberFormat="1" applyFont="1" applyFill="1" applyBorder="1" applyAlignment="1">
      <alignment horizontal="left" vertical="center"/>
    </xf>
    <xf numFmtId="3" fontId="35" fillId="0" borderId="0" xfId="0" applyNumberFormat="1" applyFont="1" applyBorder="1" applyAlignment="1">
      <alignment horizontal="right"/>
    </xf>
    <xf numFmtId="3" fontId="131" fillId="0" borderId="0" xfId="0" applyNumberFormat="1" applyFont="1" applyBorder="1" applyAlignment="1">
      <alignment horizontal="left" vertical="top" wrapText="1"/>
    </xf>
    <xf numFmtId="3" fontId="131" fillId="0" borderId="0" xfId="0" applyNumberFormat="1" applyFont="1" applyFill="1" applyBorder="1" applyAlignment="1">
      <alignment horizontal="left" vertical="top" wrapText="1"/>
    </xf>
    <xf numFmtId="3" fontId="22" fillId="2" borderId="0" xfId="0" applyNumberFormat="1" applyFont="1" applyFill="1" applyBorder="1" applyAlignment="1">
      <alignment horizontal="left" vertical="center"/>
    </xf>
    <xf numFmtId="3" fontId="16" fillId="0" borderId="0" xfId="0" applyNumberFormat="1" applyFont="1" applyBorder="1" applyAlignment="1">
      <alignment horizontal="left" wrapText="1"/>
    </xf>
    <xf numFmtId="0" fontId="0" fillId="0" borderId="0" xfId="0" applyAlignment="1">
      <alignment horizontal="left" wrapText="1"/>
    </xf>
    <xf numFmtId="3" fontId="35" fillId="0" borderId="0" xfId="0" applyNumberFormat="1" applyFont="1" applyBorder="1" applyAlignment="1">
      <alignment horizontal="justify" wrapText="1"/>
    </xf>
    <xf numFmtId="3" fontId="13" fillId="0" borderId="0" xfId="0" applyNumberFormat="1" applyFont="1" applyFill="1" applyBorder="1" applyAlignment="1">
      <alignment horizontal="left" wrapText="1"/>
    </xf>
    <xf numFmtId="3" fontId="13" fillId="0" borderId="0" xfId="0" applyNumberFormat="1" applyFont="1" applyFill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3" fontId="16" fillId="0" borderId="0" xfId="0" applyNumberFormat="1" applyFont="1" applyBorder="1" applyAlignment="1">
      <alignment horizontal="left" vertical="top" wrapText="1"/>
    </xf>
    <xf numFmtId="3" fontId="15" fillId="0" borderId="0" xfId="0" applyNumberFormat="1" applyFont="1" applyBorder="1" applyAlignment="1">
      <alignment horizontal="left"/>
    </xf>
    <xf numFmtId="3" fontId="15" fillId="0" borderId="6" xfId="0" applyNumberFormat="1" applyFont="1" applyBorder="1" applyAlignment="1">
      <alignment horizontal="left"/>
    </xf>
    <xf numFmtId="3" fontId="15" fillId="0" borderId="7" xfId="0" applyNumberFormat="1" applyFont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15" xfId="0" applyNumberFormat="1" applyFont="1" applyFill="1" applyBorder="1" applyAlignment="1">
      <alignment horizontal="left"/>
    </xf>
    <xf numFmtId="3" fontId="15" fillId="0" borderId="16" xfId="0" applyNumberFormat="1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3" fontId="15" fillId="0" borderId="15" xfId="0" applyNumberFormat="1" applyFont="1" applyBorder="1" applyAlignment="1">
      <alignment horizontal="left"/>
    </xf>
    <xf numFmtId="3" fontId="30" fillId="0" borderId="15" xfId="0" applyNumberFormat="1" applyFont="1" applyBorder="1" applyAlignment="1">
      <alignment horizontal="left"/>
    </xf>
    <xf numFmtId="165" fontId="132" fillId="0" borderId="0" xfId="1" applyNumberFormat="1" applyFont="1" applyFill="1" applyBorder="1"/>
    <xf numFmtId="164" fontId="132" fillId="0" borderId="0" xfId="1" applyNumberFormat="1" applyFont="1" applyFill="1" applyBorder="1"/>
    <xf numFmtId="3" fontId="18" fillId="0" borderId="0" xfId="0" applyNumberFormat="1" applyFont="1"/>
    <xf numFmtId="3" fontId="15" fillId="0" borderId="0" xfId="0" applyNumberFormat="1" applyFont="1" applyFill="1" applyBorder="1" applyAlignment="1">
      <alignment horizontal="center" vertical="center"/>
    </xf>
    <xf numFmtId="167" fontId="9" fillId="0" borderId="0" xfId="0" applyNumberFormat="1" applyFont="1" applyFill="1" applyBorder="1"/>
    <xf numFmtId="49" fontId="9" fillId="0" borderId="0" xfId="0" applyNumberFormat="1" applyFont="1" applyFill="1" applyBorder="1"/>
    <xf numFmtId="183" fontId="125" fillId="0" borderId="0" xfId="20870" applyNumberFormat="1" applyFont="1" applyFill="1" applyBorder="1" applyAlignment="1">
      <alignment horizontal="right"/>
    </xf>
    <xf numFmtId="183" fontId="126" fillId="0" borderId="0" xfId="20870" applyNumberFormat="1" applyFont="1" applyFill="1" applyBorder="1" applyAlignment="1">
      <alignment horizontal="right"/>
    </xf>
    <xf numFmtId="3" fontId="14" fillId="0" borderId="0" xfId="20871" applyNumberFormat="1" applyFont="1" applyBorder="1"/>
    <xf numFmtId="3" fontId="15" fillId="0" borderId="0" xfId="20871" applyNumberFormat="1" applyFont="1" applyBorder="1"/>
    <xf numFmtId="3" fontId="15" fillId="0" borderId="0" xfId="20871" applyNumberFormat="1" applyFont="1" applyBorder="1" applyAlignment="1">
      <alignment horizontal="right"/>
    </xf>
    <xf numFmtId="3" fontId="15" fillId="3" borderId="4" xfId="20871" applyNumberFormat="1" applyFont="1" applyFill="1" applyBorder="1"/>
    <xf numFmtId="3" fontId="20" fillId="0" borderId="0" xfId="20871" applyNumberFormat="1" applyFont="1" applyFill="1" applyBorder="1"/>
    <xf numFmtId="3" fontId="20" fillId="0" borderId="0" xfId="20871" applyNumberFormat="1" applyFont="1" applyBorder="1"/>
    <xf numFmtId="3" fontId="13" fillId="0" borderId="0" xfId="20871" applyNumberFormat="1" applyFont="1" applyAlignment="1">
      <alignment horizontal="left"/>
    </xf>
    <xf numFmtId="0" fontId="37" fillId="0" borderId="0" xfId="20872"/>
    <xf numFmtId="1" fontId="30" fillId="0" borderId="0" xfId="20871" applyNumberFormat="1" applyFont="1" applyFill="1" applyBorder="1" applyAlignment="1">
      <alignment horizontal="center" vertical="center" wrapText="1"/>
    </xf>
    <xf numFmtId="3" fontId="33" fillId="0" borderId="0" xfId="20871" applyNumberFormat="1" applyFont="1" applyBorder="1"/>
    <xf numFmtId="3" fontId="15" fillId="0" borderId="0" xfId="20871" applyNumberFormat="1" applyFont="1" applyBorder="1" applyAlignment="1">
      <alignment horizontal="left"/>
    </xf>
    <xf numFmtId="3" fontId="13" fillId="0" borderId="0" xfId="20871" applyNumberFormat="1" applyFont="1" applyAlignment="1"/>
    <xf numFmtId="3" fontId="13" fillId="0" borderId="0" xfId="20871" applyNumberFormat="1" applyFont="1" applyFill="1" applyAlignment="1"/>
    <xf numFmtId="3" fontId="35" fillId="0" borderId="0" xfId="0" applyNumberFormat="1" applyFont="1" applyBorder="1" applyAlignment="1">
      <alignment horizontal="left" wrapText="1"/>
    </xf>
    <xf numFmtId="0" fontId="134" fillId="0" borderId="0" xfId="19" applyFont="1" applyAlignment="1" applyProtection="1">
      <alignment horizontal="left" indent="1"/>
    </xf>
    <xf numFmtId="0" fontId="53" fillId="0" borderId="0" xfId="0" applyFont="1"/>
    <xf numFmtId="0" fontId="135" fillId="0" borderId="0" xfId="10" applyFont="1" applyAlignment="1" applyProtection="1">
      <alignment vertical="center"/>
    </xf>
    <xf numFmtId="3" fontId="16" fillId="0" borderId="0" xfId="0" applyNumberFormat="1" applyFont="1" applyBorder="1" applyAlignment="1">
      <alignment horizontal="left" wrapText="1"/>
    </xf>
    <xf numFmtId="3" fontId="53" fillId="0" borderId="0" xfId="0" applyNumberFormat="1" applyFont="1" applyFill="1" applyBorder="1" applyAlignment="1">
      <alignment horizontal="left"/>
    </xf>
    <xf numFmtId="3" fontId="30" fillId="0" borderId="0" xfId="0" applyNumberFormat="1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3" fontId="15" fillId="0" borderId="0" xfId="0" applyNumberFormat="1" applyFont="1" applyBorder="1" applyAlignment="1">
      <alignment horizontal="left"/>
    </xf>
    <xf numFmtId="3" fontId="15" fillId="0" borderId="2" xfId="0" applyNumberFormat="1" applyFont="1" applyBorder="1" applyAlignment="1">
      <alignment horizontal="left"/>
    </xf>
    <xf numFmtId="0" fontId="53" fillId="0" borderId="0" xfId="0" applyFont="1" applyAlignment="1"/>
    <xf numFmtId="3" fontId="10" fillId="2" borderId="0" xfId="0" applyNumberFormat="1" applyFont="1" applyFill="1" applyBorder="1" applyAlignment="1">
      <alignment horizontal="left" vertical="center"/>
    </xf>
    <xf numFmtId="3" fontId="35" fillId="0" borderId="0" xfId="0" applyNumberFormat="1" applyFont="1" applyBorder="1" applyAlignment="1">
      <alignment horizontal="right"/>
    </xf>
    <xf numFmtId="3" fontId="13" fillId="0" borderId="0" xfId="20871" applyNumberFormat="1" applyFont="1" applyAlignment="1">
      <alignment horizontal="left"/>
    </xf>
    <xf numFmtId="49" fontId="30" fillId="0" borderId="0" xfId="0" applyNumberFormat="1" applyFont="1" applyAlignment="1">
      <alignment horizontal="center"/>
    </xf>
    <xf numFmtId="3" fontId="35" fillId="0" borderId="0" xfId="0" applyNumberFormat="1" applyFont="1" applyBorder="1" applyAlignment="1">
      <alignment horizontal="justify" wrapText="1"/>
    </xf>
    <xf numFmtId="0" fontId="36" fillId="0" borderId="0" xfId="0" applyFont="1" applyBorder="1" applyAlignment="1">
      <alignment horizontal="justify" wrapText="1"/>
    </xf>
    <xf numFmtId="3" fontId="45" fillId="0" borderId="0" xfId="0" applyNumberFormat="1" applyFont="1" applyAlignment="1">
      <alignment horizontal="center"/>
    </xf>
    <xf numFmtId="3" fontId="15" fillId="0" borderId="0" xfId="0" applyNumberFormat="1" applyFont="1" applyBorder="1" applyAlignment="1">
      <alignment horizontal="left"/>
    </xf>
    <xf numFmtId="3" fontId="26" fillId="0" borderId="0" xfId="0" applyNumberFormat="1" applyFont="1" applyFill="1" applyBorder="1" applyAlignment="1">
      <alignment horizontal="left" vertical="center" wrapText="1"/>
    </xf>
    <xf numFmtId="49" fontId="136" fillId="0" borderId="0" xfId="0" applyNumberFormat="1" applyFont="1" applyFill="1" applyBorder="1" applyAlignment="1">
      <alignment horizontal="center"/>
    </xf>
    <xf numFmtId="186" fontId="26" fillId="0" borderId="0" xfId="0" applyNumberFormat="1" applyFont="1" applyFill="1" applyBorder="1"/>
    <xf numFmtId="166" fontId="138" fillId="0" borderId="0" xfId="20873" applyNumberFormat="1" applyFont="1" applyBorder="1" applyAlignment="1">
      <alignment horizontal="right"/>
    </xf>
    <xf numFmtId="3" fontId="16" fillId="0" borderId="0" xfId="0" applyNumberFormat="1" applyFont="1" applyFill="1" applyBorder="1" applyAlignment="1">
      <alignment horizontal="left" wrapText="1"/>
    </xf>
    <xf numFmtId="1" fontId="46" fillId="0" borderId="0" xfId="0" applyNumberFormat="1" applyFont="1" applyFill="1" applyBorder="1" applyAlignment="1">
      <alignment horizontal="center"/>
    </xf>
    <xf numFmtId="165" fontId="121" fillId="0" borderId="0" xfId="1" applyNumberFormat="1" applyFont="1" applyFill="1" applyBorder="1"/>
    <xf numFmtId="49" fontId="44" fillId="0" borderId="0" xfId="0" applyNumberFormat="1" applyFont="1" applyFill="1" applyBorder="1" applyAlignment="1">
      <alignment horizontal="center"/>
    </xf>
    <xf numFmtId="0" fontId="0" fillId="0" borderId="0" xfId="0" applyFill="1" applyAlignment="1"/>
    <xf numFmtId="3" fontId="139" fillId="0" borderId="0" xfId="0" applyNumberFormat="1" applyFont="1" applyBorder="1"/>
    <xf numFmtId="168" fontId="139" fillId="0" borderId="0" xfId="0" applyNumberFormat="1" applyFont="1" applyFill="1" applyBorder="1" applyAlignment="1"/>
    <xf numFmtId="3" fontId="139" fillId="0" borderId="0" xfId="0" applyNumberFormat="1" applyFont="1"/>
    <xf numFmtId="166" fontId="139" fillId="0" borderId="0" xfId="0" applyNumberFormat="1" applyFont="1"/>
    <xf numFmtId="168" fontId="139" fillId="0" borderId="0" xfId="0" applyNumberFormat="1" applyFont="1" applyFill="1" applyBorder="1" applyAlignment="1">
      <alignment horizontal="right"/>
    </xf>
    <xf numFmtId="0" fontId="141" fillId="0" borderId="0" xfId="0" applyFont="1" applyFill="1" applyBorder="1" applyAlignment="1">
      <alignment horizontal="left"/>
    </xf>
    <xf numFmtId="3" fontId="139" fillId="0" borderId="0" xfId="0" applyNumberFormat="1" applyFont="1" applyFill="1" applyBorder="1"/>
    <xf numFmtId="3" fontId="141" fillId="0" borderId="0" xfId="0" applyNumberFormat="1" applyFont="1" applyFill="1" applyBorder="1"/>
    <xf numFmtId="167" fontId="144" fillId="0" borderId="0" xfId="0" applyNumberFormat="1" applyFont="1" applyBorder="1" applyAlignment="1">
      <alignment horizontal="right"/>
    </xf>
    <xf numFmtId="1" fontId="142" fillId="0" borderId="0" xfId="0" applyNumberFormat="1" applyFont="1" applyFill="1" applyBorder="1" applyAlignment="1">
      <alignment horizontal="center" vertical="center" wrapText="1"/>
    </xf>
    <xf numFmtId="3" fontId="139" fillId="0" borderId="0" xfId="0" applyNumberFormat="1" applyFont="1" applyBorder="1" applyAlignment="1">
      <alignment horizontal="left"/>
    </xf>
    <xf numFmtId="49" fontId="139" fillId="0" borderId="0" xfId="0" applyNumberFormat="1" applyFont="1" applyFill="1" applyBorder="1"/>
    <xf numFmtId="0" fontId="143" fillId="0" borderId="0" xfId="0" applyFont="1" applyFill="1" applyBorder="1" applyAlignment="1">
      <alignment horizontal="center" vertical="center"/>
    </xf>
    <xf numFmtId="49" fontId="143" fillId="0" borderId="0" xfId="0" applyNumberFormat="1" applyFont="1" applyFill="1" applyBorder="1" applyAlignment="1">
      <alignment horizontal="center" vertical="center"/>
    </xf>
    <xf numFmtId="9" fontId="144" fillId="0" borderId="0" xfId="1" applyFont="1" applyBorder="1" applyAlignment="1">
      <alignment horizontal="right"/>
    </xf>
    <xf numFmtId="0" fontId="145" fillId="0" borderId="0" xfId="0" applyFont="1" applyFill="1" applyBorder="1" applyAlignment="1" applyProtection="1">
      <alignment horizontal="left"/>
    </xf>
    <xf numFmtId="9" fontId="139" fillId="0" borderId="0" xfId="1" applyFont="1" applyBorder="1" applyAlignment="1">
      <alignment horizontal="right"/>
    </xf>
    <xf numFmtId="9" fontId="141" fillId="0" borderId="0" xfId="5" applyFont="1" applyFill="1" applyBorder="1"/>
    <xf numFmtId="3" fontId="146" fillId="0" borderId="0" xfId="0" applyNumberFormat="1" applyFont="1" applyBorder="1"/>
    <xf numFmtId="168" fontId="147" fillId="0" borderId="0" xfId="0" applyNumberFormat="1" applyFont="1" applyFill="1" applyBorder="1" applyAlignment="1">
      <alignment horizontal="right"/>
    </xf>
    <xf numFmtId="49" fontId="147" fillId="0" borderId="0" xfId="0" applyNumberFormat="1" applyFont="1" applyFill="1" applyBorder="1" applyAlignment="1">
      <alignment horizontal="center"/>
    </xf>
    <xf numFmtId="9" fontId="139" fillId="0" borderId="0" xfId="1" applyFont="1" applyFill="1" applyBorder="1"/>
    <xf numFmtId="167" fontId="144" fillId="0" borderId="0" xfId="0" applyNumberFormat="1" applyFont="1" applyFill="1" applyBorder="1" applyAlignment="1">
      <alignment horizontal="right"/>
    </xf>
    <xf numFmtId="167" fontId="139" fillId="0" borderId="0" xfId="0" applyNumberFormat="1" applyFont="1" applyBorder="1" applyAlignment="1">
      <alignment horizontal="right"/>
    </xf>
    <xf numFmtId="168" fontId="144" fillId="0" borderId="0" xfId="0" applyNumberFormat="1" applyFont="1" applyFill="1" applyBorder="1" applyAlignment="1">
      <alignment horizontal="right"/>
    </xf>
    <xf numFmtId="167" fontId="139" fillId="0" borderId="0" xfId="0" applyNumberFormat="1" applyFont="1" applyFill="1" applyBorder="1" applyAlignment="1">
      <alignment horizontal="right"/>
    </xf>
    <xf numFmtId="0" fontId="147" fillId="0" borderId="0" xfId="0" applyFont="1" applyFill="1" applyBorder="1"/>
    <xf numFmtId="3" fontId="139" fillId="0" borderId="0" xfId="0" applyNumberFormat="1" applyFont="1" applyBorder="1" applyAlignment="1">
      <alignment wrapText="1"/>
    </xf>
    <xf numFmtId="3" fontId="139" fillId="0" borderId="0" xfId="0" applyNumberFormat="1" applyFont="1" applyFill="1" applyBorder="1" applyAlignment="1"/>
    <xf numFmtId="49" fontId="139" fillId="0" borderId="0" xfId="0" applyNumberFormat="1" applyFont="1" applyFill="1" applyBorder="1" applyAlignment="1">
      <alignment wrapText="1"/>
    </xf>
    <xf numFmtId="9" fontId="139" fillId="0" borderId="0" xfId="1" applyFont="1"/>
    <xf numFmtId="3" fontId="139" fillId="0" borderId="0" xfId="0" applyNumberFormat="1" applyFont="1" applyAlignment="1"/>
    <xf numFmtId="3" fontId="140" fillId="0" borderId="0" xfId="0" applyNumberFormat="1" applyFont="1" applyFill="1" applyAlignment="1">
      <alignment horizontal="center"/>
    </xf>
    <xf numFmtId="3" fontId="54" fillId="0" borderId="0" xfId="0" applyNumberFormat="1" applyFont="1" applyFill="1" applyAlignment="1">
      <alignment horizontal="center"/>
    </xf>
    <xf numFmtId="3" fontId="54" fillId="0" borderId="0" xfId="0" applyNumberFormat="1" applyFont="1" applyFill="1" applyBorder="1" applyAlignment="1">
      <alignment horizontal="center"/>
    </xf>
    <xf numFmtId="3" fontId="139" fillId="0" borderId="0" xfId="0" applyNumberFormat="1" applyFont="1" applyFill="1"/>
    <xf numFmtId="166" fontId="139" fillId="0" borderId="0" xfId="0" applyNumberFormat="1" applyFont="1" applyFill="1"/>
    <xf numFmtId="166" fontId="139" fillId="0" borderId="0" xfId="0" applyNumberFormat="1" applyFont="1" applyFill="1" applyBorder="1"/>
    <xf numFmtId="3" fontId="139" fillId="0" borderId="0" xfId="0" applyNumberFormat="1" applyFont="1" applyFill="1" applyBorder="1" applyAlignment="1">
      <alignment horizontal="left"/>
    </xf>
    <xf numFmtId="9" fontId="144" fillId="0" borderId="0" xfId="1" applyFont="1" applyFill="1" applyBorder="1" applyAlignment="1">
      <alignment horizontal="right"/>
    </xf>
    <xf numFmtId="9" fontId="139" fillId="0" borderId="0" xfId="1" applyFont="1" applyFill="1" applyBorder="1" applyAlignment="1">
      <alignment horizontal="right"/>
    </xf>
    <xf numFmtId="3" fontId="146" fillId="0" borderId="0" xfId="0" applyNumberFormat="1" applyFont="1" applyFill="1" applyBorder="1"/>
    <xf numFmtId="3" fontId="143" fillId="0" borderId="0" xfId="0" applyNumberFormat="1" applyFont="1" applyFill="1" applyBorder="1"/>
    <xf numFmtId="165" fontId="139" fillId="0" borderId="0" xfId="0" applyNumberFormat="1" applyFont="1" applyBorder="1"/>
    <xf numFmtId="49" fontId="143" fillId="0" borderId="0" xfId="0" applyNumberFormat="1" applyFont="1" applyFill="1" applyBorder="1"/>
    <xf numFmtId="0" fontId="139" fillId="0" borderId="0" xfId="0" applyFont="1" applyFill="1" applyBorder="1"/>
    <xf numFmtId="3" fontId="144" fillId="0" borderId="0" xfId="0" applyNumberFormat="1" applyFont="1" applyFill="1" applyBorder="1"/>
    <xf numFmtId="3" fontId="144" fillId="0" borderId="0" xfId="0" applyNumberFormat="1" applyFont="1" applyFill="1" applyBorder="1" applyAlignment="1">
      <alignment wrapText="1"/>
    </xf>
    <xf numFmtId="9" fontId="148" fillId="0" borderId="0" xfId="0" applyNumberFormat="1" applyFont="1" applyFill="1" applyBorder="1" applyAlignment="1">
      <alignment horizontal="right" vertical="center"/>
    </xf>
    <xf numFmtId="166" fontId="11" fillId="0" borderId="0" xfId="0" applyNumberFormat="1" applyFont="1" applyFill="1" applyBorder="1"/>
    <xf numFmtId="3" fontId="150" fillId="0" borderId="0" xfId="0" applyNumberFormat="1" applyFont="1" applyBorder="1"/>
    <xf numFmtId="0" fontId="147" fillId="0" borderId="0" xfId="0" applyFont="1" applyBorder="1" applyAlignment="1">
      <alignment horizontal="left"/>
    </xf>
    <xf numFmtId="166" fontId="147" fillId="0" borderId="0" xfId="0" applyNumberFormat="1" applyFont="1"/>
    <xf numFmtId="3" fontId="147" fillId="0" borderId="0" xfId="0" applyNumberFormat="1" applyFont="1" applyBorder="1"/>
    <xf numFmtId="0" fontId="139" fillId="0" borderId="0" xfId="0" applyFont="1" applyBorder="1" applyAlignment="1">
      <alignment horizontal="left"/>
    </xf>
    <xf numFmtId="3" fontId="147" fillId="0" borderId="0" xfId="0" applyNumberFormat="1" applyFont="1" applyBorder="1" applyAlignment="1">
      <alignment horizontal="left"/>
    </xf>
    <xf numFmtId="49" fontId="147" fillId="0" borderId="0" xfId="0" applyNumberFormat="1" applyFont="1" applyBorder="1" applyAlignment="1">
      <alignment horizontal="center"/>
    </xf>
    <xf numFmtId="3" fontId="139" fillId="0" borderId="0" xfId="0" applyNumberFormat="1" applyFont="1" applyFill="1" applyBorder="1" applyAlignment="1">
      <alignment wrapText="1"/>
    </xf>
    <xf numFmtId="3" fontId="139" fillId="0" borderId="0" xfId="0" applyNumberFormat="1" applyFont="1" applyFill="1" applyBorder="1" applyAlignment="1">
      <alignment horizontal="center" vertical="center" wrapText="1"/>
    </xf>
    <xf numFmtId="3" fontId="147" fillId="0" borderId="0" xfId="0" applyNumberFormat="1" applyFont="1"/>
    <xf numFmtId="3" fontId="147" fillId="0" borderId="0" xfId="0" applyNumberFormat="1" applyFont="1" applyAlignment="1">
      <alignment wrapText="1"/>
    </xf>
    <xf numFmtId="9" fontId="147" fillId="0" borderId="0" xfId="1" applyFont="1"/>
    <xf numFmtId="3" fontId="146" fillId="0" borderId="0" xfId="0" applyNumberFormat="1" applyFont="1"/>
    <xf numFmtId="3" fontId="149" fillId="0" borderId="0" xfId="0" applyNumberFormat="1" applyFont="1" applyFill="1" applyAlignment="1">
      <alignment horizontal="center"/>
    </xf>
    <xf numFmtId="3" fontId="150" fillId="0" borderId="0" xfId="0" applyNumberFormat="1" applyFont="1" applyFill="1" applyBorder="1"/>
    <xf numFmtId="3" fontId="149" fillId="0" borderId="0" xfId="0" applyNumberFormat="1" applyFont="1" applyFill="1" applyBorder="1" applyAlignment="1">
      <alignment horizontal="center"/>
    </xf>
    <xf numFmtId="3" fontId="139" fillId="0" borderId="0" xfId="0" applyNumberFormat="1" applyFont="1" applyFill="1" applyAlignment="1"/>
    <xf numFmtId="49" fontId="147" fillId="0" borderId="0" xfId="0" applyNumberFormat="1" applyFont="1" applyFill="1" applyBorder="1" applyAlignment="1">
      <alignment horizontal="center"/>
    </xf>
    <xf numFmtId="1" fontId="147" fillId="0" borderId="0" xfId="0" applyNumberFormat="1" applyFont="1" applyFill="1" applyBorder="1" applyAlignment="1">
      <alignment horizontal="center" vertical="center" wrapText="1"/>
    </xf>
    <xf numFmtId="1" fontId="139" fillId="0" borderId="0" xfId="0" applyNumberFormat="1" applyFont="1" applyFill="1" applyBorder="1" applyAlignment="1">
      <alignment horizontal="center" vertical="center" wrapText="1"/>
    </xf>
    <xf numFmtId="0" fontId="147" fillId="0" borderId="0" xfId="0" applyFont="1" applyFill="1" applyBorder="1" applyAlignment="1">
      <alignment horizontal="left"/>
    </xf>
    <xf numFmtId="166" fontId="147" fillId="0" borderId="0" xfId="0" applyNumberFormat="1" applyFont="1" applyFill="1"/>
    <xf numFmtId="3" fontId="147" fillId="0" borderId="0" xfId="0" applyNumberFormat="1" applyFont="1" applyFill="1" applyBorder="1"/>
    <xf numFmtId="0" fontId="139" fillId="0" borderId="0" xfId="0" applyFont="1" applyFill="1" applyBorder="1" applyAlignment="1">
      <alignment horizontal="left"/>
    </xf>
    <xf numFmtId="49" fontId="147" fillId="0" borderId="0" xfId="0" applyNumberFormat="1" applyFont="1" applyFill="1" applyAlignment="1">
      <alignment horizontal="center"/>
    </xf>
    <xf numFmtId="0" fontId="139" fillId="0" borderId="0" xfId="0" applyFont="1" applyFill="1" applyBorder="1" applyAlignment="1">
      <alignment vertical="center"/>
    </xf>
    <xf numFmtId="3" fontId="147" fillId="0" borderId="0" xfId="0" applyNumberFormat="1" applyFont="1" applyFill="1"/>
    <xf numFmtId="0" fontId="147" fillId="0" borderId="0" xfId="0" applyFont="1" applyFill="1" applyBorder="1" applyAlignment="1">
      <alignment vertical="center"/>
    </xf>
    <xf numFmtId="9" fontId="139" fillId="0" borderId="0" xfId="1" applyFont="1" applyFill="1" applyBorder="1" applyAlignment="1">
      <alignment vertical="center"/>
    </xf>
    <xf numFmtId="9" fontId="147" fillId="0" borderId="0" xfId="1" applyFont="1" applyFill="1" applyBorder="1"/>
    <xf numFmtId="0" fontId="139" fillId="0" borderId="0" xfId="0" applyFont="1" applyFill="1" applyBorder="1" applyAlignment="1">
      <alignment horizontal="left" vertical="center"/>
    </xf>
    <xf numFmtId="3" fontId="143" fillId="0" borderId="0" xfId="0" applyNumberFormat="1" applyFont="1" applyFill="1" applyBorder="1" applyAlignment="1"/>
    <xf numFmtId="1" fontId="143" fillId="0" borderId="0" xfId="20871" applyNumberFormat="1" applyFont="1" applyFill="1" applyBorder="1" applyAlignment="1">
      <alignment horizontal="center" vertical="center" wrapText="1"/>
    </xf>
    <xf numFmtId="167" fontId="143" fillId="0" borderId="0" xfId="0" applyNumberFormat="1" applyFont="1" applyFill="1" applyBorder="1" applyAlignment="1">
      <alignment horizontal="right"/>
    </xf>
    <xf numFmtId="0" fontId="145" fillId="0" borderId="0" xfId="0" applyFont="1" applyFill="1" applyBorder="1" applyAlignment="1">
      <alignment horizontal="left" vertical="center"/>
    </xf>
    <xf numFmtId="164" fontId="145" fillId="0" borderId="0" xfId="1" applyNumberFormat="1" applyFont="1" applyFill="1" applyBorder="1" applyAlignment="1"/>
    <xf numFmtId="9" fontId="141" fillId="0" borderId="0" xfId="1" applyFont="1" applyFill="1" applyBorder="1"/>
    <xf numFmtId="165" fontId="139" fillId="0" borderId="0" xfId="0" applyNumberFormat="1" applyFont="1" applyFill="1" applyBorder="1"/>
    <xf numFmtId="1" fontId="139" fillId="0" borderId="0" xfId="0" applyNumberFormat="1" applyFont="1" applyFill="1" applyBorder="1" applyAlignment="1">
      <alignment wrapText="1"/>
    </xf>
    <xf numFmtId="164" fontId="145" fillId="0" borderId="0" xfId="5" applyNumberFormat="1" applyFont="1" applyFill="1" applyBorder="1" applyAlignment="1"/>
    <xf numFmtId="0" fontId="145" fillId="0" borderId="0" xfId="0" applyFont="1" applyFill="1" applyBorder="1" applyAlignment="1">
      <alignment horizontal="left" vertical="center" wrapText="1"/>
    </xf>
    <xf numFmtId="3" fontId="147" fillId="0" borderId="0" xfId="0" applyNumberFormat="1" applyFont="1" applyFill="1" applyBorder="1" applyAlignment="1">
      <alignment horizontal="left" wrapText="1"/>
    </xf>
    <xf numFmtId="164" fontId="141" fillId="0" borderId="0" xfId="1" applyNumberFormat="1" applyFont="1" applyFill="1" applyBorder="1"/>
    <xf numFmtId="0" fontId="147" fillId="0" borderId="0" xfId="0" applyFont="1" applyFill="1" applyBorder="1" applyAlignment="1" applyProtection="1">
      <alignment horizontal="left"/>
    </xf>
    <xf numFmtId="164" fontId="139" fillId="0" borderId="0" xfId="0" applyNumberFormat="1" applyFont="1" applyFill="1" applyBorder="1"/>
    <xf numFmtId="164" fontId="139" fillId="0" borderId="0" xfId="1" applyNumberFormat="1" applyFont="1" applyFill="1" applyBorder="1" applyAlignment="1">
      <alignment horizontal="right"/>
    </xf>
    <xf numFmtId="3" fontId="150" fillId="0" borderId="0" xfId="0" applyNumberFormat="1" applyFont="1" applyFill="1" applyBorder="1" applyAlignment="1"/>
    <xf numFmtId="0" fontId="151" fillId="0" borderId="0" xfId="0" applyFont="1" applyFill="1" applyBorder="1" applyAlignment="1">
      <alignment horizontal="centerContinuous" vertical="center" wrapText="1"/>
    </xf>
    <xf numFmtId="0" fontId="151" fillId="0" borderId="0" xfId="0" applyFont="1" applyFill="1" applyBorder="1" applyAlignment="1">
      <alignment horizontal="center" vertical="center" wrapText="1"/>
    </xf>
    <xf numFmtId="0" fontId="152" fillId="0" borderId="0" xfId="0" applyFont="1" applyFill="1" applyBorder="1" applyAlignment="1">
      <alignment vertical="center"/>
    </xf>
    <xf numFmtId="164" fontId="152" fillId="0" borderId="0" xfId="1" applyNumberFormat="1" applyFont="1" applyFill="1" applyBorder="1" applyAlignment="1">
      <alignment vertical="center"/>
    </xf>
    <xf numFmtId="0" fontId="144" fillId="0" borderId="0" xfId="0" applyFont="1"/>
    <xf numFmtId="3" fontId="139" fillId="0" borderId="0" xfId="0" applyNumberFormat="1" applyFont="1" applyFill="1" applyBorder="1" applyAlignment="1">
      <alignment horizontal="center"/>
    </xf>
    <xf numFmtId="9" fontId="144" fillId="0" borderId="0" xfId="1" applyFont="1" applyBorder="1" applyAlignment="1">
      <alignment horizontal="right" vertical="center"/>
    </xf>
    <xf numFmtId="2" fontId="139" fillId="0" borderId="0" xfId="0" applyNumberFormat="1" applyFont="1"/>
    <xf numFmtId="49" fontId="139" fillId="0" borderId="0" xfId="0" applyNumberFormat="1" applyFont="1"/>
    <xf numFmtId="9" fontId="139" fillId="4" borderId="0" xfId="1" applyFont="1" applyFill="1" applyBorder="1"/>
    <xf numFmtId="3" fontId="153" fillId="0" borderId="0" xfId="0" applyNumberFormat="1" applyFont="1" applyFill="1" applyBorder="1"/>
    <xf numFmtId="3" fontId="143" fillId="0" borderId="0" xfId="0" applyNumberFormat="1" applyFont="1" applyAlignment="1">
      <alignment horizontal="center"/>
    </xf>
    <xf numFmtId="0" fontId="143" fillId="0" borderId="0" xfId="0" applyFont="1" applyBorder="1"/>
    <xf numFmtId="165" fontId="144" fillId="0" borderId="0" xfId="0" applyNumberFormat="1" applyFont="1" applyBorder="1" applyAlignment="1">
      <alignment horizontal="right" vertical="center"/>
    </xf>
    <xf numFmtId="0" fontId="144" fillId="0" borderId="0" xfId="0" applyFont="1" applyBorder="1"/>
    <xf numFmtId="3" fontId="145" fillId="0" borderId="0" xfId="0" applyNumberFormat="1" applyFont="1" applyFill="1" applyBorder="1" applyAlignment="1">
      <alignment horizontal="left"/>
    </xf>
    <xf numFmtId="165" fontId="144" fillId="0" borderId="0" xfId="0" applyNumberFormat="1" applyFont="1" applyBorder="1"/>
    <xf numFmtId="2" fontId="144" fillId="0" borderId="0" xfId="0" applyNumberFormat="1" applyFont="1" applyBorder="1"/>
    <xf numFmtId="0" fontId="144" fillId="0" borderId="0" xfId="0" applyFont="1" applyFill="1" applyBorder="1"/>
    <xf numFmtId="165" fontId="144" fillId="0" borderId="0" xfId="1" applyNumberFormat="1" applyFont="1" applyFill="1" applyBorder="1"/>
    <xf numFmtId="3" fontId="143" fillId="0" borderId="0" xfId="0" applyNumberFormat="1" applyFont="1"/>
    <xf numFmtId="0" fontId="143" fillId="0" borderId="0" xfId="0" applyFont="1" applyFill="1" applyBorder="1" applyAlignment="1">
      <alignment horizontal="left" indent="1"/>
    </xf>
    <xf numFmtId="3" fontId="139" fillId="0" borderId="0" xfId="0" applyNumberFormat="1" applyFont="1" applyFill="1" applyBorder="1" applyAlignment="1">
      <alignment horizontal="left" indent="1"/>
    </xf>
    <xf numFmtId="184" fontId="144" fillId="0" borderId="0" xfId="0" applyNumberFormat="1" applyFont="1" applyBorder="1" applyAlignment="1">
      <alignment horizontal="right" vertical="center"/>
    </xf>
    <xf numFmtId="9" fontId="139" fillId="0" borderId="0" xfId="0" applyNumberFormat="1" applyFont="1" applyFill="1" applyBorder="1"/>
    <xf numFmtId="10" fontId="139" fillId="0" borderId="0" xfId="0" applyNumberFormat="1" applyFont="1" applyFill="1" applyBorder="1"/>
    <xf numFmtId="3" fontId="143" fillId="0" borderId="0" xfId="0" applyNumberFormat="1" applyFont="1" applyFill="1"/>
    <xf numFmtId="3" fontId="143" fillId="0" borderId="0" xfId="0" applyNumberFormat="1" applyFont="1" applyAlignment="1">
      <alignment horizontal="right"/>
    </xf>
    <xf numFmtId="3" fontId="154" fillId="0" borderId="0" xfId="0" applyNumberFormat="1" applyFont="1"/>
    <xf numFmtId="3" fontId="154" fillId="0" borderId="0" xfId="0" applyNumberFormat="1" applyFont="1" applyFill="1" applyBorder="1"/>
    <xf numFmtId="9" fontId="154" fillId="0" borderId="0" xfId="1" applyFont="1"/>
    <xf numFmtId="3" fontId="146" fillId="0" borderId="0" xfId="0" applyNumberFormat="1" applyFont="1" applyFill="1"/>
    <xf numFmtId="1" fontId="142" fillId="0" borderId="0" xfId="0" applyNumberFormat="1" applyFont="1" applyFill="1" applyBorder="1" applyAlignment="1">
      <alignment horizontal="center" wrapText="1"/>
    </xf>
    <xf numFmtId="1" fontId="48" fillId="0" borderId="0" xfId="0" applyNumberFormat="1" applyFont="1" applyFill="1" applyBorder="1" applyAlignment="1">
      <alignment horizontal="center" wrapText="1"/>
    </xf>
    <xf numFmtId="0" fontId="143" fillId="0" borderId="0" xfId="0" applyFont="1" applyFill="1" applyBorder="1"/>
    <xf numFmtId="165" fontId="144" fillId="0" borderId="0" xfId="0" applyNumberFormat="1" applyFont="1" applyFill="1" applyBorder="1" applyAlignment="1">
      <alignment horizontal="right" vertical="center"/>
    </xf>
    <xf numFmtId="3" fontId="147" fillId="0" borderId="0" xfId="0" applyNumberFormat="1" applyFont="1" applyFill="1" applyBorder="1" applyAlignment="1">
      <alignment horizontal="center"/>
    </xf>
    <xf numFmtId="9" fontId="139" fillId="0" borderId="0" xfId="1" applyFont="1" applyFill="1" applyBorder="1" applyAlignment="1" applyProtection="1">
      <alignment horizontal="right" vertical="center" wrapText="1"/>
    </xf>
    <xf numFmtId="3" fontId="143" fillId="0" borderId="0" xfId="0" applyNumberFormat="1" applyFont="1" applyFill="1" applyBorder="1" applyAlignment="1">
      <alignment horizontal="center"/>
    </xf>
    <xf numFmtId="3" fontId="144" fillId="0" borderId="0" xfId="20871" applyNumberFormat="1" applyFont="1" applyFill="1" applyBorder="1"/>
    <xf numFmtId="3" fontId="143" fillId="0" borderId="0" xfId="20871" applyNumberFormat="1" applyFont="1" applyFill="1" applyBorder="1"/>
    <xf numFmtId="167" fontId="143" fillId="0" borderId="0" xfId="0" applyNumberFormat="1" applyFont="1" applyBorder="1" applyAlignment="1">
      <alignment horizontal="right"/>
    </xf>
    <xf numFmtId="3" fontId="155" fillId="0" borderId="0" xfId="20871" applyNumberFormat="1" applyFont="1" applyFill="1" applyBorder="1"/>
    <xf numFmtId="3" fontId="144" fillId="0" borderId="0" xfId="20871" applyNumberFormat="1" applyFont="1" applyFill="1" applyBorder="1" applyAlignment="1">
      <alignment horizontal="left"/>
    </xf>
    <xf numFmtId="167" fontId="139" fillId="0" borderId="0" xfId="158" applyNumberFormat="1" applyFont="1" applyFill="1" applyBorder="1" applyAlignment="1">
      <alignment horizontal="right"/>
    </xf>
    <xf numFmtId="167" fontId="144" fillId="0" borderId="0" xfId="0" applyNumberFormat="1" applyFont="1" applyFill="1" applyBorder="1" applyAlignment="1">
      <alignment horizontal="left"/>
    </xf>
    <xf numFmtId="0" fontId="145" fillId="0" borderId="0" xfId="20871" applyFont="1" applyFill="1" applyBorder="1" applyAlignment="1">
      <alignment horizontal="center" vertical="center"/>
    </xf>
    <xf numFmtId="49" fontId="143" fillId="0" borderId="0" xfId="0" applyNumberFormat="1" applyFont="1" applyAlignment="1">
      <alignment horizontal="center"/>
    </xf>
    <xf numFmtId="2" fontId="139" fillId="0" borderId="0" xfId="0" applyNumberFormat="1" applyFont="1" applyFill="1" applyBorder="1"/>
    <xf numFmtId="9" fontId="139" fillId="0" borderId="0" xfId="1" applyNumberFormat="1" applyFont="1" applyBorder="1" applyAlignment="1">
      <alignment horizontal="right"/>
    </xf>
    <xf numFmtId="9" fontId="141" fillId="0" borderId="0" xfId="5" applyNumberFormat="1" applyFont="1" applyFill="1" applyBorder="1"/>
    <xf numFmtId="167" fontId="139" fillId="0" borderId="0" xfId="158" applyNumberFormat="1" applyFont="1" applyBorder="1" applyAlignment="1">
      <alignment horizontal="right"/>
    </xf>
    <xf numFmtId="0" fontId="156" fillId="0" borderId="0" xfId="20871" applyFont="1" applyFill="1" applyBorder="1" applyAlignment="1"/>
    <xf numFmtId="0" fontId="153" fillId="0" borderId="0" xfId="20871" applyFont="1" applyFill="1" applyBorder="1" applyAlignment="1"/>
    <xf numFmtId="9" fontId="144" fillId="0" borderId="0" xfId="1" applyFont="1" applyFill="1" applyBorder="1" applyAlignment="1" applyProtection="1">
      <alignment horizontal="right" vertical="center" wrapText="1"/>
    </xf>
    <xf numFmtId="3" fontId="144" fillId="0" borderId="0" xfId="0" applyNumberFormat="1" applyFont="1"/>
    <xf numFmtId="9" fontId="144" fillId="0" borderId="0" xfId="1" applyFont="1"/>
    <xf numFmtId="169" fontId="139" fillId="0" borderId="0" xfId="0" applyNumberFormat="1" applyFont="1" applyFill="1" applyBorder="1"/>
    <xf numFmtId="9" fontId="139" fillId="0" borderId="0" xfId="1" applyNumberFormat="1" applyFont="1" applyFill="1" applyBorder="1"/>
    <xf numFmtId="3" fontId="144" fillId="0" borderId="0" xfId="0" applyNumberFormat="1" applyFont="1" applyFill="1" applyBorder="1" applyAlignment="1"/>
    <xf numFmtId="165" fontId="144" fillId="0" borderId="0" xfId="0" applyNumberFormat="1" applyFont="1" applyFill="1" applyBorder="1"/>
    <xf numFmtId="167" fontId="143" fillId="0" borderId="0" xfId="7582" applyNumberFormat="1" applyFont="1" applyFill="1" applyBorder="1" applyAlignment="1">
      <alignment horizontal="right"/>
    </xf>
    <xf numFmtId="167" fontId="143" fillId="0" borderId="0" xfId="7582" applyNumberFormat="1" applyFont="1" applyBorder="1" applyAlignment="1">
      <alignment horizontal="right"/>
    </xf>
    <xf numFmtId="167" fontId="147" fillId="0" borderId="0" xfId="0" applyNumberFormat="1" applyFont="1" applyFill="1" applyBorder="1" applyAlignment="1">
      <alignment horizontal="right"/>
    </xf>
    <xf numFmtId="167" fontId="144" fillId="0" borderId="0" xfId="7582" applyNumberFormat="1" applyFont="1" applyFill="1" applyBorder="1" applyAlignment="1">
      <alignment horizontal="right"/>
    </xf>
    <xf numFmtId="167" fontId="144" fillId="0" borderId="0" xfId="7582" applyNumberFormat="1" applyFont="1" applyBorder="1" applyAlignment="1">
      <alignment horizontal="right"/>
    </xf>
    <xf numFmtId="165" fontId="139" fillId="0" borderId="0" xfId="0" applyNumberFormat="1" applyFont="1"/>
    <xf numFmtId="49" fontId="153" fillId="0" borderId="0" xfId="20871" applyNumberFormat="1" applyFont="1" applyFill="1" applyBorder="1" applyAlignment="1"/>
    <xf numFmtId="0" fontId="145" fillId="0" borderId="0" xfId="20871" applyFont="1" applyFill="1" applyBorder="1" applyAlignment="1">
      <alignment horizontal="left" vertical="center"/>
    </xf>
    <xf numFmtId="9" fontId="145" fillId="0" borderId="0" xfId="1" applyFont="1" applyFill="1" applyBorder="1" applyAlignment="1">
      <alignment horizontal="right" vertical="top"/>
    </xf>
    <xf numFmtId="9" fontId="145" fillId="0" borderId="0" xfId="5" applyNumberFormat="1" applyFont="1" applyFill="1" applyBorder="1" applyAlignment="1"/>
    <xf numFmtId="2" fontId="141" fillId="0" borderId="0" xfId="5" applyNumberFormat="1" applyFont="1" applyFill="1" applyBorder="1"/>
    <xf numFmtId="1" fontId="20" fillId="3" borderId="9" xfId="20871" applyNumberFormat="1" applyFont="1" applyFill="1" applyBorder="1" applyAlignment="1">
      <alignment horizontal="center" vertical="center" wrapText="1"/>
    </xf>
    <xf numFmtId="1" fontId="20" fillId="3" borderId="4" xfId="20871" applyNumberFormat="1" applyFont="1" applyFill="1" applyBorder="1" applyAlignment="1">
      <alignment horizontal="center" vertical="center" wrapText="1"/>
    </xf>
    <xf numFmtId="3" fontId="143" fillId="0" borderId="0" xfId="0" applyNumberFormat="1" applyFont="1" applyBorder="1"/>
    <xf numFmtId="0" fontId="145" fillId="0" borderId="0" xfId="3" applyFont="1" applyFill="1" applyBorder="1" applyAlignment="1" applyProtection="1">
      <alignment vertical="center" wrapText="1"/>
    </xf>
    <xf numFmtId="49" fontId="153" fillId="0" borderId="0" xfId="20871" applyNumberFormat="1" applyFont="1" applyFill="1" applyBorder="1" applyAlignment="1">
      <alignment vertical="center"/>
    </xf>
    <xf numFmtId="9" fontId="145" fillId="0" borderId="0" xfId="4" applyNumberFormat="1" applyFont="1" applyFill="1" applyBorder="1" applyAlignment="1" applyProtection="1">
      <alignment horizontal="right" vertical="center" wrapText="1"/>
    </xf>
    <xf numFmtId="9" fontId="145" fillId="0" borderId="0" xfId="4" applyNumberFormat="1" applyFont="1" applyFill="1" applyBorder="1" applyAlignment="1" applyProtection="1">
      <alignment vertical="center" wrapText="1"/>
    </xf>
    <xf numFmtId="9" fontId="145" fillId="0" borderId="0" xfId="0" applyNumberFormat="1" applyFont="1" applyFill="1" applyBorder="1" applyAlignment="1">
      <alignment horizontal="right"/>
    </xf>
    <xf numFmtId="49" fontId="153" fillId="0" borderId="0" xfId="3" applyNumberFormat="1" applyFont="1" applyFill="1" applyBorder="1" applyAlignment="1" applyProtection="1">
      <alignment horizontal="left" wrapText="1"/>
    </xf>
    <xf numFmtId="9" fontId="145" fillId="0" borderId="0" xfId="1" applyFont="1" applyFill="1" applyBorder="1" applyAlignment="1" applyProtection="1">
      <alignment vertical="center" wrapText="1"/>
    </xf>
    <xf numFmtId="0" fontId="157" fillId="0" borderId="0" xfId="0" applyFont="1" applyAlignment="1">
      <alignment wrapText="1"/>
    </xf>
    <xf numFmtId="9" fontId="153" fillId="0" borderId="0" xfId="1" applyFont="1" applyFill="1" applyBorder="1" applyAlignment="1" applyProtection="1">
      <alignment vertical="center" wrapText="1"/>
    </xf>
    <xf numFmtId="3" fontId="158" fillId="0" borderId="0" xfId="0" applyNumberFormat="1" applyFont="1" applyFill="1" applyBorder="1"/>
    <xf numFmtId="1" fontId="143" fillId="0" borderId="0" xfId="0" applyNumberFormat="1" applyFont="1" applyFill="1" applyBorder="1" applyAlignment="1">
      <alignment horizontal="center"/>
    </xf>
    <xf numFmtId="3" fontId="145" fillId="0" borderId="0" xfId="0" applyNumberFormat="1" applyFont="1" applyBorder="1"/>
    <xf numFmtId="49" fontId="143" fillId="0" borderId="0" xfId="0" applyNumberFormat="1" applyFont="1" applyFill="1" applyBorder="1" applyAlignment="1">
      <alignment horizontal="center"/>
    </xf>
    <xf numFmtId="0" fontId="147" fillId="0" borderId="0" xfId="32" applyFont="1" applyFill="1" applyBorder="1" applyAlignment="1">
      <alignment horizontal="left" indent="2"/>
    </xf>
    <xf numFmtId="168" fontId="143" fillId="0" borderId="0" xfId="0" applyNumberFormat="1" applyFont="1" applyFill="1" applyBorder="1" applyAlignment="1">
      <alignment horizontal="right"/>
    </xf>
    <xf numFmtId="3" fontId="145" fillId="0" borderId="0" xfId="32" applyNumberFormat="1" applyFont="1" applyFill="1" applyBorder="1" applyAlignment="1">
      <alignment horizontal="right"/>
    </xf>
    <xf numFmtId="3" fontId="144" fillId="0" borderId="0" xfId="32" applyNumberFormat="1" applyFont="1" applyFill="1" applyBorder="1" applyAlignment="1">
      <alignment horizontal="right"/>
    </xf>
    <xf numFmtId="168" fontId="139" fillId="0" borderId="0" xfId="0" applyNumberFormat="1" applyFont="1" applyBorder="1" applyAlignment="1">
      <alignment horizontal="right"/>
    </xf>
    <xf numFmtId="164" fontId="139" fillId="0" borderId="0" xfId="1" applyNumberFormat="1" applyFont="1"/>
    <xf numFmtId="3" fontId="159" fillId="0" borderId="0" xfId="0" applyNumberFormat="1" applyFont="1" applyFill="1" applyBorder="1"/>
    <xf numFmtId="0" fontId="144" fillId="0" borderId="0" xfId="0" applyFont="1" applyFill="1" applyBorder="1" applyAlignment="1">
      <alignment horizontal="center"/>
    </xf>
    <xf numFmtId="170" fontId="144" fillId="0" borderId="0" xfId="0" applyNumberFormat="1" applyFont="1" applyFill="1" applyBorder="1" applyAlignment="1">
      <alignment horizontal="right"/>
    </xf>
    <xf numFmtId="181" fontId="144" fillId="0" borderId="0" xfId="0" applyNumberFormat="1" applyFont="1" applyFill="1" applyBorder="1" applyAlignment="1">
      <alignment horizontal="right"/>
    </xf>
    <xf numFmtId="3" fontId="145" fillId="0" borderId="0" xfId="20638" applyNumberFormat="1" applyFont="1" applyFill="1" applyBorder="1"/>
    <xf numFmtId="171" fontId="139" fillId="0" borderId="0" xfId="32" applyNumberFormat="1" applyFont="1" applyFill="1" applyBorder="1" applyAlignment="1">
      <alignment horizontal="right"/>
    </xf>
    <xf numFmtId="164" fontId="139" fillId="0" borderId="0" xfId="1" applyNumberFormat="1" applyFont="1" applyBorder="1"/>
    <xf numFmtId="168" fontId="139" fillId="0" borderId="0" xfId="0" applyNumberFormat="1" applyFont="1" applyFill="1" applyBorder="1"/>
    <xf numFmtId="168" fontId="139" fillId="0" borderId="0" xfId="0" applyNumberFormat="1" applyFont="1" applyBorder="1"/>
    <xf numFmtId="187" fontId="144" fillId="0" borderId="0" xfId="0" applyNumberFormat="1" applyFont="1" applyFill="1" applyBorder="1"/>
    <xf numFmtId="166" fontId="144" fillId="0" borderId="0" xfId="0" applyNumberFormat="1" applyFont="1" applyFill="1" applyBorder="1"/>
    <xf numFmtId="164" fontId="144" fillId="0" borderId="0" xfId="1" applyNumberFormat="1" applyFont="1" applyFill="1" applyBorder="1"/>
    <xf numFmtId="164" fontId="144" fillId="0" borderId="0" xfId="0" applyNumberFormat="1" applyFont="1" applyFill="1" applyBorder="1"/>
    <xf numFmtId="166" fontId="143" fillId="0" borderId="0" xfId="0" applyNumberFormat="1" applyFont="1" applyFill="1" applyBorder="1"/>
    <xf numFmtId="171" fontId="144" fillId="0" borderId="0" xfId="32" applyNumberFormat="1" applyFont="1" applyFill="1" applyBorder="1" applyAlignment="1">
      <alignment horizontal="right"/>
    </xf>
    <xf numFmtId="0" fontId="147" fillId="0" borderId="0" xfId="32" applyFont="1" applyFill="1" applyBorder="1" applyAlignment="1"/>
    <xf numFmtId="3" fontId="153" fillId="0" borderId="0" xfId="32" applyNumberFormat="1" applyFont="1" applyFill="1" applyBorder="1" applyAlignment="1">
      <alignment horizontal="right" vertical="center" wrapText="1"/>
    </xf>
    <xf numFmtId="3" fontId="145" fillId="0" borderId="0" xfId="0" applyNumberFormat="1" applyFont="1" applyFill="1" applyBorder="1"/>
    <xf numFmtId="3" fontId="153" fillId="0" borderId="0" xfId="20638" applyNumberFormat="1" applyFont="1" applyFill="1" applyBorder="1"/>
    <xf numFmtId="164" fontId="139" fillId="0" borderId="0" xfId="1" applyNumberFormat="1" applyFont="1" applyFill="1"/>
    <xf numFmtId="0" fontId="140" fillId="0" borderId="0" xfId="0" applyFont="1" applyFill="1" applyAlignment="1">
      <alignment horizontal="left"/>
    </xf>
    <xf numFmtId="0" fontId="160" fillId="0" borderId="0" xfId="0" applyFont="1" applyFill="1" applyAlignment="1">
      <alignment horizontal="center" wrapText="1"/>
    </xf>
    <xf numFmtId="0" fontId="145" fillId="0" borderId="0" xfId="0" applyNumberFormat="1" applyFont="1" applyFill="1" applyBorder="1" applyAlignment="1"/>
    <xf numFmtId="49" fontId="153" fillId="0" borderId="0" xfId="0" applyNumberFormat="1" applyFont="1" applyFill="1" applyBorder="1" applyAlignment="1">
      <alignment horizontal="center"/>
    </xf>
    <xf numFmtId="164" fontId="145" fillId="0" borderId="0" xfId="164" applyNumberFormat="1" applyFont="1" applyFill="1" applyBorder="1"/>
    <xf numFmtId="164" fontId="153" fillId="0" borderId="0" xfId="164" applyNumberFormat="1" applyFont="1" applyFill="1" applyBorder="1"/>
    <xf numFmtId="3" fontId="154" fillId="0" borderId="0" xfId="0" applyNumberFormat="1" applyFont="1" applyFill="1"/>
    <xf numFmtId="3" fontId="144" fillId="0" borderId="0" xfId="0" applyNumberFormat="1" applyFont="1" applyFill="1" applyBorder="1" applyAlignment="1">
      <alignment horizontal="left"/>
    </xf>
    <xf numFmtId="3" fontId="144" fillId="0" borderId="0" xfId="0" applyNumberFormat="1" applyFont="1" applyBorder="1"/>
    <xf numFmtId="3" fontId="155" fillId="0" borderId="0" xfId="0" applyNumberFormat="1" applyFont="1" applyFill="1" applyBorder="1"/>
    <xf numFmtId="0" fontId="144" fillId="0" borderId="0" xfId="0" applyFont="1" applyFill="1" applyBorder="1" applyAlignment="1">
      <alignment horizontal="left"/>
    </xf>
    <xf numFmtId="3" fontId="121" fillId="0" borderId="0" xfId="20638" applyNumberFormat="1" applyFont="1" applyFill="1" applyBorder="1"/>
    <xf numFmtId="164" fontId="15" fillId="0" borderId="0" xfId="1" applyNumberFormat="1" applyFont="1" applyFill="1" applyBorder="1"/>
    <xf numFmtId="3" fontId="161" fillId="0" borderId="0" xfId="19" applyNumberFormat="1" applyFont="1" applyBorder="1" applyAlignment="1" applyProtection="1">
      <alignment horizontal="center"/>
    </xf>
    <xf numFmtId="182" fontId="143" fillId="0" borderId="0" xfId="0" applyNumberFormat="1" applyFont="1" applyBorder="1"/>
    <xf numFmtId="182" fontId="144" fillId="0" borderId="0" xfId="0" applyNumberFormat="1" applyFont="1" applyBorder="1"/>
    <xf numFmtId="1" fontId="147" fillId="0" borderId="0" xfId="0" applyNumberFormat="1" applyFont="1" applyFill="1" applyBorder="1"/>
    <xf numFmtId="3" fontId="154" fillId="0" borderId="0" xfId="0" applyNumberFormat="1" applyFont="1" applyBorder="1"/>
    <xf numFmtId="3" fontId="140" fillId="0" borderId="0" xfId="0" applyNumberFormat="1" applyFont="1"/>
    <xf numFmtId="0" fontId="140" fillId="0" borderId="0" xfId="0" applyFont="1" applyFill="1" applyAlignment="1">
      <alignment horizontal="center"/>
    </xf>
    <xf numFmtId="182" fontId="144" fillId="0" borderId="0" xfId="0" applyNumberFormat="1" applyFont="1" applyFill="1" applyBorder="1"/>
    <xf numFmtId="0" fontId="160" fillId="0" borderId="0" xfId="0" applyFont="1" applyFill="1" applyAlignment="1"/>
    <xf numFmtId="0" fontId="162" fillId="0" borderId="0" xfId="0" applyFont="1" applyFill="1" applyBorder="1"/>
    <xf numFmtId="1" fontId="147" fillId="0" borderId="0" xfId="0" applyNumberFormat="1" applyFont="1" applyFill="1" applyBorder="1" applyAlignment="1">
      <alignment horizontal="center"/>
    </xf>
    <xf numFmtId="3" fontId="139" fillId="0" borderId="0" xfId="0" applyNumberFormat="1" applyFont="1" applyFill="1" applyBorder="1" applyAlignment="1">
      <alignment horizontal="left" wrapText="1"/>
    </xf>
    <xf numFmtId="3" fontId="139" fillId="0" borderId="0" xfId="0" applyNumberFormat="1" applyFont="1" applyFill="1" applyBorder="1" applyAlignment="1">
      <alignment horizontal="left" vertical="center"/>
    </xf>
    <xf numFmtId="3" fontId="159" fillId="0" borderId="0" xfId="0" applyNumberFormat="1" applyFont="1" applyBorder="1"/>
    <xf numFmtId="0" fontId="145" fillId="0" borderId="0" xfId="7581" applyFont="1" applyFill="1" applyBorder="1" applyAlignment="1">
      <alignment horizontal="left" vertical="top"/>
    </xf>
    <xf numFmtId="3" fontId="145" fillId="0" borderId="0" xfId="0" applyNumberFormat="1" applyFont="1" applyFill="1" applyBorder="1" applyAlignment="1"/>
    <xf numFmtId="3" fontId="139" fillId="0" borderId="0" xfId="0" applyNumberFormat="1" applyFont="1" applyBorder="1" applyAlignment="1">
      <alignment horizontal="left" vertical="center"/>
    </xf>
    <xf numFmtId="0" fontId="145" fillId="0" borderId="0" xfId="0" applyFont="1" applyFill="1" applyBorder="1"/>
    <xf numFmtId="0" fontId="153" fillId="0" borderId="0" xfId="0" applyFont="1" applyFill="1" applyBorder="1" applyAlignment="1">
      <alignment horizontal="center"/>
    </xf>
    <xf numFmtId="165" fontId="145" fillId="0" borderId="0" xfId="1" applyNumberFormat="1" applyFont="1" applyFill="1" applyBorder="1"/>
    <xf numFmtId="0" fontId="145" fillId="0" borderId="0" xfId="0" applyFont="1" applyBorder="1"/>
    <xf numFmtId="164" fontId="145" fillId="0" borderId="0" xfId="1" applyNumberFormat="1" applyFont="1" applyFill="1" applyBorder="1"/>
    <xf numFmtId="0" fontId="153" fillId="0" borderId="0" xfId="171" applyFont="1" applyFill="1" applyBorder="1" applyAlignment="1" applyProtection="1">
      <alignment horizontal="left"/>
    </xf>
    <xf numFmtId="1" fontId="153" fillId="0" borderId="0" xfId="0" applyNumberFormat="1" applyFont="1" applyFill="1" applyBorder="1" applyAlignment="1">
      <alignment horizontal="center"/>
    </xf>
    <xf numFmtId="9" fontId="145" fillId="0" borderId="0" xfId="1" applyFont="1" applyFill="1" applyBorder="1"/>
    <xf numFmtId="0" fontId="145" fillId="0" borderId="0" xfId="171" applyFont="1" applyFill="1" applyBorder="1" applyAlignment="1" applyProtection="1">
      <alignment horizontal="left" indent="1"/>
    </xf>
    <xf numFmtId="9" fontId="145" fillId="0" borderId="0" xfId="172" applyNumberFormat="1" applyFont="1" applyFill="1" applyBorder="1"/>
    <xf numFmtId="9" fontId="145" fillId="0" borderId="0" xfId="1" applyNumberFormat="1" applyFont="1" applyFill="1" applyBorder="1"/>
    <xf numFmtId="165" fontId="153" fillId="0" borderId="0" xfId="1" applyNumberFormat="1" applyFont="1" applyFill="1" applyBorder="1"/>
    <xf numFmtId="167" fontId="41" fillId="0" borderId="0" xfId="0" applyNumberFormat="1" applyFont="1" applyFill="1" applyBorder="1" applyAlignment="1">
      <alignment horizontal="left"/>
    </xf>
    <xf numFmtId="3" fontId="143" fillId="0" borderId="0" xfId="0" applyNumberFormat="1" applyFont="1" applyFill="1" applyBorder="1" applyAlignment="1">
      <alignment horizontal="center" vertical="center"/>
    </xf>
    <xf numFmtId="3" fontId="143" fillId="0" borderId="0" xfId="0" applyNumberFormat="1" applyFont="1" applyFill="1" applyBorder="1" applyAlignment="1">
      <alignment wrapText="1"/>
    </xf>
    <xf numFmtId="9" fontId="143" fillId="0" borderId="0" xfId="1" applyFont="1" applyFill="1" applyBorder="1"/>
    <xf numFmtId="164" fontId="143" fillId="0" borderId="0" xfId="1" applyNumberFormat="1" applyFont="1" applyFill="1" applyBorder="1"/>
    <xf numFmtId="9" fontId="144" fillId="0" borderId="0" xfId="1" applyFont="1" applyFill="1" applyBorder="1"/>
    <xf numFmtId="3" fontId="163" fillId="0" borderId="0" xfId="0" applyNumberFormat="1" applyFont="1" applyBorder="1"/>
    <xf numFmtId="3" fontId="157" fillId="0" borderId="0" xfId="0" applyNumberFormat="1" applyFont="1" applyBorder="1"/>
    <xf numFmtId="3" fontId="157" fillId="0" borderId="0" xfId="0" applyNumberFormat="1" applyFont="1"/>
    <xf numFmtId="3" fontId="139" fillId="0" borderId="0" xfId="0" applyNumberFormat="1" applyFont="1" applyAlignment="1">
      <alignment horizontal="center" vertical="center"/>
    </xf>
    <xf numFmtId="168" fontId="143" fillId="0" borderId="0" xfId="0" applyNumberFormat="1" applyFont="1" applyBorder="1" applyAlignment="1">
      <alignment horizontal="right"/>
    </xf>
    <xf numFmtId="3" fontId="144" fillId="0" borderId="0" xfId="0" applyNumberFormat="1" applyFont="1" applyBorder="1" applyAlignment="1">
      <alignment horizontal="left"/>
    </xf>
    <xf numFmtId="168" fontId="144" fillId="0" borderId="0" xfId="0" applyNumberFormat="1" applyFont="1" applyBorder="1" applyAlignment="1">
      <alignment horizontal="right"/>
    </xf>
    <xf numFmtId="3" fontId="155" fillId="0" borderId="0" xfId="0" applyNumberFormat="1" applyFont="1" applyBorder="1"/>
    <xf numFmtId="0" fontId="144" fillId="0" borderId="0" xfId="21" applyFont="1" applyFill="1" applyBorder="1" applyAlignment="1">
      <alignment horizontal="left"/>
    </xf>
    <xf numFmtId="185" fontId="144" fillId="0" borderId="0" xfId="20869" applyNumberFormat="1" applyFont="1" applyFill="1" applyBorder="1" applyAlignment="1">
      <alignment horizontal="left"/>
    </xf>
    <xf numFmtId="3" fontId="164" fillId="0" borderId="0" xfId="0" applyNumberFormat="1" applyFont="1" applyFill="1" applyBorder="1"/>
    <xf numFmtId="0" fontId="148" fillId="0" borderId="0" xfId="0" applyFont="1" applyFill="1" applyBorder="1" applyAlignment="1">
      <alignment horizontal="center"/>
    </xf>
    <xf numFmtId="170" fontId="148" fillId="0" borderId="0" xfId="0" applyNumberFormat="1" applyFont="1" applyFill="1" applyBorder="1" applyAlignment="1">
      <alignment horizontal="right"/>
    </xf>
    <xf numFmtId="3" fontId="165" fillId="0" borderId="0" xfId="0" applyNumberFormat="1" applyFont="1"/>
    <xf numFmtId="3" fontId="165" fillId="0" borderId="0" xfId="0" applyNumberFormat="1" applyFont="1" applyAlignment="1">
      <alignment wrapText="1"/>
    </xf>
    <xf numFmtId="3" fontId="165" fillId="0" borderId="0" xfId="0" applyNumberFormat="1" applyFont="1" applyAlignment="1">
      <alignment horizontal="left" wrapText="1"/>
    </xf>
    <xf numFmtId="3" fontId="165" fillId="0" borderId="0" xfId="0" applyNumberFormat="1" applyFont="1" applyFill="1" applyBorder="1"/>
    <xf numFmtId="1" fontId="164" fillId="0" borderId="0" xfId="0" applyNumberFormat="1" applyFont="1" applyFill="1" applyBorder="1" applyAlignment="1">
      <alignment horizontal="center"/>
    </xf>
    <xf numFmtId="166" fontId="166" fillId="0" borderId="0" xfId="0" applyNumberFormat="1" applyFont="1" applyFill="1" applyBorder="1" applyAlignment="1">
      <alignment horizontal="right"/>
    </xf>
    <xf numFmtId="3" fontId="166" fillId="0" borderId="0" xfId="0" applyNumberFormat="1" applyFont="1" applyFill="1" applyBorder="1" applyAlignment="1">
      <alignment horizontal="left"/>
    </xf>
    <xf numFmtId="9" fontId="165" fillId="0" borderId="0" xfId="1" applyFont="1"/>
    <xf numFmtId="3" fontId="139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3" fontId="165" fillId="0" borderId="0" xfId="0" applyNumberFormat="1" applyFont="1" applyBorder="1"/>
    <xf numFmtId="3" fontId="139" fillId="0" borderId="0" xfId="0" applyNumberFormat="1" applyFont="1" applyFill="1" applyBorder="1" applyAlignment="1">
      <alignment horizontal="center" vertical="center"/>
    </xf>
    <xf numFmtId="167" fontId="137" fillId="0" borderId="0" xfId="0" applyNumberFormat="1" applyFont="1" applyBorder="1" applyAlignment="1">
      <alignment horizontal="right"/>
    </xf>
    <xf numFmtId="168" fontId="147" fillId="0" borderId="0" xfId="0" applyNumberFormat="1" applyFont="1" applyBorder="1" applyAlignment="1">
      <alignment horizontal="right"/>
    </xf>
    <xf numFmtId="0" fontId="139" fillId="0" borderId="0" xfId="21" applyFont="1" applyFill="1" applyBorder="1" applyAlignment="1">
      <alignment horizontal="left"/>
    </xf>
    <xf numFmtId="185" fontId="139" fillId="0" borderId="0" xfId="20869" applyNumberFormat="1" applyFont="1" applyFill="1" applyBorder="1" applyAlignment="1">
      <alignment horizontal="left"/>
    </xf>
    <xf numFmtId="167" fontId="147" fillId="0" borderId="0" xfId="0" applyNumberFormat="1" applyFont="1" applyBorder="1" applyAlignment="1">
      <alignment horizontal="right"/>
    </xf>
    <xf numFmtId="3" fontId="137" fillId="0" borderId="0" xfId="0" applyNumberFormat="1" applyFont="1" applyFill="1" applyBorder="1"/>
    <xf numFmtId="3" fontId="167" fillId="0" borderId="0" xfId="0" applyNumberFormat="1" applyFont="1" applyFill="1" applyAlignment="1">
      <alignment horizontal="center"/>
    </xf>
    <xf numFmtId="3" fontId="167" fillId="0" borderId="0" xfId="0" applyNumberFormat="1" applyFont="1" applyFill="1" applyBorder="1" applyAlignment="1">
      <alignment horizontal="center"/>
    </xf>
    <xf numFmtId="168" fontId="137" fillId="0" borderId="0" xfId="0" applyNumberFormat="1" applyFont="1" applyFill="1" applyBorder="1" applyAlignment="1"/>
    <xf numFmtId="168" fontId="137" fillId="0" borderId="0" xfId="0" applyNumberFormat="1" applyFont="1" applyFill="1" applyBorder="1" applyAlignment="1">
      <alignment wrapText="1"/>
    </xf>
    <xf numFmtId="3" fontId="137" fillId="0" borderId="0" xfId="0" applyNumberFormat="1" applyFont="1" applyFill="1"/>
    <xf numFmtId="166" fontId="137" fillId="0" borderId="0" xfId="0" applyNumberFormat="1" applyFont="1" applyFill="1"/>
    <xf numFmtId="168" fontId="137" fillId="0" borderId="0" xfId="0" applyNumberFormat="1" applyFont="1" applyFill="1" applyBorder="1" applyAlignment="1">
      <alignment horizontal="right"/>
    </xf>
    <xf numFmtId="0" fontId="168" fillId="0" borderId="0" xfId="0" applyFont="1" applyFill="1" applyBorder="1" applyAlignment="1">
      <alignment horizontal="left"/>
    </xf>
    <xf numFmtId="166" fontId="137" fillId="0" borderId="0" xfId="0" applyNumberFormat="1" applyFont="1" applyFill="1" applyBorder="1"/>
    <xf numFmtId="3" fontId="168" fillId="0" borderId="0" xfId="0" applyNumberFormat="1" applyFont="1" applyFill="1" applyBorder="1"/>
    <xf numFmtId="49" fontId="169" fillId="0" borderId="0" xfId="0" applyNumberFormat="1" applyFont="1" applyFill="1" applyBorder="1" applyAlignment="1">
      <alignment horizontal="center" vertical="center" wrapText="1"/>
    </xf>
    <xf numFmtId="49" fontId="170" fillId="0" borderId="0" xfId="0" applyNumberFormat="1" applyFont="1" applyFill="1" applyBorder="1" applyAlignment="1"/>
    <xf numFmtId="167" fontId="127" fillId="0" borderId="0" xfId="0" applyNumberFormat="1" applyFont="1" applyFill="1" applyBorder="1" applyAlignment="1">
      <alignment horizontal="right"/>
    </xf>
    <xf numFmtId="1" fontId="169" fillId="0" borderId="0" xfId="0" applyNumberFormat="1" applyFont="1" applyFill="1" applyBorder="1" applyAlignment="1">
      <alignment horizontal="center" vertical="center" wrapText="1"/>
    </xf>
    <xf numFmtId="3" fontId="137" fillId="0" borderId="0" xfId="0" applyNumberFormat="1" applyFont="1" applyFill="1" applyBorder="1" applyAlignment="1">
      <alignment horizontal="left"/>
    </xf>
    <xf numFmtId="0" fontId="43" fillId="0" borderId="0" xfId="0" applyFont="1" applyFill="1" applyBorder="1" applyAlignment="1" applyProtection="1">
      <alignment horizontal="left"/>
    </xf>
    <xf numFmtId="9" fontId="137" fillId="0" borderId="0" xfId="1" applyFont="1" applyFill="1" applyBorder="1" applyAlignment="1">
      <alignment horizontal="right"/>
    </xf>
    <xf numFmtId="9" fontId="168" fillId="0" borderId="0" xfId="5" applyFont="1" applyFill="1" applyBorder="1"/>
    <xf numFmtId="3" fontId="69" fillId="0" borderId="0" xfId="0" applyNumberFormat="1" applyFont="1" applyFill="1" applyBorder="1"/>
    <xf numFmtId="3" fontId="136" fillId="0" borderId="0" xfId="0" applyNumberFormat="1" applyFont="1" applyFill="1" applyBorder="1" applyAlignment="1"/>
    <xf numFmtId="168" fontId="136" fillId="0" borderId="0" xfId="0" applyNumberFormat="1" applyFont="1" applyFill="1" applyBorder="1" applyAlignment="1">
      <alignment horizontal="right"/>
    </xf>
    <xf numFmtId="164" fontId="136" fillId="0" borderId="0" xfId="0" applyNumberFormat="1" applyFont="1" applyFill="1" applyBorder="1" applyAlignment="1">
      <alignment horizontal="right"/>
    </xf>
    <xf numFmtId="3" fontId="168" fillId="0" borderId="0" xfId="0" applyNumberFormat="1" applyFont="1" applyFill="1" applyBorder="1" applyAlignment="1">
      <alignment horizontal="center"/>
    </xf>
    <xf numFmtId="3" fontId="170" fillId="0" borderId="0" xfId="0" applyNumberFormat="1" applyFont="1" applyFill="1" applyBorder="1" applyAlignment="1">
      <alignment horizontal="left"/>
    </xf>
    <xf numFmtId="9" fontId="137" fillId="0" borderId="0" xfId="1" applyFont="1" applyFill="1" applyBorder="1"/>
    <xf numFmtId="167" fontId="137" fillId="0" borderId="0" xfId="0" applyNumberFormat="1" applyFont="1" applyFill="1" applyBorder="1" applyAlignment="1">
      <alignment horizontal="right"/>
    </xf>
    <xf numFmtId="168" fontId="127" fillId="0" borderId="0" xfId="0" applyNumberFormat="1" applyFont="1" applyFill="1" applyBorder="1" applyAlignment="1">
      <alignment horizontal="right"/>
    </xf>
    <xf numFmtId="3" fontId="170" fillId="0" borderId="0" xfId="0" applyNumberFormat="1" applyFont="1" applyBorder="1" applyAlignment="1">
      <alignment horizontal="left"/>
    </xf>
    <xf numFmtId="167" fontId="137" fillId="0" borderId="0" xfId="0" applyNumberFormat="1" applyFont="1" applyBorder="1"/>
    <xf numFmtId="0" fontId="168" fillId="0" borderId="0" xfId="0" applyFont="1" applyBorder="1" applyAlignment="1">
      <alignment horizontal="left"/>
    </xf>
    <xf numFmtId="3" fontId="137" fillId="0" borderId="0" xfId="0" applyNumberFormat="1" applyFont="1" applyBorder="1" applyAlignment="1">
      <alignment horizontal="left"/>
    </xf>
    <xf numFmtId="3" fontId="137" fillId="0" borderId="0" xfId="0" applyNumberFormat="1" applyFont="1" applyBorder="1"/>
    <xf numFmtId="166" fontId="137" fillId="0" borderId="0" xfId="0" applyNumberFormat="1" applyFont="1" applyBorder="1"/>
    <xf numFmtId="0" fontId="136" fillId="0" borderId="0" xfId="0" applyFont="1" applyFill="1" applyBorder="1"/>
    <xf numFmtId="49" fontId="170" fillId="0" borderId="0" xfId="0" applyNumberFormat="1" applyFont="1" applyBorder="1"/>
    <xf numFmtId="9" fontId="137" fillId="0" borderId="0" xfId="1" applyFont="1" applyBorder="1"/>
    <xf numFmtId="3" fontId="137" fillId="0" borderId="0" xfId="0" applyNumberFormat="1" applyFont="1" applyBorder="1" applyAlignment="1"/>
    <xf numFmtId="49" fontId="137" fillId="0" borderId="0" xfId="0" applyNumberFormat="1" applyFont="1" applyFill="1" applyBorder="1" applyAlignment="1">
      <alignment wrapText="1"/>
    </xf>
    <xf numFmtId="3" fontId="137" fillId="0" borderId="0" xfId="0" applyNumberFormat="1" applyFont="1"/>
    <xf numFmtId="3" fontId="137" fillId="0" borderId="0" xfId="0" applyNumberFormat="1" applyFont="1" applyAlignment="1">
      <alignment wrapText="1"/>
    </xf>
    <xf numFmtId="9" fontId="137" fillId="0" borderId="0" xfId="1" applyFont="1"/>
    <xf numFmtId="3" fontId="137" fillId="0" borderId="0" xfId="0" applyNumberFormat="1" applyFont="1" applyAlignment="1"/>
    <xf numFmtId="3" fontId="139" fillId="0" borderId="0" xfId="0" applyNumberFormat="1" applyFont="1" applyFill="1" applyAlignment="1">
      <alignment horizontal="center" vertical="center"/>
    </xf>
    <xf numFmtId="49" fontId="143" fillId="0" borderId="0" xfId="0" applyNumberFormat="1" applyFont="1" applyAlignment="1">
      <alignment horizontal="center"/>
    </xf>
    <xf numFmtId="49" fontId="147" fillId="0" borderId="0" xfId="0" applyNumberFormat="1" applyFont="1" applyBorder="1"/>
    <xf numFmtId="3" fontId="139" fillId="0" borderId="0" xfId="0" applyNumberFormat="1" applyFont="1" applyFill="1" applyBorder="1" applyAlignment="1">
      <alignment horizontal="left" vertical="top"/>
    </xf>
    <xf numFmtId="9" fontId="139" fillId="0" borderId="0" xfId="1" applyFont="1" applyBorder="1"/>
    <xf numFmtId="3" fontId="139" fillId="0" borderId="0" xfId="0" applyNumberFormat="1" applyFont="1" applyBorder="1" applyAlignment="1"/>
    <xf numFmtId="3" fontId="171" fillId="0" borderId="0" xfId="20871" applyNumberFormat="1" applyFont="1" applyFill="1" applyBorder="1"/>
    <xf numFmtId="167" fontId="20" fillId="0" borderId="0" xfId="0" applyNumberFormat="1" applyFont="1" applyFill="1" applyBorder="1" applyAlignment="1">
      <alignment horizontal="left"/>
    </xf>
    <xf numFmtId="165" fontId="139" fillId="0" borderId="0" xfId="0" applyNumberFormat="1" applyFont="1" applyFill="1" applyBorder="1" applyAlignment="1">
      <alignment wrapText="1"/>
    </xf>
    <xf numFmtId="1" fontId="26" fillId="3" borderId="9" xfId="0" applyNumberFormat="1" applyFont="1" applyFill="1" applyBorder="1" applyAlignment="1">
      <alignment horizontal="center" vertical="center" wrapText="1"/>
    </xf>
    <xf numFmtId="1" fontId="26" fillId="3" borderId="12" xfId="0" applyNumberFormat="1" applyFont="1" applyFill="1" applyBorder="1" applyAlignment="1">
      <alignment horizontal="center" vertical="center" wrapText="1"/>
    </xf>
    <xf numFmtId="1" fontId="20" fillId="3" borderId="5" xfId="20871" applyNumberFormat="1" applyFont="1" applyFill="1" applyBorder="1" applyAlignment="1">
      <alignment horizontal="center" vertical="center" wrapText="1"/>
    </xf>
    <xf numFmtId="49" fontId="26" fillId="3" borderId="9" xfId="0" applyNumberFormat="1" applyFont="1" applyFill="1" applyBorder="1" applyAlignment="1">
      <alignment horizontal="center" vertical="center" wrapText="1"/>
    </xf>
    <xf numFmtId="49" fontId="26" fillId="3" borderId="4" xfId="0" applyNumberFormat="1" applyFont="1" applyFill="1" applyBorder="1" applyAlignment="1">
      <alignment horizontal="center" vertical="center" wrapText="1"/>
    </xf>
    <xf numFmtId="3" fontId="20" fillId="0" borderId="0" xfId="0" applyNumberFormat="1" applyFont="1" applyFill="1" applyBorder="1" applyAlignment="1"/>
    <xf numFmtId="167" fontId="30" fillId="0" borderId="0" xfId="0" applyNumberFormat="1" applyFont="1" applyBorder="1" applyAlignment="1">
      <alignment horizontal="right"/>
    </xf>
    <xf numFmtId="3" fontId="172" fillId="0" borderId="0" xfId="0" applyNumberFormat="1" applyFont="1" applyFill="1"/>
    <xf numFmtId="0" fontId="53" fillId="0" borderId="0" xfId="0" applyFont="1" applyAlignment="1">
      <alignment horizontal="left" wrapText="1"/>
    </xf>
    <xf numFmtId="0" fontId="53" fillId="0" borderId="0" xfId="0" applyFont="1" applyAlignment="1">
      <alignment horizontal="left"/>
    </xf>
    <xf numFmtId="3" fontId="53" fillId="0" borderId="0" xfId="0" applyNumberFormat="1" applyFont="1" applyFill="1" applyBorder="1" applyAlignment="1">
      <alignment horizontal="left"/>
    </xf>
    <xf numFmtId="3" fontId="53" fillId="0" borderId="0" xfId="0" applyNumberFormat="1" applyFont="1" applyFill="1" applyBorder="1" applyAlignment="1">
      <alignment horizontal="left" wrapText="1"/>
    </xf>
    <xf numFmtId="3" fontId="50" fillId="2" borderId="0" xfId="0" applyNumberFormat="1" applyFont="1" applyFill="1" applyBorder="1" applyAlignment="1">
      <alignment horizontal="left" vertical="center"/>
    </xf>
    <xf numFmtId="0" fontId="52" fillId="3" borderId="0" xfId="0" applyFont="1" applyFill="1" applyAlignment="1">
      <alignment horizontal="left"/>
    </xf>
    <xf numFmtId="3" fontId="13" fillId="0" borderId="0" xfId="0" applyNumberFormat="1" applyFont="1" applyBorder="1" applyAlignment="1">
      <alignment horizontal="left" wrapText="1"/>
    </xf>
    <xf numFmtId="49" fontId="44" fillId="0" borderId="0" xfId="0" applyNumberFormat="1" applyFont="1" applyFill="1" applyBorder="1" applyAlignment="1">
      <alignment horizontal="center"/>
    </xf>
    <xf numFmtId="3" fontId="10" fillId="2" borderId="0" xfId="0" applyNumberFormat="1" applyFont="1" applyFill="1" applyBorder="1" applyAlignment="1">
      <alignment horizontal="left" vertical="center"/>
    </xf>
    <xf numFmtId="3" fontId="15" fillId="30" borderId="4" xfId="0" applyNumberFormat="1" applyFont="1" applyFill="1" applyBorder="1" applyAlignment="1">
      <alignment horizontal="center"/>
    </xf>
    <xf numFmtId="3" fontId="15" fillId="30" borderId="0" xfId="0" applyNumberFormat="1" applyFont="1" applyFill="1" applyBorder="1" applyAlignment="1">
      <alignment horizontal="center"/>
    </xf>
    <xf numFmtId="167" fontId="15" fillId="30" borderId="35" xfId="0" applyNumberFormat="1" applyFont="1" applyFill="1" applyBorder="1" applyAlignment="1">
      <alignment horizontal="center"/>
    </xf>
    <xf numFmtId="167" fontId="15" fillId="30" borderId="34" xfId="0" applyNumberFormat="1" applyFont="1" applyFill="1" applyBorder="1" applyAlignment="1">
      <alignment horizontal="center"/>
    </xf>
    <xf numFmtId="49" fontId="46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left" vertical="center" wrapText="1"/>
    </xf>
    <xf numFmtId="49" fontId="26" fillId="3" borderId="9" xfId="0" applyNumberFormat="1" applyFont="1" applyFill="1" applyBorder="1" applyAlignment="1">
      <alignment horizontal="center" vertical="center" wrapText="1"/>
    </xf>
    <xf numFmtId="49" fontId="26" fillId="3" borderId="10" xfId="0" applyNumberFormat="1" applyFont="1" applyFill="1" applyBorder="1" applyAlignment="1">
      <alignment horizontal="center" vertical="center" wrapText="1"/>
    </xf>
    <xf numFmtId="49" fontId="26" fillId="3" borderId="12" xfId="0" applyNumberFormat="1" applyFont="1" applyFill="1" applyBorder="1" applyAlignment="1">
      <alignment horizontal="center" vertical="center" wrapText="1"/>
    </xf>
    <xf numFmtId="49" fontId="26" fillId="3" borderId="32" xfId="0" applyNumberFormat="1" applyFont="1" applyFill="1" applyBorder="1" applyAlignment="1">
      <alignment horizontal="center" vertical="center" wrapText="1"/>
    </xf>
    <xf numFmtId="3" fontId="19" fillId="3" borderId="4" xfId="0" applyNumberFormat="1" applyFont="1" applyFill="1" applyBorder="1" applyAlignment="1">
      <alignment horizontal="center"/>
    </xf>
    <xf numFmtId="3" fontId="19" fillId="3" borderId="14" xfId="0" applyNumberFormat="1" applyFont="1" applyFill="1" applyBorder="1" applyAlignment="1">
      <alignment horizontal="center"/>
    </xf>
    <xf numFmtId="3" fontId="19" fillId="3" borderId="0" xfId="0" applyNumberFormat="1" applyFont="1" applyFill="1" applyBorder="1" applyAlignment="1">
      <alignment horizontal="center"/>
    </xf>
    <xf numFmtId="3" fontId="19" fillId="3" borderId="15" xfId="0" applyNumberFormat="1" applyFont="1" applyFill="1" applyBorder="1" applyAlignment="1">
      <alignment horizontal="center"/>
    </xf>
    <xf numFmtId="3" fontId="35" fillId="0" borderId="0" xfId="0" applyNumberFormat="1" applyFont="1" applyBorder="1" applyAlignment="1">
      <alignment horizontal="right"/>
    </xf>
    <xf numFmtId="49" fontId="30" fillId="0" borderId="0" xfId="0" applyNumberFormat="1" applyFont="1" applyFill="1" applyBorder="1" applyAlignment="1">
      <alignment horizontal="center"/>
    </xf>
    <xf numFmtId="3" fontId="30" fillId="0" borderId="0" xfId="0" applyNumberFormat="1" applyFont="1" applyAlignment="1">
      <alignment horizontal="center"/>
    </xf>
    <xf numFmtId="1" fontId="143" fillId="0" borderId="0" xfId="0" applyNumberFormat="1" applyFont="1" applyBorder="1" applyAlignment="1">
      <alignment horizontal="center"/>
    </xf>
    <xf numFmtId="49" fontId="147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3" fontId="139" fillId="0" borderId="0" xfId="0" applyNumberFormat="1" applyFont="1" applyFill="1" applyAlignment="1">
      <alignment horizontal="center" vertical="center"/>
    </xf>
    <xf numFmtId="3" fontId="13" fillId="0" borderId="0" xfId="20871" applyNumberFormat="1" applyFont="1" applyBorder="1" applyAlignment="1">
      <alignment horizontal="left" wrapText="1"/>
    </xf>
    <xf numFmtId="3" fontId="13" fillId="0" borderId="0" xfId="20871" applyNumberFormat="1" applyFont="1" applyAlignment="1">
      <alignment horizontal="left"/>
    </xf>
    <xf numFmtId="3" fontId="16" fillId="0" borderId="0" xfId="0" applyNumberFormat="1" applyFont="1" applyBorder="1" applyAlignment="1">
      <alignment horizontal="left" wrapText="1"/>
    </xf>
    <xf numFmtId="3" fontId="22" fillId="2" borderId="0" xfId="0" applyNumberFormat="1" applyFont="1" applyFill="1" applyBorder="1" applyAlignment="1">
      <alignment horizontal="left" vertical="center"/>
    </xf>
    <xf numFmtId="9" fontId="141" fillId="0" borderId="0" xfId="1" applyFont="1" applyFill="1" applyBorder="1" applyAlignment="1">
      <alignment horizontal="center" vertical="center"/>
    </xf>
    <xf numFmtId="3" fontId="13" fillId="29" borderId="0" xfId="20871" applyNumberFormat="1" applyFont="1" applyFill="1" applyBorder="1" applyAlignment="1">
      <alignment horizontal="left" wrapText="1"/>
    </xf>
    <xf numFmtId="3" fontId="13" fillId="0" borderId="0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3" fontId="13" fillId="0" borderId="0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16" fillId="0" borderId="0" xfId="0" applyNumberFormat="1" applyFont="1" applyBorder="1" applyAlignment="1">
      <alignment vertical="center"/>
    </xf>
    <xf numFmtId="3" fontId="139" fillId="0" borderId="0" xfId="0" applyNumberFormat="1" applyFont="1" applyFill="1" applyBorder="1" applyAlignment="1">
      <alignment horizontal="center"/>
    </xf>
    <xf numFmtId="3" fontId="143" fillId="0" borderId="0" xfId="0" applyNumberFormat="1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center"/>
    </xf>
    <xf numFmtId="3" fontId="35" fillId="0" borderId="0" xfId="0" applyNumberFormat="1" applyFont="1" applyBorder="1" applyAlignment="1">
      <alignment horizontal="justify" wrapText="1"/>
    </xf>
    <xf numFmtId="0" fontId="36" fillId="0" borderId="0" xfId="0" applyFont="1" applyBorder="1" applyAlignment="1">
      <alignment horizontal="justify" wrapText="1"/>
    </xf>
    <xf numFmtId="3" fontId="13" fillId="0" borderId="0" xfId="20871" applyNumberFormat="1" applyFont="1" applyBorder="1" applyAlignment="1">
      <alignment horizontal="left" vertical="top" wrapText="1"/>
    </xf>
    <xf numFmtId="3" fontId="13" fillId="0" borderId="0" xfId="20871" applyNumberFormat="1" applyFont="1" applyAlignment="1">
      <alignment horizontal="left" wrapText="1"/>
    </xf>
    <xf numFmtId="49" fontId="30" fillId="0" borderId="0" xfId="0" applyNumberFormat="1" applyFont="1" applyAlignment="1">
      <alignment horizontal="center"/>
    </xf>
    <xf numFmtId="3" fontId="144" fillId="0" borderId="0" xfId="0" applyNumberFormat="1" applyFont="1" applyFill="1" applyBorder="1" applyAlignment="1">
      <alignment horizontal="center"/>
    </xf>
    <xf numFmtId="49" fontId="143" fillId="0" borderId="0" xfId="0" applyNumberFormat="1" applyFont="1" applyAlignment="1">
      <alignment horizontal="center"/>
    </xf>
    <xf numFmtId="3" fontId="13" fillId="0" borderId="0" xfId="0" applyNumberFormat="1" applyFont="1" applyBorder="1" applyAlignment="1">
      <alignment horizontal="left"/>
    </xf>
    <xf numFmtId="1" fontId="143" fillId="0" borderId="0" xfId="0" applyNumberFormat="1" applyFont="1" applyFill="1" applyBorder="1" applyAlignment="1">
      <alignment horizontal="center"/>
    </xf>
    <xf numFmtId="1" fontId="30" fillId="0" borderId="0" xfId="0" applyNumberFormat="1" applyFont="1" applyFill="1" applyBorder="1" applyAlignment="1">
      <alignment horizontal="center"/>
    </xf>
    <xf numFmtId="3" fontId="35" fillId="0" borderId="0" xfId="0" applyNumberFormat="1" applyFont="1" applyBorder="1" applyAlignment="1">
      <alignment horizontal="justify" vertical="center" wrapText="1"/>
    </xf>
    <xf numFmtId="0" fontId="121" fillId="0" borderId="0" xfId="3" applyFont="1" applyFill="1" applyBorder="1" applyAlignment="1" applyProtection="1">
      <alignment horizontal="center" vertical="center" wrapText="1"/>
    </xf>
    <xf numFmtId="3" fontId="34" fillId="0" borderId="0" xfId="0" applyNumberFormat="1" applyFont="1" applyFill="1" applyBorder="1" applyAlignment="1">
      <alignment horizontal="left" wrapText="1"/>
    </xf>
    <xf numFmtId="3" fontId="34" fillId="0" borderId="0" xfId="0" applyNumberFormat="1" applyFont="1" applyFill="1" applyBorder="1" applyAlignment="1">
      <alignment horizontal="left"/>
    </xf>
    <xf numFmtId="0" fontId="0" fillId="2" borderId="0" xfId="0" applyFill="1" applyAlignment="1"/>
    <xf numFmtId="3" fontId="13" fillId="0" borderId="0" xfId="20" applyNumberFormat="1" applyFont="1" applyFill="1" applyBorder="1" applyAlignment="1"/>
    <xf numFmtId="0" fontId="0" fillId="0" borderId="0" xfId="0" applyFill="1" applyAlignment="1"/>
    <xf numFmtId="3" fontId="34" fillId="0" borderId="0" xfId="0" applyNumberFormat="1" applyFont="1" applyFill="1" applyBorder="1" applyAlignment="1">
      <alignment wrapText="1"/>
    </xf>
    <xf numFmtId="3" fontId="34" fillId="0" borderId="0" xfId="0" applyNumberFormat="1" applyFont="1" applyFill="1" applyBorder="1" applyAlignment="1"/>
    <xf numFmtId="0" fontId="140" fillId="0" borderId="0" xfId="0" applyFont="1" applyFill="1" applyAlignment="1">
      <alignment horizontal="center"/>
    </xf>
    <xf numFmtId="3" fontId="13" fillId="0" borderId="0" xfId="20" applyNumberFormat="1" applyFont="1" applyFill="1" applyBorder="1" applyAlignment="1">
      <alignment horizontal="left"/>
    </xf>
    <xf numFmtId="3" fontId="35" fillId="0" borderId="0" xfId="0" applyNumberFormat="1" applyFont="1" applyBorder="1" applyAlignment="1">
      <alignment horizontal="left" wrapText="1"/>
    </xf>
    <xf numFmtId="3" fontId="13" fillId="0" borderId="0" xfId="20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3" fontId="13" fillId="0" borderId="0" xfId="0" applyNumberFormat="1" applyFont="1" applyFill="1" applyBorder="1" applyAlignment="1">
      <alignment horizontal="left" wrapText="1"/>
    </xf>
    <xf numFmtId="3" fontId="13" fillId="0" borderId="0" xfId="0" applyNumberFormat="1" applyFont="1" applyFill="1" applyBorder="1" applyAlignment="1">
      <alignment horizontal="left"/>
    </xf>
  </cellXfs>
  <cellStyles count="20880">
    <cellStyle name="20 % – Zvýraznění1 10" xfId="2425"/>
    <cellStyle name="20 % – Zvýraznění1 11" xfId="2466"/>
    <cellStyle name="20 % – Zvýraznění1 12" xfId="2505"/>
    <cellStyle name="20 % – Zvýraznění1 13" xfId="2548"/>
    <cellStyle name="20 % – Zvýraznění1 14" xfId="2589"/>
    <cellStyle name="20 % – Zvýraznění1 15" xfId="2630"/>
    <cellStyle name="20 % – Zvýraznění1 16" xfId="2671"/>
    <cellStyle name="20 % – Zvýraznění1 17" xfId="2712"/>
    <cellStyle name="20 % – Zvýraznění1 18" xfId="2753"/>
    <cellStyle name="20 % – Zvýraznění1 19" xfId="2794"/>
    <cellStyle name="20 % – Zvýraznění1 2" xfId="2101"/>
    <cellStyle name="20 % – Zvýraznění1 20" xfId="2835"/>
    <cellStyle name="20 % – Zvýraznění1 21" xfId="2876"/>
    <cellStyle name="20 % – Zvýraznění1 22" xfId="2917"/>
    <cellStyle name="20 % – Zvýraznění1 23" xfId="2958"/>
    <cellStyle name="20 % – Zvýraznění1 24" xfId="2999"/>
    <cellStyle name="20 % – Zvýraznění1 25" xfId="3040"/>
    <cellStyle name="20 % – Zvýraznění1 26" xfId="3081"/>
    <cellStyle name="20 % – Zvýraznění1 27" xfId="3122"/>
    <cellStyle name="20 % – Zvýraznění1 28" xfId="3163"/>
    <cellStyle name="20 % – Zvýraznění1 29" xfId="3204"/>
    <cellStyle name="20 % – Zvýraznění1 3" xfId="2100"/>
    <cellStyle name="20 % – Zvýraznění1 30" xfId="3245"/>
    <cellStyle name="20 % – Zvýraznění1 31" xfId="3286"/>
    <cellStyle name="20 % – Zvýraznění1 32" xfId="3326"/>
    <cellStyle name="20 % – Zvýraznění1 33" xfId="3368"/>
    <cellStyle name="20 % – Zvýraznění1 34" xfId="3409"/>
    <cellStyle name="20 % – Zvýraznění1 35" xfId="3450"/>
    <cellStyle name="20 % – Zvýraznění1 36" xfId="3491"/>
    <cellStyle name="20 % – Zvýraznění1 37" xfId="3531"/>
    <cellStyle name="20 % – Zvýraznění1 38" xfId="3573"/>
    <cellStyle name="20 % – Zvýraznění1 39" xfId="3614"/>
    <cellStyle name="20 % – Zvýraznění1 4" xfId="2179"/>
    <cellStyle name="20 % – Zvýraznění1 40" xfId="3655"/>
    <cellStyle name="20 % – Zvýraznění1 41" xfId="3696"/>
    <cellStyle name="20 % – Zvýraznění1 42" xfId="3737"/>
    <cellStyle name="20 % – Zvýraznění1 43" xfId="3778"/>
    <cellStyle name="20 % – Zvýraznění1 44" xfId="3819"/>
    <cellStyle name="20 % – Zvýraznění1 45" xfId="3867"/>
    <cellStyle name="20 % – Zvýraznění1 46" xfId="3899"/>
    <cellStyle name="20 % – Zvýraznění1 47" xfId="4114"/>
    <cellStyle name="20 % – Zvýraznění1 48" xfId="4180"/>
    <cellStyle name="20 % – Zvýraznění1 49" xfId="4183"/>
    <cellStyle name="20 % – Zvýraznění1 5" xfId="2220"/>
    <cellStyle name="20 % – Zvýraznění1 50" xfId="4238"/>
    <cellStyle name="20 % – Zvýraznění1 51" xfId="4294"/>
    <cellStyle name="20 % – Zvýraznění1 52" xfId="4247"/>
    <cellStyle name="20 % – Zvýraznění1 53" xfId="4272"/>
    <cellStyle name="20 % – Zvýraznění1 54" xfId="4373"/>
    <cellStyle name="20 % – Zvýraznění1 55" xfId="4427"/>
    <cellStyle name="20 % – Zvýraznění1 56" xfId="4486"/>
    <cellStyle name="20 % – Zvýraznění1 57" xfId="4534"/>
    <cellStyle name="20 % – Zvýraznění1 58" xfId="4580"/>
    <cellStyle name="20 % – Zvýraznění1 59" xfId="4447"/>
    <cellStyle name="20 % – Zvýraznění1 6" xfId="2260"/>
    <cellStyle name="20 % – Zvýraznění1 60" xfId="2012"/>
    <cellStyle name="20 % – Zvýraznění1 7" xfId="2302"/>
    <cellStyle name="20 % – Zvýraznění1 8" xfId="2342"/>
    <cellStyle name="20 % – Zvýraznění1 9" xfId="2384"/>
    <cellStyle name="20 % – Zvýraznění2 10" xfId="2424"/>
    <cellStyle name="20 % – Zvýraznění2 11" xfId="2465"/>
    <cellStyle name="20 % – Zvýraznění2 12" xfId="2521"/>
    <cellStyle name="20 % – Zvýraznění2 13" xfId="2547"/>
    <cellStyle name="20 % – Zvýraznění2 14" xfId="2588"/>
    <cellStyle name="20 % – Zvýraznění2 15" xfId="2629"/>
    <cellStyle name="20 % – Zvýraznění2 16" xfId="2670"/>
    <cellStyle name="20 % – Zvýraznění2 17" xfId="2711"/>
    <cellStyle name="20 % – Zvýraznění2 18" xfId="2752"/>
    <cellStyle name="20 % – Zvýraznění2 19" xfId="2793"/>
    <cellStyle name="20 % – Zvýraznění2 2" xfId="2102"/>
    <cellStyle name="20 % – Zvýraznění2 20" xfId="2834"/>
    <cellStyle name="20 % – Zvýraznění2 21" xfId="2875"/>
    <cellStyle name="20 % – Zvýraznění2 22" xfId="2916"/>
    <cellStyle name="20 % – Zvýraznění2 23" xfId="2957"/>
    <cellStyle name="20 % – Zvýraznění2 24" xfId="2998"/>
    <cellStyle name="20 % – Zvýraznění2 25" xfId="3039"/>
    <cellStyle name="20 % – Zvýraznění2 26" xfId="3080"/>
    <cellStyle name="20 % – Zvýraznění2 27" xfId="3121"/>
    <cellStyle name="20 % – Zvýraznění2 28" xfId="3162"/>
    <cellStyle name="20 % – Zvýraznění2 29" xfId="3203"/>
    <cellStyle name="20 % – Zvýraznění2 3" xfId="2146"/>
    <cellStyle name="20 % – Zvýraznění2 30" xfId="3244"/>
    <cellStyle name="20 % – Zvýraznění2 31" xfId="3285"/>
    <cellStyle name="20 % – Zvýraznění2 32" xfId="3342"/>
    <cellStyle name="20 % – Zvýraznění2 33" xfId="3367"/>
    <cellStyle name="20 % – Zvýraznění2 34" xfId="3408"/>
    <cellStyle name="20 % – Zvýraznění2 35" xfId="3449"/>
    <cellStyle name="20 % – Zvýraznění2 36" xfId="3490"/>
    <cellStyle name="20 % – Zvýraznění2 37" xfId="3547"/>
    <cellStyle name="20 % – Zvýraznění2 38" xfId="3572"/>
    <cellStyle name="20 % – Zvýraznění2 39" xfId="3613"/>
    <cellStyle name="20 % – Zvýraznění2 4" xfId="2178"/>
    <cellStyle name="20 % – Zvýraznění2 40" xfId="3654"/>
    <cellStyle name="20 % – Zvýraznění2 41" xfId="3695"/>
    <cellStyle name="20 % – Zvýraznění2 42" xfId="3736"/>
    <cellStyle name="20 % – Zvýraznění2 43" xfId="3777"/>
    <cellStyle name="20 % – Zvýraznění2 44" xfId="3818"/>
    <cellStyle name="20 % – Zvýraznění2 45" xfId="3868"/>
    <cellStyle name="20 % – Zvýraznění2 46" xfId="3915"/>
    <cellStyle name="20 % – Zvýraznění2 47" xfId="4092"/>
    <cellStyle name="20 % – Zvýraznění2 48" xfId="4178"/>
    <cellStyle name="20 % – Zvýraznění2 49" xfId="4134"/>
    <cellStyle name="20 % – Zvýraznění2 5" xfId="2219"/>
    <cellStyle name="20 % – Zvýraznění2 50" xfId="4217"/>
    <cellStyle name="20 % – Zvýraznění2 51" xfId="4291"/>
    <cellStyle name="20 % – Zvýraznění2 52" xfId="4279"/>
    <cellStyle name="20 % – Zvýraznění2 53" xfId="4191"/>
    <cellStyle name="20 % – Zvýraznění2 54" xfId="4374"/>
    <cellStyle name="20 % – Zvýraznění2 55" xfId="4372"/>
    <cellStyle name="20 % – Zvýraznění2 56" xfId="4485"/>
    <cellStyle name="20 % – Zvýraznění2 57" xfId="4533"/>
    <cellStyle name="20 % – Zvýraznění2 58" xfId="4579"/>
    <cellStyle name="20 % – Zvýraznění2 59" xfId="4448"/>
    <cellStyle name="20 % – Zvýraznění2 6" xfId="2276"/>
    <cellStyle name="20 % – Zvýraznění2 60" xfId="2013"/>
    <cellStyle name="20 % – Zvýraznění2 7" xfId="2301"/>
    <cellStyle name="20 % – Zvýraznění2 8" xfId="2358"/>
    <cellStyle name="20 % – Zvýraznění2 9" xfId="2383"/>
    <cellStyle name="20 % – Zvýraznění3 10" xfId="2440"/>
    <cellStyle name="20 % – Zvýraznění3 11" xfId="2481"/>
    <cellStyle name="20 % – Zvýraznění3 12" xfId="2482"/>
    <cellStyle name="20 % – Zvýraznění3 13" xfId="2563"/>
    <cellStyle name="20 % – Zvýraznění3 14" xfId="2604"/>
    <cellStyle name="20 % – Zvýraznění3 15" xfId="2645"/>
    <cellStyle name="20 % – Zvýraznění3 16" xfId="2686"/>
    <cellStyle name="20 % – Zvýraznění3 17" xfId="2727"/>
    <cellStyle name="20 % – Zvýraznění3 18" xfId="2768"/>
    <cellStyle name="20 % – Zvýraznění3 19" xfId="2809"/>
    <cellStyle name="20 % – Zvýraznění3 2" xfId="2103"/>
    <cellStyle name="20 % – Zvýraznění3 20" xfId="2850"/>
    <cellStyle name="20 % – Zvýraznění3 21" xfId="2891"/>
    <cellStyle name="20 % – Zvýraznění3 22" xfId="2932"/>
    <cellStyle name="20 % – Zvýraznění3 23" xfId="2973"/>
    <cellStyle name="20 % – Zvýraznění3 24" xfId="3014"/>
    <cellStyle name="20 % – Zvýraznění3 25" xfId="3055"/>
    <cellStyle name="20 % – Zvýraznění3 26" xfId="3096"/>
    <cellStyle name="20 % – Zvýraznění3 27" xfId="3137"/>
    <cellStyle name="20 % – Zvýraznění3 28" xfId="3178"/>
    <cellStyle name="20 % – Zvýraznění3 29" xfId="3219"/>
    <cellStyle name="20 % – Zvýraznění3 3" xfId="2147"/>
    <cellStyle name="20 % – Zvýraznění3 30" xfId="3260"/>
    <cellStyle name="20 % – Zvýraznění3 31" xfId="3301"/>
    <cellStyle name="20 % – Zvýraznění3 32" xfId="3325"/>
    <cellStyle name="20 % – Zvýraznění3 33" xfId="3383"/>
    <cellStyle name="20 % – Zvýraznění3 34" xfId="3424"/>
    <cellStyle name="20 % – Zvýraznění3 35" xfId="3465"/>
    <cellStyle name="20 % – Zvýraznění3 36" xfId="3506"/>
    <cellStyle name="20 % – Zvýraznění3 37" xfId="3530"/>
    <cellStyle name="20 % – Zvýraznění3 38" xfId="3588"/>
    <cellStyle name="20 % – Zvýraznění3 39" xfId="3629"/>
    <cellStyle name="20 % – Zvýraznění3 4" xfId="2194"/>
    <cellStyle name="20 % – Zvýraznění3 40" xfId="3670"/>
    <cellStyle name="20 % – Zvýraznění3 41" xfId="3711"/>
    <cellStyle name="20 % – Zvýraznění3 42" xfId="3752"/>
    <cellStyle name="20 % – Zvýraznění3 43" xfId="3793"/>
    <cellStyle name="20 % – Zvýraznění3 44" xfId="3834"/>
    <cellStyle name="20 % – Zvýraznění3 45" xfId="3869"/>
    <cellStyle name="20 % – Zvýraznění3 46" xfId="3898"/>
    <cellStyle name="20 % – Zvýraznění3 47" xfId="4144"/>
    <cellStyle name="20 % – Zvýraznění3 48" xfId="4157"/>
    <cellStyle name="20 % – Zvýraznění3 49" xfId="4208"/>
    <cellStyle name="20 % – Zvýraznění3 5" xfId="2235"/>
    <cellStyle name="20 % – Zvýraznění3 50" xfId="4259"/>
    <cellStyle name="20 % – Zvýraznění3 51" xfId="4269"/>
    <cellStyle name="20 % – Zvýraznění3 52" xfId="4075"/>
    <cellStyle name="20 % – Zvýraznění3 53" xfId="4302"/>
    <cellStyle name="20 % – Zvýraznění3 54" xfId="4375"/>
    <cellStyle name="20 % – Zvýraznění3 55" xfId="4409"/>
    <cellStyle name="20 % – Zvýraznění3 56" xfId="4484"/>
    <cellStyle name="20 % – Zvýraznění3 57" xfId="4532"/>
    <cellStyle name="20 % – Zvýraznění3 58" xfId="4578"/>
    <cellStyle name="20 % – Zvýraznění3 59" xfId="4449"/>
    <cellStyle name="20 % – Zvýraznění3 6" xfId="2259"/>
    <cellStyle name="20 % – Zvýraznění3 60" xfId="2014"/>
    <cellStyle name="20 % – Zvýraznění3 7" xfId="2317"/>
    <cellStyle name="20 % – Zvýraznění3 8" xfId="2341"/>
    <cellStyle name="20 % – Zvýraznění3 9" xfId="2399"/>
    <cellStyle name="20 % – Zvýraznění4 10" xfId="2423"/>
    <cellStyle name="20 % – Zvýraznění4 11" xfId="2464"/>
    <cellStyle name="20 % – Zvýraznění4 12" xfId="2504"/>
    <cellStyle name="20 % – Zvýraznění4 13" xfId="2546"/>
    <cellStyle name="20 % – Zvýraznění4 14" xfId="2587"/>
    <cellStyle name="20 % – Zvýraznění4 15" xfId="2628"/>
    <cellStyle name="20 % – Zvýraznění4 16" xfId="2669"/>
    <cellStyle name="20 % – Zvýraznění4 17" xfId="2710"/>
    <cellStyle name="20 % – Zvýraznění4 18" xfId="2751"/>
    <cellStyle name="20 % – Zvýraznění4 19" xfId="2792"/>
    <cellStyle name="20 % – Zvýraznění4 2" xfId="2104"/>
    <cellStyle name="20 % – Zvýraznění4 20" xfId="2833"/>
    <cellStyle name="20 % – Zvýraznění4 21" xfId="2874"/>
    <cellStyle name="20 % – Zvýraznění4 22" xfId="2915"/>
    <cellStyle name="20 % – Zvýraznění4 23" xfId="2956"/>
    <cellStyle name="20 % – Zvýraznění4 24" xfId="2997"/>
    <cellStyle name="20 % – Zvýraznění4 25" xfId="3038"/>
    <cellStyle name="20 % – Zvýraznění4 26" xfId="3079"/>
    <cellStyle name="20 % – Zvýraznění4 27" xfId="3120"/>
    <cellStyle name="20 % – Zvýraznění4 28" xfId="3161"/>
    <cellStyle name="20 % – Zvýraznění4 29" xfId="3202"/>
    <cellStyle name="20 % – Zvýraznění4 3" xfId="2148"/>
    <cellStyle name="20 % – Zvýraznění4 30" xfId="3243"/>
    <cellStyle name="20 % – Zvýraznění4 31" xfId="3284"/>
    <cellStyle name="20 % – Zvýraznění4 32" xfId="3343"/>
    <cellStyle name="20 % – Zvýraznění4 33" xfId="3366"/>
    <cellStyle name="20 % – Zvýraznění4 34" xfId="3407"/>
    <cellStyle name="20 % – Zvýraznění4 35" xfId="3448"/>
    <cellStyle name="20 % – Zvýraznění4 36" xfId="3489"/>
    <cellStyle name="20 % – Zvýraznění4 37" xfId="3548"/>
    <cellStyle name="20 % – Zvýraznění4 38" xfId="3571"/>
    <cellStyle name="20 % – Zvýraznění4 39" xfId="3612"/>
    <cellStyle name="20 % – Zvýraznění4 4" xfId="2177"/>
    <cellStyle name="20 % – Zvýraznění4 40" xfId="3653"/>
    <cellStyle name="20 % – Zvýraznění4 41" xfId="3694"/>
    <cellStyle name="20 % – Zvýraznění4 42" xfId="3735"/>
    <cellStyle name="20 % – Zvýraznění4 43" xfId="3776"/>
    <cellStyle name="20 % – Zvýraznění4 44" xfId="3817"/>
    <cellStyle name="20 % – Zvýraznění4 45" xfId="3870"/>
    <cellStyle name="20 % – Zvýraznění4 46" xfId="3916"/>
    <cellStyle name="20 % – Zvýraznění4 47" xfId="4130"/>
    <cellStyle name="20 % – Zvýraznění4 48" xfId="4039"/>
    <cellStyle name="20 % – Zvýraznění4 49" xfId="4164"/>
    <cellStyle name="20 % – Zvýraznění4 5" xfId="2218"/>
    <cellStyle name="20 % – Zvýraznění4 50" xfId="4224"/>
    <cellStyle name="20 % – Zvýraznění4 51" xfId="4104"/>
    <cellStyle name="20 % – Zvýraznění4 52" xfId="4318"/>
    <cellStyle name="20 % – Zvýraznění4 53" xfId="4165"/>
    <cellStyle name="20 % – Zvýraznění4 54" xfId="4376"/>
    <cellStyle name="20 % – Zvýraznění4 55" xfId="4408"/>
    <cellStyle name="20 % – Zvýraznění4 56" xfId="4483"/>
    <cellStyle name="20 % – Zvýraznění4 57" xfId="4531"/>
    <cellStyle name="20 % – Zvýraznění4 58" xfId="4577"/>
    <cellStyle name="20 % – Zvýraznění4 59" xfId="4535"/>
    <cellStyle name="20 % – Zvýraznění4 6" xfId="2277"/>
    <cellStyle name="20 % – Zvýraznění4 60" xfId="2015"/>
    <cellStyle name="20 % – Zvýraznění4 7" xfId="2300"/>
    <cellStyle name="20 % – Zvýraznění4 8" xfId="2359"/>
    <cellStyle name="20 % – Zvýraznění4 9" xfId="2382"/>
    <cellStyle name="20 % – Zvýraznění5 10" xfId="2442"/>
    <cellStyle name="20 % – Zvýraznění5 11" xfId="2483"/>
    <cellStyle name="20 % – Zvýraznění5 12" xfId="2495"/>
    <cellStyle name="20 % – Zvýraznění5 13" xfId="2565"/>
    <cellStyle name="20 % – Zvýraznění5 14" xfId="2606"/>
    <cellStyle name="20 % – Zvýraznění5 15" xfId="2647"/>
    <cellStyle name="20 % – Zvýraznění5 16" xfId="2688"/>
    <cellStyle name="20 % – Zvýraznění5 17" xfId="2729"/>
    <cellStyle name="20 % – Zvýraznění5 18" xfId="2770"/>
    <cellStyle name="20 % – Zvýraznění5 19" xfId="2811"/>
    <cellStyle name="20 % – Zvýraznění5 2" xfId="2105"/>
    <cellStyle name="20 % – Zvýraznění5 20" xfId="2852"/>
    <cellStyle name="20 % – Zvýraznění5 21" xfId="2893"/>
    <cellStyle name="20 % – Zvýraznění5 22" xfId="2934"/>
    <cellStyle name="20 % – Zvýraznění5 23" xfId="2975"/>
    <cellStyle name="20 % – Zvýraznění5 24" xfId="3016"/>
    <cellStyle name="20 % – Zvýraznění5 25" xfId="3057"/>
    <cellStyle name="20 % – Zvýraznění5 26" xfId="3098"/>
    <cellStyle name="20 % – Zvýraznění5 27" xfId="3139"/>
    <cellStyle name="20 % – Zvýraznění5 28" xfId="3180"/>
    <cellStyle name="20 % – Zvýraznění5 29" xfId="3221"/>
    <cellStyle name="20 % – Zvýraznění5 3" xfId="2149"/>
    <cellStyle name="20 % – Zvýraznění5 30" xfId="3262"/>
    <cellStyle name="20 % – Zvýraznění5 31" xfId="3303"/>
    <cellStyle name="20 % – Zvýraznění5 32" xfId="3302"/>
    <cellStyle name="20 % – Zvýraznění5 33" xfId="3385"/>
    <cellStyle name="20 % – Zvýraznění5 34" xfId="3426"/>
    <cellStyle name="20 % – Zvýraznění5 35" xfId="3467"/>
    <cellStyle name="20 % – Zvýraznění5 36" xfId="3508"/>
    <cellStyle name="20 % – Zvýraznění5 37" xfId="3507"/>
    <cellStyle name="20 % – Zvýraznění5 38" xfId="3590"/>
    <cellStyle name="20 % – Zvýraznění5 39" xfId="3631"/>
    <cellStyle name="20 % – Zvýraznění5 4" xfId="2196"/>
    <cellStyle name="20 % – Zvýraznění5 40" xfId="3672"/>
    <cellStyle name="20 % – Zvýraznění5 41" xfId="3713"/>
    <cellStyle name="20 % – Zvýraznění5 42" xfId="3754"/>
    <cellStyle name="20 % – Zvýraznění5 43" xfId="3795"/>
    <cellStyle name="20 % – Zvýraznění5 44" xfId="3835"/>
    <cellStyle name="20 % – Zvýraznění5 45" xfId="3871"/>
    <cellStyle name="20 % – Zvýraznění5 46" xfId="3866"/>
    <cellStyle name="20 % – Zvýraznění5 47" xfId="4113"/>
    <cellStyle name="20 % – Zvýraznění5 48" xfId="4102"/>
    <cellStyle name="20 % – Zvýraznění5 49" xfId="4098"/>
    <cellStyle name="20 % – Zvýraznění5 5" xfId="2237"/>
    <cellStyle name="20 % – Zvýraznění5 50" xfId="4248"/>
    <cellStyle name="20 % – Zvýraznění5 51" xfId="4194"/>
    <cellStyle name="20 % – Zvýraznění5 52" xfId="4295"/>
    <cellStyle name="20 % – Zvýraznění5 53" xfId="4342"/>
    <cellStyle name="20 % – Zvýraznění5 54" xfId="4377"/>
    <cellStyle name="20 % – Zvýraznění5 55" xfId="4407"/>
    <cellStyle name="20 % – Zvýraznění5 56" xfId="4482"/>
    <cellStyle name="20 % – Zvýraznění5 57" xfId="4530"/>
    <cellStyle name="20 % – Zvýraznění5 58" xfId="4576"/>
    <cellStyle name="20 % – Zvýraznění5 59" xfId="4552"/>
    <cellStyle name="20 % – Zvýraznění5 6" xfId="2236"/>
    <cellStyle name="20 % – Zvýraznění5 60" xfId="2016"/>
    <cellStyle name="20 % – Zvýraznění5 7" xfId="2319"/>
    <cellStyle name="20 % – Zvýraznění5 8" xfId="2318"/>
    <cellStyle name="20 % – Zvýraznění5 9" xfId="2401"/>
    <cellStyle name="20 % – Zvýraznění6 10" xfId="2400"/>
    <cellStyle name="20 % – Zvýraznění6 11" xfId="2441"/>
    <cellStyle name="20 % – Zvýraznění6 12" xfId="2494"/>
    <cellStyle name="20 % – Zvýraznění6 13" xfId="2520"/>
    <cellStyle name="20 % – Zvýraznění6 14" xfId="2564"/>
    <cellStyle name="20 % – Zvýraznění6 15" xfId="2605"/>
    <cellStyle name="20 % – Zvýraznění6 16" xfId="2646"/>
    <cellStyle name="20 % – Zvýraznění6 17" xfId="2687"/>
    <cellStyle name="20 % – Zvýraznění6 18" xfId="2728"/>
    <cellStyle name="20 % – Zvýraznění6 19" xfId="2769"/>
    <cellStyle name="20 % – Zvýraznění6 2" xfId="2106"/>
    <cellStyle name="20 % – Zvýraznění6 20" xfId="2810"/>
    <cellStyle name="20 % – Zvýraznění6 21" xfId="2851"/>
    <cellStyle name="20 % – Zvýraznění6 22" xfId="2892"/>
    <cellStyle name="20 % – Zvýraznění6 23" xfId="2933"/>
    <cellStyle name="20 % – Zvýraznění6 24" xfId="2974"/>
    <cellStyle name="20 % – Zvýraznění6 25" xfId="3015"/>
    <cellStyle name="20 % – Zvýraznění6 26" xfId="3056"/>
    <cellStyle name="20 % – Zvýraznění6 27" xfId="3097"/>
    <cellStyle name="20 % – Zvýraznění6 28" xfId="3138"/>
    <cellStyle name="20 % – Zvýraznění6 29" xfId="3179"/>
    <cellStyle name="20 % – Zvýraznění6 3" xfId="2150"/>
    <cellStyle name="20 % – Zvýraznění6 30" xfId="3220"/>
    <cellStyle name="20 % – Zvýraznění6 31" xfId="3261"/>
    <cellStyle name="20 % – Zvýraznění6 32" xfId="3324"/>
    <cellStyle name="20 % – Zvýraznění6 33" xfId="3327"/>
    <cellStyle name="20 % – Zvýraznění6 34" xfId="3384"/>
    <cellStyle name="20 % – Zvýraznění6 35" xfId="3425"/>
    <cellStyle name="20 % – Zvýraznění6 36" xfId="3466"/>
    <cellStyle name="20 % – Zvýraznění6 37" xfId="3529"/>
    <cellStyle name="20 % – Zvýraznění6 38" xfId="3532"/>
    <cellStyle name="20 % – Zvýraznění6 39" xfId="3589"/>
    <cellStyle name="20 % – Zvýraznění6 4" xfId="2129"/>
    <cellStyle name="20 % – Zvýraznění6 40" xfId="3630"/>
    <cellStyle name="20 % – Zvýraznění6 41" xfId="3671"/>
    <cellStyle name="20 % – Zvýraznění6 42" xfId="3712"/>
    <cellStyle name="20 % – Zvýraznění6 43" xfId="3753"/>
    <cellStyle name="20 % – Zvýraznění6 44" xfId="3794"/>
    <cellStyle name="20 % – Zvýraznění6 45" xfId="3872"/>
    <cellStyle name="20 % – Zvýraznění6 46" xfId="3897"/>
    <cellStyle name="20 % – Zvýraznění6 47" xfId="4091"/>
    <cellStyle name="20 % – Zvýraznění6 48" xfId="4099"/>
    <cellStyle name="20 % – Zvýraznění6 49" xfId="4131"/>
    <cellStyle name="20 % – Zvýraznění6 5" xfId="2195"/>
    <cellStyle name="20 % – Zvýraznění6 50" xfId="4195"/>
    <cellStyle name="20 % – Zvýraznění6 51" xfId="4236"/>
    <cellStyle name="20 % – Zvýraznění6 52" xfId="4266"/>
    <cellStyle name="20 % – Zvýraznění6 53" xfId="4305"/>
    <cellStyle name="20 % – Zvýraznění6 54" xfId="4378"/>
    <cellStyle name="20 % – Zvýraznění6 55" xfId="4406"/>
    <cellStyle name="20 % – Zvýraznění6 56" xfId="4481"/>
    <cellStyle name="20 % – Zvýraznění6 57" xfId="4529"/>
    <cellStyle name="20 % – Zvýraznění6 58" xfId="4575"/>
    <cellStyle name="20 % – Zvýraznění6 59" xfId="4553"/>
    <cellStyle name="20 % – Zvýraznění6 6" xfId="2258"/>
    <cellStyle name="20 % – Zvýraznění6 60" xfId="2017"/>
    <cellStyle name="20 % – Zvýraznění6 7" xfId="2261"/>
    <cellStyle name="20 % – Zvýraznění6 8" xfId="2340"/>
    <cellStyle name="20 % – Zvýraznění6 9" xfId="2343"/>
    <cellStyle name="20% - Accent1" xfId="176"/>
    <cellStyle name="20% - Accent2" xfId="177"/>
    <cellStyle name="20% - Accent3" xfId="178"/>
    <cellStyle name="20% - Accent4" xfId="179"/>
    <cellStyle name="20% - Accent5" xfId="180"/>
    <cellStyle name="20% - Accent6" xfId="181"/>
    <cellStyle name="40 % – Zvýraznění1 10" xfId="2422"/>
    <cellStyle name="40 % – Zvýraznění1 11" xfId="2463"/>
    <cellStyle name="40 % – Zvýraznění1 12" xfId="2493"/>
    <cellStyle name="40 % – Zvýraznění1 13" xfId="2545"/>
    <cellStyle name="40 % – Zvýraznění1 14" xfId="2586"/>
    <cellStyle name="40 % – Zvýraznění1 15" xfId="2627"/>
    <cellStyle name="40 % – Zvýraznění1 16" xfId="2668"/>
    <cellStyle name="40 % – Zvýraznění1 17" xfId="2709"/>
    <cellStyle name="40 % – Zvýraznění1 18" xfId="2750"/>
    <cellStyle name="40 % – Zvýraznění1 19" xfId="2791"/>
    <cellStyle name="40 % – Zvýraznění1 2" xfId="2107"/>
    <cellStyle name="40 % – Zvýraznění1 20" xfId="2832"/>
    <cellStyle name="40 % – Zvýraznění1 21" xfId="2873"/>
    <cellStyle name="40 % – Zvýraznění1 22" xfId="2914"/>
    <cellStyle name="40 % – Zvýraznění1 23" xfId="2955"/>
    <cellStyle name="40 % – Zvýraznění1 24" xfId="2996"/>
    <cellStyle name="40 % – Zvýraznění1 25" xfId="3037"/>
    <cellStyle name="40 % – Zvýraznění1 26" xfId="3078"/>
    <cellStyle name="40 % – Zvýraznění1 27" xfId="3119"/>
    <cellStyle name="40 % – Zvýraznění1 28" xfId="3160"/>
    <cellStyle name="40 % – Zvýraznění1 29" xfId="3201"/>
    <cellStyle name="40 % – Zvýraznění1 3" xfId="2151"/>
    <cellStyle name="40 % – Zvýraznění1 30" xfId="3242"/>
    <cellStyle name="40 % – Zvýraznění1 31" xfId="3283"/>
    <cellStyle name="40 % – Zvýraznění1 32" xfId="3315"/>
    <cellStyle name="40 % – Zvýraznění1 33" xfId="3365"/>
    <cellStyle name="40 % – Zvýraznění1 34" xfId="3406"/>
    <cellStyle name="40 % – Zvýraznění1 35" xfId="3447"/>
    <cellStyle name="40 % – Zvýraznění1 36" xfId="3488"/>
    <cellStyle name="40 % – Zvýraznění1 37" xfId="3520"/>
    <cellStyle name="40 % – Zvýraznění1 38" xfId="3570"/>
    <cellStyle name="40 % – Zvýraznění1 39" xfId="3611"/>
    <cellStyle name="40 % – Zvýraznění1 4" xfId="2176"/>
    <cellStyle name="40 % – Zvýraznění1 40" xfId="3652"/>
    <cellStyle name="40 % – Zvýraznění1 41" xfId="3693"/>
    <cellStyle name="40 % – Zvýraznění1 42" xfId="3734"/>
    <cellStyle name="40 % – Zvýraznění1 43" xfId="3775"/>
    <cellStyle name="40 % – Zvýraznění1 44" xfId="3816"/>
    <cellStyle name="40 % – Zvýraznění1 45" xfId="3873"/>
    <cellStyle name="40 % – Zvýraznění1 46" xfId="3888"/>
    <cellStyle name="40 % – Zvýraznění1 47" xfId="4143"/>
    <cellStyle name="40 % – Zvýraznění1 48" xfId="4126"/>
    <cellStyle name="40 % – Zvýraznění1 49" xfId="4202"/>
    <cellStyle name="40 % – Zvýraznění1 5" xfId="2217"/>
    <cellStyle name="40 % – Zvýraznění1 50" xfId="4258"/>
    <cellStyle name="40 % – Zvýraznění1 51" xfId="4246"/>
    <cellStyle name="40 % – Zvýraznění1 52" xfId="4254"/>
    <cellStyle name="40 % – Zvýraznění1 53" xfId="4309"/>
    <cellStyle name="40 % – Zvýraznění1 54" xfId="4379"/>
    <cellStyle name="40 % – Zvýraznění1 55" xfId="4405"/>
    <cellStyle name="40 % – Zvýraznění1 56" xfId="4479"/>
    <cellStyle name="40 % – Zvýraznění1 57" xfId="4528"/>
    <cellStyle name="40 % – Zvýraznění1 58" xfId="4574"/>
    <cellStyle name="40 % – Zvýraznění1 59" xfId="4554"/>
    <cellStyle name="40 % – Zvýraznění1 6" xfId="2249"/>
    <cellStyle name="40 % – Zvýraznění1 60" xfId="2018"/>
    <cellStyle name="40 % – Zvýraznění1 7" xfId="2299"/>
    <cellStyle name="40 % – Zvýraznění1 8" xfId="2331"/>
    <cellStyle name="40 % – Zvýraznění1 9" xfId="2381"/>
    <cellStyle name="40 % – Zvýraznění2 10" xfId="2413"/>
    <cellStyle name="40 % – Zvýraznění2 11" xfId="2454"/>
    <cellStyle name="40 % – Zvýraznění2 12" xfId="2492"/>
    <cellStyle name="40 % – Zvýraznění2 13" xfId="2536"/>
    <cellStyle name="40 % – Zvýraznění2 14" xfId="2577"/>
    <cellStyle name="40 % – Zvýraznění2 15" xfId="2618"/>
    <cellStyle name="40 % – Zvýraznění2 16" xfId="2659"/>
    <cellStyle name="40 % – Zvýraznění2 17" xfId="2700"/>
    <cellStyle name="40 % – Zvýraznění2 18" xfId="2741"/>
    <cellStyle name="40 % – Zvýraznění2 19" xfId="2782"/>
    <cellStyle name="40 % – Zvýraznění2 2" xfId="2108"/>
    <cellStyle name="40 % – Zvýraznění2 20" xfId="2823"/>
    <cellStyle name="40 % – Zvýraznění2 21" xfId="2864"/>
    <cellStyle name="40 % – Zvýraznění2 22" xfId="2905"/>
    <cellStyle name="40 % – Zvýraznění2 23" xfId="2946"/>
    <cellStyle name="40 % – Zvýraznění2 24" xfId="2987"/>
    <cellStyle name="40 % – Zvýraznění2 25" xfId="3028"/>
    <cellStyle name="40 % – Zvýraznění2 26" xfId="3069"/>
    <cellStyle name="40 % – Zvýraznění2 27" xfId="3110"/>
    <cellStyle name="40 % – Zvýraznění2 28" xfId="3151"/>
    <cellStyle name="40 % – Zvýraznění2 29" xfId="3192"/>
    <cellStyle name="40 % – Zvýraznění2 3" xfId="2152"/>
    <cellStyle name="40 % – Zvýraznění2 30" xfId="3233"/>
    <cellStyle name="40 % – Zvýraznění2 31" xfId="3274"/>
    <cellStyle name="40 % – Zvýraznění2 32" xfId="3314"/>
    <cellStyle name="40 % – Zvýraznění2 33" xfId="3356"/>
    <cellStyle name="40 % – Zvýraznění2 34" xfId="3397"/>
    <cellStyle name="40 % – Zvýraznění2 35" xfId="3438"/>
    <cellStyle name="40 % – Zvýraznění2 36" xfId="3479"/>
    <cellStyle name="40 % – Zvýraznění2 37" xfId="3519"/>
    <cellStyle name="40 % – Zvýraznění2 38" xfId="3561"/>
    <cellStyle name="40 % – Zvýraznění2 39" xfId="3602"/>
    <cellStyle name="40 % – Zvýraznění2 4" xfId="2167"/>
    <cellStyle name="40 % – Zvýraznění2 40" xfId="3643"/>
    <cellStyle name="40 % – Zvýraznění2 41" xfId="3684"/>
    <cellStyle name="40 % – Zvýraznění2 42" xfId="3725"/>
    <cellStyle name="40 % – Zvýraznění2 43" xfId="3766"/>
    <cellStyle name="40 % – Zvýraznění2 44" xfId="3807"/>
    <cellStyle name="40 % – Zvýraznění2 45" xfId="3874"/>
    <cellStyle name="40 % – Zvýraznění2 46" xfId="3887"/>
    <cellStyle name="40 % – Zvýraznění2 47" xfId="4129"/>
    <cellStyle name="40 % – Zvýraznění2 48" xfId="4040"/>
    <cellStyle name="40 % – Zvýraznění2 49" xfId="4170"/>
    <cellStyle name="40 % – Zvýraznění2 5" xfId="2208"/>
    <cellStyle name="40 % – Zvýraznění2 50" xfId="4235"/>
    <cellStyle name="40 % – Zvýraznění2 51" xfId="4219"/>
    <cellStyle name="40 % – Zvýraznění2 52" xfId="4076"/>
    <cellStyle name="40 % – Zvýraznění2 53" xfId="4179"/>
    <cellStyle name="40 % – Zvýraznění2 54" xfId="4380"/>
    <cellStyle name="40 % – Zvýraznění2 55" xfId="4404"/>
    <cellStyle name="40 % – Zvýraznění2 56" xfId="4478"/>
    <cellStyle name="40 % – Zvýraznění2 57" xfId="4527"/>
    <cellStyle name="40 % – Zvýraznění2 58" xfId="4573"/>
    <cellStyle name="40 % – Zvýraznění2 59" xfId="4555"/>
    <cellStyle name="40 % – Zvýraznění2 6" xfId="2248"/>
    <cellStyle name="40 % – Zvýraznění2 60" xfId="2019"/>
    <cellStyle name="40 % – Zvýraznění2 7" xfId="2290"/>
    <cellStyle name="40 % – Zvýraznění2 8" xfId="2330"/>
    <cellStyle name="40 % – Zvýraznění2 9" xfId="2372"/>
    <cellStyle name="40 % – Zvýraznění3 10" xfId="2412"/>
    <cellStyle name="40 % – Zvýraznění3 11" xfId="2453"/>
    <cellStyle name="40 % – Zvýraznění3 12" xfId="2522"/>
    <cellStyle name="40 % – Zvýraznění3 13" xfId="2535"/>
    <cellStyle name="40 % – Zvýraznění3 14" xfId="2576"/>
    <cellStyle name="40 % – Zvýraznění3 15" xfId="2617"/>
    <cellStyle name="40 % – Zvýraznění3 16" xfId="2658"/>
    <cellStyle name="40 % – Zvýraznění3 17" xfId="2699"/>
    <cellStyle name="40 % – Zvýraznění3 18" xfId="2740"/>
    <cellStyle name="40 % – Zvýraznění3 19" xfId="2781"/>
    <cellStyle name="40 % – Zvýraznění3 2" xfId="2109"/>
    <cellStyle name="40 % – Zvýraznění3 20" xfId="2822"/>
    <cellStyle name="40 % – Zvýraznění3 21" xfId="2863"/>
    <cellStyle name="40 % – Zvýraznění3 22" xfId="2904"/>
    <cellStyle name="40 % – Zvýraznění3 23" xfId="2945"/>
    <cellStyle name="40 % – Zvýraznění3 24" xfId="2986"/>
    <cellStyle name="40 % – Zvýraznění3 25" xfId="3027"/>
    <cellStyle name="40 % – Zvýraznění3 26" xfId="3068"/>
    <cellStyle name="40 % – Zvýraznění3 27" xfId="3109"/>
    <cellStyle name="40 % – Zvýraznění3 28" xfId="3150"/>
    <cellStyle name="40 % – Zvýraznění3 29" xfId="3191"/>
    <cellStyle name="40 % – Zvýraznění3 3" xfId="2153"/>
    <cellStyle name="40 % – Zvýraznění3 30" xfId="3232"/>
    <cellStyle name="40 % – Zvýraznění3 31" xfId="3273"/>
    <cellStyle name="40 % – Zvýraznění3 32" xfId="3313"/>
    <cellStyle name="40 % – Zvýraznění3 33" xfId="3355"/>
    <cellStyle name="40 % – Zvýraznění3 34" xfId="3396"/>
    <cellStyle name="40 % – Zvýraznění3 35" xfId="3437"/>
    <cellStyle name="40 % – Zvýraznění3 36" xfId="3478"/>
    <cellStyle name="40 % – Zvýraznění3 37" xfId="3518"/>
    <cellStyle name="40 % – Zvýraznění3 38" xfId="3560"/>
    <cellStyle name="40 % – Zvýraznění3 39" xfId="3601"/>
    <cellStyle name="40 % – Zvýraznění3 4" xfId="2166"/>
    <cellStyle name="40 % – Zvýraznění3 40" xfId="3642"/>
    <cellStyle name="40 % – Zvýraznění3 41" xfId="3683"/>
    <cellStyle name="40 % – Zvýraznění3 42" xfId="3724"/>
    <cellStyle name="40 % – Zvýraznění3 43" xfId="3765"/>
    <cellStyle name="40 % – Zvýraznění3 44" xfId="3806"/>
    <cellStyle name="40 % – Zvýraznění3 45" xfId="3875"/>
    <cellStyle name="40 % – Zvýraznění3 46" xfId="3886"/>
    <cellStyle name="40 % – Zvýraznění3 47" xfId="4112"/>
    <cellStyle name="40 % – Zvýraznění3 48" xfId="4174"/>
    <cellStyle name="40 % – Zvýraznění3 49" xfId="4095"/>
    <cellStyle name="40 % – Zvýraznění3 5" xfId="2207"/>
    <cellStyle name="40 % – Zvýraznění3 50" xfId="4072"/>
    <cellStyle name="40 % – Zvýraznění3 51" xfId="4288"/>
    <cellStyle name="40 % – Zvýraznění3 52" xfId="4280"/>
    <cellStyle name="40 % – Zvýraznění3 53" xfId="4337"/>
    <cellStyle name="40 % – Zvýraznění3 54" xfId="4381"/>
    <cellStyle name="40 % – Zvýraznění3 55" xfId="4403"/>
    <cellStyle name="40 % – Zvýraznění3 56" xfId="4475"/>
    <cellStyle name="40 % – Zvýraznění3 57" xfId="4525"/>
    <cellStyle name="40 % – Zvýraznění3 58" xfId="4571"/>
    <cellStyle name="40 % – Zvýraznění3 59" xfId="4618"/>
    <cellStyle name="40 % – Zvýraznění3 6" xfId="2247"/>
    <cellStyle name="40 % – Zvýraznění3 60" xfId="2020"/>
    <cellStyle name="40 % – Zvýraznění3 7" xfId="2289"/>
    <cellStyle name="40 % – Zvýraznění3 8" xfId="2329"/>
    <cellStyle name="40 % – Zvýraznění3 9" xfId="2371"/>
    <cellStyle name="40 % – Zvýraznění4 10" xfId="2411"/>
    <cellStyle name="40 % – Zvýraznění4 11" xfId="2452"/>
    <cellStyle name="40 % – Zvýraznění4 12" xfId="2523"/>
    <cellStyle name="40 % – Zvýraznění4 13" xfId="2534"/>
    <cellStyle name="40 % – Zvýraznění4 14" xfId="2575"/>
    <cellStyle name="40 % – Zvýraznění4 15" xfId="2616"/>
    <cellStyle name="40 % – Zvýraznění4 16" xfId="2657"/>
    <cellStyle name="40 % – Zvýraznění4 17" xfId="2698"/>
    <cellStyle name="40 % – Zvýraznění4 18" xfId="2739"/>
    <cellStyle name="40 % – Zvýraznění4 19" xfId="2780"/>
    <cellStyle name="40 % – Zvýraznění4 2" xfId="2110"/>
    <cellStyle name="40 % – Zvýraznění4 20" xfId="2821"/>
    <cellStyle name="40 % – Zvýraznění4 21" xfId="2862"/>
    <cellStyle name="40 % – Zvýraznění4 22" xfId="2903"/>
    <cellStyle name="40 % – Zvýraznění4 23" xfId="2944"/>
    <cellStyle name="40 % – Zvýraznění4 24" xfId="2985"/>
    <cellStyle name="40 % – Zvýraznění4 25" xfId="3026"/>
    <cellStyle name="40 % – Zvýraznění4 26" xfId="3067"/>
    <cellStyle name="40 % – Zvýraznění4 27" xfId="3108"/>
    <cellStyle name="40 % – Zvýraznění4 28" xfId="3149"/>
    <cellStyle name="40 % – Zvýraznění4 29" xfId="3190"/>
    <cellStyle name="40 % – Zvýraznění4 3" xfId="2154"/>
    <cellStyle name="40 % – Zvýraznění4 30" xfId="3231"/>
    <cellStyle name="40 % – Zvýraznění4 31" xfId="3272"/>
    <cellStyle name="40 % – Zvýraznění4 32" xfId="3312"/>
    <cellStyle name="40 % – Zvýraznění4 33" xfId="3354"/>
    <cellStyle name="40 % – Zvýraznění4 34" xfId="3395"/>
    <cellStyle name="40 % – Zvýraznění4 35" xfId="3436"/>
    <cellStyle name="40 % – Zvýraznění4 36" xfId="3477"/>
    <cellStyle name="40 % – Zvýraznění4 37" xfId="3517"/>
    <cellStyle name="40 % – Zvýraznění4 38" xfId="3559"/>
    <cellStyle name="40 % – Zvýraznění4 39" xfId="3600"/>
    <cellStyle name="40 % – Zvýraznění4 4" xfId="2165"/>
    <cellStyle name="40 % – Zvýraznění4 40" xfId="3641"/>
    <cellStyle name="40 % – Zvýraznění4 41" xfId="3682"/>
    <cellStyle name="40 % – Zvýraznění4 42" xfId="3723"/>
    <cellStyle name="40 % – Zvýraznění4 43" xfId="3764"/>
    <cellStyle name="40 % – Zvýraznění4 44" xfId="3805"/>
    <cellStyle name="40 % – Zvýraznění4 45" xfId="3876"/>
    <cellStyle name="40 % – Zvýraznění4 46" xfId="3917"/>
    <cellStyle name="40 % – Zvýraznění4 47" xfId="4090"/>
    <cellStyle name="40 % – Zvýraznění4 48" xfId="4103"/>
    <cellStyle name="40 % – Zvýraznění4 49" xfId="4137"/>
    <cellStyle name="40 % – Zvýraznění4 5" xfId="2206"/>
    <cellStyle name="40 % – Zvýraznění4 50" xfId="4190"/>
    <cellStyle name="40 % – Zvýraznění4 51" xfId="4186"/>
    <cellStyle name="40 % – Zvýraznění4 52" xfId="4299"/>
    <cellStyle name="40 % – Zvýraznění4 53" xfId="4322"/>
    <cellStyle name="40 % – Zvýraznění4 54" xfId="4382"/>
    <cellStyle name="40 % – Zvýraznění4 55" xfId="4402"/>
    <cellStyle name="40 % – Zvýraznění4 56" xfId="4474"/>
    <cellStyle name="40 % – Zvýraznění4 57" xfId="4524"/>
    <cellStyle name="40 % – Zvýraznění4 58" xfId="4570"/>
    <cellStyle name="40 % – Zvýraznění4 59" xfId="4619"/>
    <cellStyle name="40 % – Zvýraznění4 6" xfId="2246"/>
    <cellStyle name="40 % – Zvýraznění4 60" xfId="2021"/>
    <cellStyle name="40 % – Zvýraznění4 7" xfId="2288"/>
    <cellStyle name="40 % – Zvýraznění4 8" xfId="2328"/>
    <cellStyle name="40 % – Zvýraznění4 9" xfId="2370"/>
    <cellStyle name="40 % – Zvýraznění5 10" xfId="2410"/>
    <cellStyle name="40 % – Zvýraznění5 11" xfId="2451"/>
    <cellStyle name="40 % – Zvýraznění5 12" xfId="2524"/>
    <cellStyle name="40 % – Zvýraznění5 13" xfId="2533"/>
    <cellStyle name="40 % – Zvýraznění5 14" xfId="2574"/>
    <cellStyle name="40 % – Zvýraznění5 15" xfId="2615"/>
    <cellStyle name="40 % – Zvýraznění5 16" xfId="2656"/>
    <cellStyle name="40 % – Zvýraznění5 17" xfId="2697"/>
    <cellStyle name="40 % – Zvýraznění5 18" xfId="2738"/>
    <cellStyle name="40 % – Zvýraznění5 19" xfId="2779"/>
    <cellStyle name="40 % – Zvýraznění5 2" xfId="2111"/>
    <cellStyle name="40 % – Zvýraznění5 20" xfId="2820"/>
    <cellStyle name="40 % – Zvýraznění5 21" xfId="2861"/>
    <cellStyle name="40 % – Zvýraznění5 22" xfId="2902"/>
    <cellStyle name="40 % – Zvýraznění5 23" xfId="2943"/>
    <cellStyle name="40 % – Zvýraznění5 24" xfId="2984"/>
    <cellStyle name="40 % – Zvýraznění5 25" xfId="3025"/>
    <cellStyle name="40 % – Zvýraznění5 26" xfId="3066"/>
    <cellStyle name="40 % – Zvýraznění5 27" xfId="3107"/>
    <cellStyle name="40 % – Zvýraznění5 28" xfId="3148"/>
    <cellStyle name="40 % – Zvýraznění5 29" xfId="3189"/>
    <cellStyle name="40 % – Zvýraznění5 3" xfId="2155"/>
    <cellStyle name="40 % – Zvýraznění5 30" xfId="3230"/>
    <cellStyle name="40 % – Zvýraznění5 31" xfId="3271"/>
    <cellStyle name="40 % – Zvýraznění5 32" xfId="3344"/>
    <cellStyle name="40 % – Zvýraznění5 33" xfId="3353"/>
    <cellStyle name="40 % – Zvýraznění5 34" xfId="3394"/>
    <cellStyle name="40 % – Zvýraznění5 35" xfId="3435"/>
    <cellStyle name="40 % – Zvýraznění5 36" xfId="3476"/>
    <cellStyle name="40 % – Zvýraznění5 37" xfId="3549"/>
    <cellStyle name="40 % – Zvýraznění5 38" xfId="3558"/>
    <cellStyle name="40 % – Zvýraznění5 39" xfId="3599"/>
    <cellStyle name="40 % – Zvýraznění5 4" xfId="2164"/>
    <cellStyle name="40 % – Zvýraznění5 40" xfId="3640"/>
    <cellStyle name="40 % – Zvýraznění5 41" xfId="3681"/>
    <cellStyle name="40 % – Zvýraznění5 42" xfId="3722"/>
    <cellStyle name="40 % – Zvýraznění5 43" xfId="3763"/>
    <cellStyle name="40 % – Zvýraznění5 44" xfId="3804"/>
    <cellStyle name="40 % – Zvýraznění5 45" xfId="3877"/>
    <cellStyle name="40 % – Zvýraznění5 46" xfId="4029"/>
    <cellStyle name="40 % – Zvýraznění5 47" xfId="4142"/>
    <cellStyle name="40 % – Zvýraznění5 48" xfId="4138"/>
    <cellStyle name="40 % – Zvýraznění5 49" xfId="4189"/>
    <cellStyle name="40 % – Zvýraznění5 5" xfId="2205"/>
    <cellStyle name="40 % – Zvýraznění5 50" xfId="4257"/>
    <cellStyle name="40 % – Zvýraznění5 51" xfId="3900"/>
    <cellStyle name="40 % – Zvýraznění5 52" xfId="4038"/>
    <cellStyle name="40 % – Zvýraznění5 53" xfId="4328"/>
    <cellStyle name="40 % – Zvýraznění5 54" xfId="4383"/>
    <cellStyle name="40 % – Zvýraznění5 55" xfId="4401"/>
    <cellStyle name="40 % – Zvýraznění5 56" xfId="4473"/>
    <cellStyle name="40 % – Zvýraznění5 57" xfId="4521"/>
    <cellStyle name="40 % – Zvýraznění5 58" xfId="4567"/>
    <cellStyle name="40 % – Zvýraznění5 59" xfId="4620"/>
    <cellStyle name="40 % – Zvýraznění5 6" xfId="2278"/>
    <cellStyle name="40 % – Zvýraznění5 60" xfId="2022"/>
    <cellStyle name="40 % – Zvýraznění5 7" xfId="2287"/>
    <cellStyle name="40 % – Zvýraznění5 8" xfId="2360"/>
    <cellStyle name="40 % – Zvýraznění5 9" xfId="2369"/>
    <cellStyle name="40 % – Zvýraznění6 10" xfId="2443"/>
    <cellStyle name="40 % – Zvýraznění6 11" xfId="2484"/>
    <cellStyle name="40 % – Zvýraznění6 12" xfId="2525"/>
    <cellStyle name="40 % – Zvýraznění6 13" xfId="2566"/>
    <cellStyle name="40 % – Zvýraznění6 14" xfId="2607"/>
    <cellStyle name="40 % – Zvýraznění6 15" xfId="2648"/>
    <cellStyle name="40 % – Zvýraznění6 16" xfId="2689"/>
    <cellStyle name="40 % – Zvýraznění6 17" xfId="2730"/>
    <cellStyle name="40 % – Zvýraznění6 18" xfId="2771"/>
    <cellStyle name="40 % – Zvýraznění6 19" xfId="2812"/>
    <cellStyle name="40 % – Zvýraznění6 2" xfId="2112"/>
    <cellStyle name="40 % – Zvýraznění6 20" xfId="2853"/>
    <cellStyle name="40 % – Zvýraznění6 21" xfId="2894"/>
    <cellStyle name="40 % – Zvýraznění6 22" xfId="2935"/>
    <cellStyle name="40 % – Zvýraznění6 23" xfId="2976"/>
    <cellStyle name="40 % – Zvýraznění6 24" xfId="3017"/>
    <cellStyle name="40 % – Zvýraznění6 25" xfId="3058"/>
    <cellStyle name="40 % – Zvýraznění6 26" xfId="3099"/>
    <cellStyle name="40 % – Zvýraznění6 27" xfId="3140"/>
    <cellStyle name="40 % – Zvýraznění6 28" xfId="3181"/>
    <cellStyle name="40 % – Zvýraznění6 29" xfId="3222"/>
    <cellStyle name="40 % – Zvýraznění6 3" xfId="2156"/>
    <cellStyle name="40 % – Zvýraznění6 30" xfId="3263"/>
    <cellStyle name="40 % – Zvýraznění6 31" xfId="3304"/>
    <cellStyle name="40 % – Zvýraznění6 32" xfId="3345"/>
    <cellStyle name="40 % – Zvýraznění6 33" xfId="3386"/>
    <cellStyle name="40 % – Zvýraznění6 34" xfId="3427"/>
    <cellStyle name="40 % – Zvýraznění6 35" xfId="3468"/>
    <cellStyle name="40 % – Zvýraznění6 36" xfId="3509"/>
    <cellStyle name="40 % – Zvýraznění6 37" xfId="3550"/>
    <cellStyle name="40 % – Zvýraznění6 38" xfId="3591"/>
    <cellStyle name="40 % – Zvýraznění6 39" xfId="3632"/>
    <cellStyle name="40 % – Zvýraznění6 4" xfId="2197"/>
    <cellStyle name="40 % – Zvýraznění6 40" xfId="3673"/>
    <cellStyle name="40 % – Zvýraznění6 41" xfId="3714"/>
    <cellStyle name="40 % – Zvýraznění6 42" xfId="3755"/>
    <cellStyle name="40 % – Zvýraznění6 43" xfId="3796"/>
    <cellStyle name="40 % – Zvýraznění6 44" xfId="3836"/>
    <cellStyle name="40 % – Zvýraznění6 45" xfId="3878"/>
    <cellStyle name="40 % – Zvýraznění6 46" xfId="4030"/>
    <cellStyle name="40 % – Zvýraznění6 47" xfId="4106"/>
    <cellStyle name="40 % – Zvýraznění6 48" xfId="4041"/>
    <cellStyle name="40 % – Zvýraznění6 49" xfId="4184"/>
    <cellStyle name="40 % – Zvýraznění6 5" xfId="2238"/>
    <cellStyle name="40 % – Zvýraznění6 50" xfId="4051"/>
    <cellStyle name="40 % – Zvýraznění6 51" xfId="4206"/>
    <cellStyle name="40 % – Zvýraznění6 52" xfId="4317"/>
    <cellStyle name="40 % – Zvýraznění6 53" xfId="4297"/>
    <cellStyle name="40 % – Zvýraznění6 54" xfId="4384"/>
    <cellStyle name="40 % – Zvýraznění6 55" xfId="4400"/>
    <cellStyle name="40 % – Zvýraznění6 56" xfId="4471"/>
    <cellStyle name="40 % – Zvýraznění6 57" xfId="4520"/>
    <cellStyle name="40 % – Zvýraznění6 58" xfId="4566"/>
    <cellStyle name="40 % – Zvýraznění6 59" xfId="4621"/>
    <cellStyle name="40 % – Zvýraznění6 6" xfId="2279"/>
    <cellStyle name="40 % – Zvýraznění6 60" xfId="2023"/>
    <cellStyle name="40 % – Zvýraznění6 7" xfId="2320"/>
    <cellStyle name="40 % – Zvýraznění6 8" xfId="2361"/>
    <cellStyle name="40 % – Zvýraznění6 9" xfId="2402"/>
    <cellStyle name="40% - Accent1" xfId="182"/>
    <cellStyle name="40% - Accent2" xfId="183"/>
    <cellStyle name="40% - Accent3" xfId="184"/>
    <cellStyle name="40% - Accent4" xfId="185"/>
    <cellStyle name="40% - Accent5" xfId="186"/>
    <cellStyle name="40% - Accent6" xfId="187"/>
    <cellStyle name="60 % – Zvýraznění1 10" xfId="2444"/>
    <cellStyle name="60 % – Zvýraznění1 11" xfId="2485"/>
    <cellStyle name="60 % – Zvýraznění1 12" xfId="2526"/>
    <cellStyle name="60 % – Zvýraznění1 13" xfId="2567"/>
    <cellStyle name="60 % – Zvýraznění1 14" xfId="2608"/>
    <cellStyle name="60 % – Zvýraznění1 15" xfId="2649"/>
    <cellStyle name="60 % – Zvýraznění1 16" xfId="2690"/>
    <cellStyle name="60 % – Zvýraznění1 17" xfId="2731"/>
    <cellStyle name="60 % – Zvýraznění1 18" xfId="2772"/>
    <cellStyle name="60 % – Zvýraznění1 19" xfId="2813"/>
    <cellStyle name="60 % – Zvýraznění1 2" xfId="2113"/>
    <cellStyle name="60 % – Zvýraznění1 20" xfId="2854"/>
    <cellStyle name="60 % – Zvýraznění1 21" xfId="2895"/>
    <cellStyle name="60 % – Zvýraznění1 22" xfId="2936"/>
    <cellStyle name="60 % – Zvýraznění1 23" xfId="2977"/>
    <cellStyle name="60 % – Zvýraznění1 24" xfId="3018"/>
    <cellStyle name="60 % – Zvýraznění1 25" xfId="3059"/>
    <cellStyle name="60 % – Zvýraznění1 26" xfId="3100"/>
    <cellStyle name="60 % – Zvýraznění1 27" xfId="3141"/>
    <cellStyle name="60 % – Zvýraznění1 28" xfId="3182"/>
    <cellStyle name="60 % – Zvýraznění1 29" xfId="3223"/>
    <cellStyle name="60 % – Zvýraznění1 3" xfId="2157"/>
    <cellStyle name="60 % – Zvýraznění1 30" xfId="3264"/>
    <cellStyle name="60 % – Zvýraznění1 31" xfId="3305"/>
    <cellStyle name="60 % – Zvýraznění1 32" xfId="3346"/>
    <cellStyle name="60 % – Zvýraznění1 33" xfId="3387"/>
    <cellStyle name="60 % – Zvýraznění1 34" xfId="3428"/>
    <cellStyle name="60 % – Zvýraznění1 35" xfId="3469"/>
    <cellStyle name="60 % – Zvýraznění1 36" xfId="3510"/>
    <cellStyle name="60 % – Zvýraznění1 37" xfId="3551"/>
    <cellStyle name="60 % – Zvýraznění1 38" xfId="3592"/>
    <cellStyle name="60 % – Zvýraznění1 39" xfId="3633"/>
    <cellStyle name="60 % – Zvýraznění1 4" xfId="2198"/>
    <cellStyle name="60 % – Zvýraznění1 40" xfId="3674"/>
    <cellStyle name="60 % – Zvýraznění1 41" xfId="3715"/>
    <cellStyle name="60 % – Zvýraznění1 42" xfId="3756"/>
    <cellStyle name="60 % – Zvýraznění1 43" xfId="3797"/>
    <cellStyle name="60 % – Zvýraznění1 44" xfId="3837"/>
    <cellStyle name="60 % – Zvýraznění1 45" xfId="3879"/>
    <cellStyle name="60 % – Zvýraznění1 46" xfId="4031"/>
    <cellStyle name="60 % – Zvýraznění1 47" xfId="4111"/>
    <cellStyle name="60 % – Zvýraznění1 48" xfId="4166"/>
    <cellStyle name="60 % – Zvýraznění1 49" xfId="4146"/>
    <cellStyle name="60 % – Zvýraznění1 5" xfId="2239"/>
    <cellStyle name="60 % – Zvýraznění1 50" xfId="4240"/>
    <cellStyle name="60 % – Zvýraznění1 51" xfId="4278"/>
    <cellStyle name="60 % – Zvýraznění1 52" xfId="4276"/>
    <cellStyle name="60 % – Zvýraznění1 53" xfId="4339"/>
    <cellStyle name="60 % – Zvýraznění1 54" xfId="4385"/>
    <cellStyle name="60 % – Zvýraznění1 55" xfId="4399"/>
    <cellStyle name="60 % – Zvýraznění1 56" xfId="4470"/>
    <cellStyle name="60 % – Zvýraznění1 57" xfId="4519"/>
    <cellStyle name="60 % – Zvýraznění1 58" xfId="4565"/>
    <cellStyle name="60 % – Zvýraznění1 59" xfId="4622"/>
    <cellStyle name="60 % – Zvýraznění1 6" xfId="2280"/>
    <cellStyle name="60 % – Zvýraznění1 60" xfId="2024"/>
    <cellStyle name="60 % – Zvýraznění1 7" xfId="2321"/>
    <cellStyle name="60 % – Zvýraznění1 8" xfId="2362"/>
    <cellStyle name="60 % – Zvýraznění1 9" xfId="2403"/>
    <cellStyle name="60 % – Zvýraznění2 10" xfId="2445"/>
    <cellStyle name="60 % – Zvýraznění2 11" xfId="2486"/>
    <cellStyle name="60 % – Zvýraznění2 12" xfId="2527"/>
    <cellStyle name="60 % – Zvýraznění2 13" xfId="2568"/>
    <cellStyle name="60 % – Zvýraznění2 14" xfId="2609"/>
    <cellStyle name="60 % – Zvýraznění2 15" xfId="2650"/>
    <cellStyle name="60 % – Zvýraznění2 16" xfId="2691"/>
    <cellStyle name="60 % – Zvýraznění2 17" xfId="2732"/>
    <cellStyle name="60 % – Zvýraznění2 18" xfId="2773"/>
    <cellStyle name="60 % – Zvýraznění2 19" xfId="2814"/>
    <cellStyle name="60 % – Zvýraznění2 2" xfId="2114"/>
    <cellStyle name="60 % – Zvýraznění2 20" xfId="2855"/>
    <cellStyle name="60 % – Zvýraznění2 21" xfId="2896"/>
    <cellStyle name="60 % – Zvýraznění2 22" xfId="2937"/>
    <cellStyle name="60 % – Zvýraznění2 23" xfId="2978"/>
    <cellStyle name="60 % – Zvýraznění2 24" xfId="3019"/>
    <cellStyle name="60 % – Zvýraznění2 25" xfId="3060"/>
    <cellStyle name="60 % – Zvýraznění2 26" xfId="3101"/>
    <cellStyle name="60 % – Zvýraznění2 27" xfId="3142"/>
    <cellStyle name="60 % – Zvýraznění2 28" xfId="3183"/>
    <cellStyle name="60 % – Zvýraznění2 29" xfId="3224"/>
    <cellStyle name="60 % – Zvýraznění2 3" xfId="2158"/>
    <cellStyle name="60 % – Zvýraznění2 30" xfId="3265"/>
    <cellStyle name="60 % – Zvýraznění2 31" xfId="3306"/>
    <cellStyle name="60 % – Zvýraznění2 32" xfId="3347"/>
    <cellStyle name="60 % – Zvýraznění2 33" xfId="3388"/>
    <cellStyle name="60 % – Zvýraznění2 34" xfId="3429"/>
    <cellStyle name="60 % – Zvýraznění2 35" xfId="3470"/>
    <cellStyle name="60 % – Zvýraznění2 36" xfId="3511"/>
    <cellStyle name="60 % – Zvýraznění2 37" xfId="3552"/>
    <cellStyle name="60 % – Zvýraznění2 38" xfId="3593"/>
    <cellStyle name="60 % – Zvýraznění2 39" xfId="3634"/>
    <cellStyle name="60 % – Zvýraznění2 4" xfId="2199"/>
    <cellStyle name="60 % – Zvýraznění2 40" xfId="3675"/>
    <cellStyle name="60 % – Zvýraznění2 41" xfId="3716"/>
    <cellStyle name="60 % – Zvýraznění2 42" xfId="3757"/>
    <cellStyle name="60 % – Zvýraznění2 43" xfId="3798"/>
    <cellStyle name="60 % – Zvýraznění2 44" xfId="3838"/>
    <cellStyle name="60 % – Zvýraznění2 45" xfId="3880"/>
    <cellStyle name="60 % – Zvýraznění2 46" xfId="4032"/>
    <cellStyle name="60 % – Zvýraznění2 47" xfId="4089"/>
    <cellStyle name="60 % – Zvýraznění2 48" xfId="4122"/>
    <cellStyle name="60 % – Zvýraznění2 49" xfId="4117"/>
    <cellStyle name="60 % – Zvýraznění2 5" xfId="2240"/>
    <cellStyle name="60 % – Zvýraznění2 50" xfId="4205"/>
    <cellStyle name="60 % – Zvýraznění2 51" xfId="4160"/>
    <cellStyle name="60 % – Zvýraznění2 52" xfId="4244"/>
    <cellStyle name="60 % – Zvýraznění2 53" xfId="4310"/>
    <cellStyle name="60 % – Zvýraznění2 54" xfId="4386"/>
    <cellStyle name="60 % – Zvýraznění2 55" xfId="4398"/>
    <cellStyle name="60 % – Zvýraznění2 56" xfId="4469"/>
    <cellStyle name="60 % – Zvýraznění2 57" xfId="4517"/>
    <cellStyle name="60 % – Zvýraznění2 58" xfId="4563"/>
    <cellStyle name="60 % – Zvýraznění2 59" xfId="4623"/>
    <cellStyle name="60 % – Zvýraznění2 6" xfId="2281"/>
    <cellStyle name="60 % – Zvýraznění2 60" xfId="2025"/>
    <cellStyle name="60 % – Zvýraznění2 7" xfId="2322"/>
    <cellStyle name="60 % – Zvýraznění2 8" xfId="2363"/>
    <cellStyle name="60 % – Zvýraznění2 9" xfId="2404"/>
    <cellStyle name="60 % – Zvýraznění3 10" xfId="2446"/>
    <cellStyle name="60 % – Zvýraznění3 11" xfId="2487"/>
    <cellStyle name="60 % – Zvýraznění3 12" xfId="2528"/>
    <cellStyle name="60 % – Zvýraznění3 13" xfId="2569"/>
    <cellStyle name="60 % – Zvýraznění3 14" xfId="2610"/>
    <cellStyle name="60 % – Zvýraznění3 15" xfId="2651"/>
    <cellStyle name="60 % – Zvýraznění3 16" xfId="2692"/>
    <cellStyle name="60 % – Zvýraznění3 17" xfId="2733"/>
    <cellStyle name="60 % – Zvýraznění3 18" xfId="2774"/>
    <cellStyle name="60 % – Zvýraznění3 19" xfId="2815"/>
    <cellStyle name="60 % – Zvýraznění3 2" xfId="2115"/>
    <cellStyle name="60 % – Zvýraznění3 20" xfId="2856"/>
    <cellStyle name="60 % – Zvýraznění3 21" xfId="2897"/>
    <cellStyle name="60 % – Zvýraznění3 22" xfId="2938"/>
    <cellStyle name="60 % – Zvýraznění3 23" xfId="2979"/>
    <cellStyle name="60 % – Zvýraznění3 24" xfId="3020"/>
    <cellStyle name="60 % – Zvýraznění3 25" xfId="3061"/>
    <cellStyle name="60 % – Zvýraznění3 26" xfId="3102"/>
    <cellStyle name="60 % – Zvýraznění3 27" xfId="3143"/>
    <cellStyle name="60 % – Zvýraznění3 28" xfId="3184"/>
    <cellStyle name="60 % – Zvýraznění3 29" xfId="3225"/>
    <cellStyle name="60 % – Zvýraznění3 3" xfId="2159"/>
    <cellStyle name="60 % – Zvýraznění3 30" xfId="3266"/>
    <cellStyle name="60 % – Zvýraznění3 31" xfId="3307"/>
    <cellStyle name="60 % – Zvýraznění3 32" xfId="3348"/>
    <cellStyle name="60 % – Zvýraznění3 33" xfId="3389"/>
    <cellStyle name="60 % – Zvýraznění3 34" xfId="3430"/>
    <cellStyle name="60 % – Zvýraznění3 35" xfId="3471"/>
    <cellStyle name="60 % – Zvýraznění3 36" xfId="3512"/>
    <cellStyle name="60 % – Zvýraznění3 37" xfId="3553"/>
    <cellStyle name="60 % – Zvýraznění3 38" xfId="3594"/>
    <cellStyle name="60 % – Zvýraznění3 39" xfId="3635"/>
    <cellStyle name="60 % – Zvýraznění3 4" xfId="2200"/>
    <cellStyle name="60 % – Zvýraznění3 40" xfId="3676"/>
    <cellStyle name="60 % – Zvýraznění3 41" xfId="3717"/>
    <cellStyle name="60 % – Zvýraznění3 42" xfId="3758"/>
    <cellStyle name="60 % – Zvýraznění3 43" xfId="3799"/>
    <cellStyle name="60 % – Zvýraznění3 44" xfId="3839"/>
    <cellStyle name="60 % – Zvýraznění3 45" xfId="3881"/>
    <cellStyle name="60 % – Zvýraznění3 46" xfId="4033"/>
    <cellStyle name="60 % – Zvýraznění3 47" xfId="4141"/>
    <cellStyle name="60 % – Zvýraznění3 48" xfId="4149"/>
    <cellStyle name="60 % – Zvýraznění3 49" xfId="4201"/>
    <cellStyle name="60 % – Zvýraznění3 5" xfId="2241"/>
    <cellStyle name="60 % – Zvýraznění3 50" xfId="4256"/>
    <cellStyle name="60 % – Zvýraznění3 51" xfId="4263"/>
    <cellStyle name="60 % – Zvýraznění3 52" xfId="4242"/>
    <cellStyle name="60 % – Zvýraznění3 53" xfId="4222"/>
    <cellStyle name="60 % – Zvýraznění3 54" xfId="4387"/>
    <cellStyle name="60 % – Zvýraznění3 55" xfId="4397"/>
    <cellStyle name="60 % – Zvýraznění3 56" xfId="4468"/>
    <cellStyle name="60 % – Zvýraznění3 57" xfId="4516"/>
    <cellStyle name="60 % – Zvýraznění3 58" xfId="4562"/>
    <cellStyle name="60 % – Zvýraznění3 59" xfId="4624"/>
    <cellStyle name="60 % – Zvýraznění3 6" xfId="2282"/>
    <cellStyle name="60 % – Zvýraznění3 60" xfId="2026"/>
    <cellStyle name="60 % – Zvýraznění3 7" xfId="2323"/>
    <cellStyle name="60 % – Zvýraznění3 8" xfId="2364"/>
    <cellStyle name="60 % – Zvýraznění3 9" xfId="2405"/>
    <cellStyle name="60 % – Zvýraznění4 10" xfId="2447"/>
    <cellStyle name="60 % – Zvýraznění4 11" xfId="2488"/>
    <cellStyle name="60 % – Zvýraznění4 12" xfId="2529"/>
    <cellStyle name="60 % – Zvýraznění4 13" xfId="2570"/>
    <cellStyle name="60 % – Zvýraznění4 14" xfId="2611"/>
    <cellStyle name="60 % – Zvýraznění4 15" xfId="2652"/>
    <cellStyle name="60 % – Zvýraznění4 16" xfId="2693"/>
    <cellStyle name="60 % – Zvýraznění4 17" xfId="2734"/>
    <cellStyle name="60 % – Zvýraznění4 18" xfId="2775"/>
    <cellStyle name="60 % – Zvýraznění4 19" xfId="2816"/>
    <cellStyle name="60 % – Zvýraznění4 2" xfId="2116"/>
    <cellStyle name="60 % – Zvýraznění4 20" xfId="2857"/>
    <cellStyle name="60 % – Zvýraznění4 21" xfId="2898"/>
    <cellStyle name="60 % – Zvýraznění4 22" xfId="2939"/>
    <cellStyle name="60 % – Zvýraznění4 23" xfId="2980"/>
    <cellStyle name="60 % – Zvýraznění4 24" xfId="3021"/>
    <cellStyle name="60 % – Zvýraznění4 25" xfId="3062"/>
    <cellStyle name="60 % – Zvýraznění4 26" xfId="3103"/>
    <cellStyle name="60 % – Zvýraznění4 27" xfId="3144"/>
    <cellStyle name="60 % – Zvýraznění4 28" xfId="3185"/>
    <cellStyle name="60 % – Zvýraznění4 29" xfId="3226"/>
    <cellStyle name="60 % – Zvýraznění4 3" xfId="2160"/>
    <cellStyle name="60 % – Zvýraznění4 30" xfId="3267"/>
    <cellStyle name="60 % – Zvýraznění4 31" xfId="3308"/>
    <cellStyle name="60 % – Zvýraznění4 32" xfId="3349"/>
    <cellStyle name="60 % – Zvýraznění4 33" xfId="3390"/>
    <cellStyle name="60 % – Zvýraznění4 34" xfId="3431"/>
    <cellStyle name="60 % – Zvýraznění4 35" xfId="3472"/>
    <cellStyle name="60 % – Zvýraznění4 36" xfId="3513"/>
    <cellStyle name="60 % – Zvýraznění4 37" xfId="3554"/>
    <cellStyle name="60 % – Zvýraznění4 38" xfId="3595"/>
    <cellStyle name="60 % – Zvýraznění4 39" xfId="3636"/>
    <cellStyle name="60 % – Zvýraznění4 4" xfId="2201"/>
    <cellStyle name="60 % – Zvýraznění4 40" xfId="3677"/>
    <cellStyle name="60 % – Zvýraznění4 41" xfId="3718"/>
    <cellStyle name="60 % – Zvýraznění4 42" xfId="3759"/>
    <cellStyle name="60 % – Zvýraznění4 43" xfId="3800"/>
    <cellStyle name="60 % – Zvýraznění4 44" xfId="3840"/>
    <cellStyle name="60 % – Zvýraznění4 45" xfId="3882"/>
    <cellStyle name="60 % – Zvýraznění4 46" xfId="4034"/>
    <cellStyle name="60 % – Zvýraznění4 47" xfId="4120"/>
    <cellStyle name="60 % – Zvýraznění4 48" xfId="4050"/>
    <cellStyle name="60 % – Zvýraznění4 49" xfId="4177"/>
    <cellStyle name="60 % – Zvýraznění4 5" xfId="2242"/>
    <cellStyle name="60 % – Zvýraznění4 50" xfId="4228"/>
    <cellStyle name="60 % – Zvýraznění4 51" xfId="4213"/>
    <cellStyle name="60 % – Zvýraznění4 52" xfId="4312"/>
    <cellStyle name="60 % – Zvýraznění4 53" xfId="4182"/>
    <cellStyle name="60 % – Zvýraznění4 54" xfId="4388"/>
    <cellStyle name="60 % – Zvýraznění4 55" xfId="4396"/>
    <cellStyle name="60 % – Zvýraznění4 56" xfId="4465"/>
    <cellStyle name="60 % – Zvýraznění4 57" xfId="4515"/>
    <cellStyle name="60 % – Zvýraznění4 58" xfId="4561"/>
    <cellStyle name="60 % – Zvýraznění4 59" xfId="4625"/>
    <cellStyle name="60 % – Zvýraznění4 6" xfId="2283"/>
    <cellStyle name="60 % – Zvýraznění4 60" xfId="2027"/>
    <cellStyle name="60 % – Zvýraznění4 7" xfId="2324"/>
    <cellStyle name="60 % – Zvýraznění4 8" xfId="2365"/>
    <cellStyle name="60 % – Zvýraznění4 9" xfId="2406"/>
    <cellStyle name="60 % – Zvýraznění5 10" xfId="2448"/>
    <cellStyle name="60 % – Zvýraznění5 11" xfId="2489"/>
    <cellStyle name="60 % – Zvýraznění5 12" xfId="2530"/>
    <cellStyle name="60 % – Zvýraznění5 13" xfId="2571"/>
    <cellStyle name="60 % – Zvýraznění5 14" xfId="2612"/>
    <cellStyle name="60 % – Zvýraznění5 15" xfId="2653"/>
    <cellStyle name="60 % – Zvýraznění5 16" xfId="2694"/>
    <cellStyle name="60 % – Zvýraznění5 17" xfId="2735"/>
    <cellStyle name="60 % – Zvýraznění5 18" xfId="2776"/>
    <cellStyle name="60 % – Zvýraznění5 19" xfId="2817"/>
    <cellStyle name="60 % – Zvýraznění5 2" xfId="2117"/>
    <cellStyle name="60 % – Zvýraznění5 20" xfId="2858"/>
    <cellStyle name="60 % – Zvýraznění5 21" xfId="2899"/>
    <cellStyle name="60 % – Zvýraznění5 22" xfId="2940"/>
    <cellStyle name="60 % – Zvýraznění5 23" xfId="2981"/>
    <cellStyle name="60 % – Zvýraznění5 24" xfId="3022"/>
    <cellStyle name="60 % – Zvýraznění5 25" xfId="3063"/>
    <cellStyle name="60 % – Zvýraznění5 26" xfId="3104"/>
    <cellStyle name="60 % – Zvýraznění5 27" xfId="3145"/>
    <cellStyle name="60 % – Zvýraznění5 28" xfId="3186"/>
    <cellStyle name="60 % – Zvýraznění5 29" xfId="3227"/>
    <cellStyle name="60 % – Zvýraznění5 3" xfId="2161"/>
    <cellStyle name="60 % – Zvýraznění5 30" xfId="3268"/>
    <cellStyle name="60 % – Zvýraznění5 31" xfId="3309"/>
    <cellStyle name="60 % – Zvýraznění5 32" xfId="3350"/>
    <cellStyle name="60 % – Zvýraznění5 33" xfId="3391"/>
    <cellStyle name="60 % – Zvýraznění5 34" xfId="3432"/>
    <cellStyle name="60 % – Zvýraznění5 35" xfId="3473"/>
    <cellStyle name="60 % – Zvýraznění5 36" xfId="3514"/>
    <cellStyle name="60 % – Zvýraznění5 37" xfId="3555"/>
    <cellStyle name="60 % – Zvýraznění5 38" xfId="3596"/>
    <cellStyle name="60 % – Zvýraznění5 39" xfId="3637"/>
    <cellStyle name="60 % – Zvýraznění5 4" xfId="2202"/>
    <cellStyle name="60 % – Zvýraznění5 40" xfId="3678"/>
    <cellStyle name="60 % – Zvýraznění5 41" xfId="3719"/>
    <cellStyle name="60 % – Zvýraznění5 42" xfId="3760"/>
    <cellStyle name="60 % – Zvýraznění5 43" xfId="3801"/>
    <cellStyle name="60 % – Zvýraznění5 44" xfId="3841"/>
    <cellStyle name="60 % – Zvýraznění5 45" xfId="3883"/>
    <cellStyle name="60 % – Zvýraznění5 46" xfId="4035"/>
    <cellStyle name="60 % – Zvýraznění5 47" xfId="4110"/>
    <cellStyle name="60 % – Zvýraznění5 48" xfId="4168"/>
    <cellStyle name="60 % – Zvýraznění5 49" xfId="4085"/>
    <cellStyle name="60 % – Zvýraznění5 5" xfId="2243"/>
    <cellStyle name="60 % – Zvýraznění5 50" xfId="4239"/>
    <cellStyle name="60 % – Zvýraznění5 51" xfId="4282"/>
    <cellStyle name="60 % – Zvýraznění5 52" xfId="4284"/>
    <cellStyle name="60 % – Zvýraznění5 53" xfId="4330"/>
    <cellStyle name="60 % – Zvýraznění5 54" xfId="4389"/>
    <cellStyle name="60 % – Zvýraznění5 55" xfId="4395"/>
    <cellStyle name="60 % – Zvýraznění5 56" xfId="4464"/>
    <cellStyle name="60 % – Zvýraznění5 57" xfId="4514"/>
    <cellStyle name="60 % – Zvýraznění5 58" xfId="4560"/>
    <cellStyle name="60 % – Zvýraznění5 59" xfId="4626"/>
    <cellStyle name="60 % – Zvýraznění5 6" xfId="2284"/>
    <cellStyle name="60 % – Zvýraznění5 60" xfId="2028"/>
    <cellStyle name="60 % – Zvýraznění5 7" xfId="2325"/>
    <cellStyle name="60 % – Zvýraznění5 8" xfId="2366"/>
    <cellStyle name="60 % – Zvýraznění5 9" xfId="2407"/>
    <cellStyle name="60 % – Zvýraznění6 10" xfId="2449"/>
    <cellStyle name="60 % – Zvýraznění6 11" xfId="2490"/>
    <cellStyle name="60 % – Zvýraznění6 12" xfId="2531"/>
    <cellStyle name="60 % – Zvýraznění6 13" xfId="2572"/>
    <cellStyle name="60 % – Zvýraznění6 14" xfId="2613"/>
    <cellStyle name="60 % – Zvýraznění6 15" xfId="2654"/>
    <cellStyle name="60 % – Zvýraznění6 16" xfId="2695"/>
    <cellStyle name="60 % – Zvýraznění6 17" xfId="2736"/>
    <cellStyle name="60 % – Zvýraznění6 18" xfId="2777"/>
    <cellStyle name="60 % – Zvýraznění6 19" xfId="2818"/>
    <cellStyle name="60 % – Zvýraznění6 2" xfId="2118"/>
    <cellStyle name="60 % – Zvýraznění6 20" xfId="2859"/>
    <cellStyle name="60 % – Zvýraznění6 21" xfId="2900"/>
    <cellStyle name="60 % – Zvýraznění6 22" xfId="2941"/>
    <cellStyle name="60 % – Zvýraznění6 23" xfId="2982"/>
    <cellStyle name="60 % – Zvýraznění6 24" xfId="3023"/>
    <cellStyle name="60 % – Zvýraznění6 25" xfId="3064"/>
    <cellStyle name="60 % – Zvýraznění6 26" xfId="3105"/>
    <cellStyle name="60 % – Zvýraznění6 27" xfId="3146"/>
    <cellStyle name="60 % – Zvýraznění6 28" xfId="3187"/>
    <cellStyle name="60 % – Zvýraznění6 29" xfId="3228"/>
    <cellStyle name="60 % – Zvýraznění6 3" xfId="2162"/>
    <cellStyle name="60 % – Zvýraznění6 30" xfId="3269"/>
    <cellStyle name="60 % – Zvýraznění6 31" xfId="3310"/>
    <cellStyle name="60 % – Zvýraznění6 32" xfId="3351"/>
    <cellStyle name="60 % – Zvýraznění6 33" xfId="3392"/>
    <cellStyle name="60 % – Zvýraznění6 34" xfId="3433"/>
    <cellStyle name="60 % – Zvýraznění6 35" xfId="3474"/>
    <cellStyle name="60 % – Zvýraznění6 36" xfId="3515"/>
    <cellStyle name="60 % – Zvýraznění6 37" xfId="3556"/>
    <cellStyle name="60 % – Zvýraznění6 38" xfId="3597"/>
    <cellStyle name="60 % – Zvýraznění6 39" xfId="3638"/>
    <cellStyle name="60 % – Zvýraznění6 4" xfId="2203"/>
    <cellStyle name="60 % – Zvýraznění6 40" xfId="3679"/>
    <cellStyle name="60 % – Zvýraznění6 41" xfId="3720"/>
    <cellStyle name="60 % – Zvýraznění6 42" xfId="3761"/>
    <cellStyle name="60 % – Zvýraznění6 43" xfId="3802"/>
    <cellStyle name="60 % – Zvýraznění6 44" xfId="3842"/>
    <cellStyle name="60 % – Zvýraznění6 45" xfId="3884"/>
    <cellStyle name="60 % – Zvýraznění6 46" xfId="4036"/>
    <cellStyle name="60 % – Zvýraznění6 47" xfId="4088"/>
    <cellStyle name="60 % – Zvýraznění6 48" xfId="4127"/>
    <cellStyle name="60 % – Zvýraznění6 49" xfId="4192"/>
    <cellStyle name="60 % – Zvýraznění6 5" xfId="2244"/>
    <cellStyle name="60 % – Zvýraznění6 50" xfId="4223"/>
    <cellStyle name="60 % – Zvýraznění6 51" xfId="4225"/>
    <cellStyle name="60 % – Zvýraznění6 52" xfId="4252"/>
    <cellStyle name="60 % – Zvýraznění6 53" xfId="4300"/>
    <cellStyle name="60 % – Zvýraznění6 54" xfId="4390"/>
    <cellStyle name="60 % – Zvýraznění6 55" xfId="4394"/>
    <cellStyle name="60 % – Zvýraznění6 56" xfId="4463"/>
    <cellStyle name="60 % – Zvýraznění6 57" xfId="4511"/>
    <cellStyle name="60 % – Zvýraznění6 58" xfId="4557"/>
    <cellStyle name="60 % – Zvýraznění6 59" xfId="4627"/>
    <cellStyle name="60 % – Zvýraznění6 6" xfId="2285"/>
    <cellStyle name="60 % – Zvýraznění6 60" xfId="2029"/>
    <cellStyle name="60 % – Zvýraznění6 7" xfId="2326"/>
    <cellStyle name="60 % – Zvýraznění6 8" xfId="2367"/>
    <cellStyle name="60 % – Zvýraznění6 9" xfId="2408"/>
    <cellStyle name="60% - Accent1" xfId="188"/>
    <cellStyle name="60% - Accent2" xfId="189"/>
    <cellStyle name="60% - Accent3" xfId="190"/>
    <cellStyle name="60% - Accent4" xfId="191"/>
    <cellStyle name="60% - Accent5" xfId="192"/>
    <cellStyle name="60% - Accent6" xfId="193"/>
    <cellStyle name="Accent1" xfId="194"/>
    <cellStyle name="Accent2" xfId="195"/>
    <cellStyle name="Accent3" xfId="196"/>
    <cellStyle name="Accent4" xfId="197"/>
    <cellStyle name="Accent5" xfId="198"/>
    <cellStyle name="Accent6" xfId="199"/>
    <cellStyle name="Bad" xfId="200"/>
    <cellStyle name="Calculation" xfId="201"/>
    <cellStyle name="celá čísla" xfId="33"/>
    <cellStyle name="celá čísla 2" xfId="4808"/>
    <cellStyle name="Celkem 10" xfId="2450"/>
    <cellStyle name="Celkem 11" xfId="2491"/>
    <cellStyle name="Celkem 12" xfId="2532"/>
    <cellStyle name="Celkem 13" xfId="2573"/>
    <cellStyle name="Celkem 14" xfId="2614"/>
    <cellStyle name="Celkem 15" xfId="2655"/>
    <cellStyle name="Celkem 16" xfId="2696"/>
    <cellStyle name="Celkem 17" xfId="2737"/>
    <cellStyle name="Celkem 18" xfId="2778"/>
    <cellStyle name="Celkem 19" xfId="2819"/>
    <cellStyle name="Celkem 2" xfId="34"/>
    <cellStyle name="Celkem 2 10" xfId="5222"/>
    <cellStyle name="Celkem 2 11" xfId="5283"/>
    <cellStyle name="Celkem 2 12" xfId="5381"/>
    <cellStyle name="Celkem 2 13" xfId="5438"/>
    <cellStyle name="Celkem 2 14" xfId="5633"/>
    <cellStyle name="Celkem 2 2" xfId="2119"/>
    <cellStyle name="Celkem 2 2 2" xfId="5141"/>
    <cellStyle name="Celkem 2 3" xfId="5079"/>
    <cellStyle name="Celkem 2 3 2" xfId="5134"/>
    <cellStyle name="Celkem 2 4" xfId="5410"/>
    <cellStyle name="Celkem 2 4 2" xfId="5148"/>
    <cellStyle name="Celkem 2 5" xfId="5284"/>
    <cellStyle name="Celkem 2 5 2" xfId="5439"/>
    <cellStyle name="Celkem 2 6" xfId="5469"/>
    <cellStyle name="Celkem 2 6 2" xfId="5175"/>
    <cellStyle name="Celkem 2 7" xfId="5468"/>
    <cellStyle name="Celkem 2 7 2" xfId="5185"/>
    <cellStyle name="Celkem 2 8" xfId="5461"/>
    <cellStyle name="Celkem 2 8 2" xfId="5178"/>
    <cellStyle name="Celkem 2 9" xfId="5473"/>
    <cellStyle name="Celkem 2 9 2" xfId="5196"/>
    <cellStyle name="Celkem 20" xfId="2860"/>
    <cellStyle name="Celkem 21" xfId="2901"/>
    <cellStyle name="Celkem 22" xfId="2942"/>
    <cellStyle name="Celkem 23" xfId="2983"/>
    <cellStyle name="Celkem 24" xfId="3024"/>
    <cellStyle name="Celkem 25" xfId="3065"/>
    <cellStyle name="Celkem 26" xfId="3106"/>
    <cellStyle name="Celkem 27" xfId="3147"/>
    <cellStyle name="Celkem 28" xfId="3188"/>
    <cellStyle name="Celkem 29" xfId="3229"/>
    <cellStyle name="Celkem 3" xfId="2163"/>
    <cellStyle name="Celkem 3 10" xfId="5236"/>
    <cellStyle name="Celkem 3 11" xfId="5346"/>
    <cellStyle name="Celkem 3 2" xfId="5296"/>
    <cellStyle name="Celkem 3 2 2" xfId="5460"/>
    <cellStyle name="Celkem 3 3" xfId="5254"/>
    <cellStyle name="Celkem 3 3 2" xfId="5077"/>
    <cellStyle name="Celkem 3 4" xfId="5226"/>
    <cellStyle name="Celkem 3 4 2" xfId="5359"/>
    <cellStyle name="Celkem 3 5" xfId="5172"/>
    <cellStyle name="Celkem 3 5 2" xfId="5282"/>
    <cellStyle name="Celkem 3 6" xfId="5118"/>
    <cellStyle name="Celkem 3 6 2" xfId="5240"/>
    <cellStyle name="Celkem 3 7" xfId="5387"/>
    <cellStyle name="Celkem 3 7 2" xfId="5133"/>
    <cellStyle name="Celkem 3 8" xfId="5319"/>
    <cellStyle name="Celkem 3 8 2" xfId="5083"/>
    <cellStyle name="Celkem 3 9" xfId="5286"/>
    <cellStyle name="Celkem 3 9 2" xfId="5450"/>
    <cellStyle name="Celkem 30" xfId="3270"/>
    <cellStyle name="Celkem 31" xfId="3311"/>
    <cellStyle name="Celkem 32" xfId="3352"/>
    <cellStyle name="Celkem 33" xfId="3393"/>
    <cellStyle name="Celkem 34" xfId="3434"/>
    <cellStyle name="Celkem 35" xfId="3475"/>
    <cellStyle name="Celkem 36" xfId="3516"/>
    <cellStyle name="Celkem 37" xfId="3557"/>
    <cellStyle name="Celkem 38" xfId="3598"/>
    <cellStyle name="Celkem 39" xfId="3639"/>
    <cellStyle name="Celkem 4" xfId="2204"/>
    <cellStyle name="Celkem 40" xfId="3680"/>
    <cellStyle name="Celkem 41" xfId="3721"/>
    <cellStyle name="Celkem 42" xfId="3762"/>
    <cellStyle name="Celkem 43" xfId="3803"/>
    <cellStyle name="Celkem 44" xfId="3843"/>
    <cellStyle name="Celkem 45" xfId="3885"/>
    <cellStyle name="Celkem 46" xfId="4037"/>
    <cellStyle name="Celkem 47" xfId="4140"/>
    <cellStyle name="Celkem 48" xfId="4068"/>
    <cellStyle name="Celkem 49" xfId="4215"/>
    <cellStyle name="Celkem 5" xfId="2245"/>
    <cellStyle name="Celkem 50" xfId="4255"/>
    <cellStyle name="Celkem 51" xfId="4084"/>
    <cellStyle name="Celkem 52" xfId="4153"/>
    <cellStyle name="Celkem 53" xfId="4293"/>
    <cellStyle name="Celkem 54" xfId="4391"/>
    <cellStyle name="Celkem 55" xfId="4393"/>
    <cellStyle name="Celkem 56" xfId="4462"/>
    <cellStyle name="Celkem 57" xfId="4510"/>
    <cellStyle name="Celkem 58" xfId="4556"/>
    <cellStyle name="Celkem 59" xfId="4628"/>
    <cellStyle name="Celkem 6" xfId="2286"/>
    <cellStyle name="Celkem 60" xfId="2030"/>
    <cellStyle name="Celkem 61" xfId="20874"/>
    <cellStyle name="Celkem 7" xfId="2327"/>
    <cellStyle name="Celkem 8" xfId="2368"/>
    <cellStyle name="Celkem 9" xfId="2409"/>
    <cellStyle name="Comma" xfId="35"/>
    <cellStyle name="Comma 2" xfId="142"/>
    <cellStyle name="Comma 2 2" xfId="4809"/>
    <cellStyle name="Comma 2 3" xfId="5645"/>
    <cellStyle name="Comma0" xfId="36"/>
    <cellStyle name="Comma0 2" xfId="4810"/>
    <cellStyle name="Currency" xfId="37"/>
    <cellStyle name="Currency 2" xfId="4811"/>
    <cellStyle name="Currency0" xfId="38"/>
    <cellStyle name="Currency0 2" xfId="4812"/>
    <cellStyle name="Čárka 2" xfId="6"/>
    <cellStyle name="čárky 2" xfId="519"/>
    <cellStyle name="čárky 2 10" xfId="2032"/>
    <cellStyle name="čárky 2 11" xfId="2033"/>
    <cellStyle name="čárky 2 12" xfId="2034"/>
    <cellStyle name="čárky 2 13" xfId="2035"/>
    <cellStyle name="čárky 2 14" xfId="2036"/>
    <cellStyle name="čárky 2 15" xfId="2037"/>
    <cellStyle name="čárky 2 16" xfId="2038"/>
    <cellStyle name="čárky 2 17" xfId="2031"/>
    <cellStyle name="čárky 2 17 2" xfId="5214"/>
    <cellStyle name="čárky 2 18" xfId="5751"/>
    <cellStyle name="čárky 2 2" xfId="2039"/>
    <cellStyle name="čárky 2 2 2" xfId="5358"/>
    <cellStyle name="čárky 2 3" xfId="2040"/>
    <cellStyle name="čárky 2 4" xfId="2041"/>
    <cellStyle name="čárky 2 5" xfId="2042"/>
    <cellStyle name="čárky 2 6" xfId="2043"/>
    <cellStyle name="čárky 2 7" xfId="2044"/>
    <cellStyle name="čárky 2 8" xfId="2045"/>
    <cellStyle name="čárky 2 9" xfId="2046"/>
    <cellStyle name="Date" xfId="39"/>
    <cellStyle name="Date 2" xfId="4813"/>
    <cellStyle name="Datum" xfId="40"/>
    <cellStyle name="Datum 2" xfId="7114"/>
    <cellStyle name="Datum 3" xfId="20875"/>
    <cellStyle name="des. číslo (1)" xfId="41"/>
    <cellStyle name="des. číslo (1) 2" xfId="4814"/>
    <cellStyle name="des. číslo (2)" xfId="42"/>
    <cellStyle name="des. číslo (2) 2" xfId="4815"/>
    <cellStyle name="Explanatory Text" xfId="202"/>
    <cellStyle name="financni0" xfId="7204"/>
    <cellStyle name="financni1" xfId="5470"/>
    <cellStyle name="Finanční" xfId="5155"/>
    <cellStyle name="Finanční0" xfId="43"/>
    <cellStyle name="Finanční0 2" xfId="5609"/>
    <cellStyle name="Finanční1" xfId="5075"/>
    <cellStyle name="Fixed" xfId="44"/>
    <cellStyle name="Fixed 2" xfId="4816"/>
    <cellStyle name="Followed Hyperlink" xfId="2047"/>
    <cellStyle name="Good" xfId="203"/>
    <cellStyle name="Heading 1" xfId="45"/>
    <cellStyle name="Heading 1 2" xfId="204"/>
    <cellStyle name="Heading 2" xfId="46"/>
    <cellStyle name="Heading 2 2" xfId="205"/>
    <cellStyle name="Heading 3" xfId="206"/>
    <cellStyle name="Heading 3 10" xfId="791"/>
    <cellStyle name="Heading 3 10 2" xfId="966"/>
    <cellStyle name="Heading 3 10 3" xfId="1141"/>
    <cellStyle name="Heading 3 11" xfId="708"/>
    <cellStyle name="Heading 3 11 2" xfId="882"/>
    <cellStyle name="Heading 3 11 3" xfId="1057"/>
    <cellStyle name="Heading 3 12" xfId="795"/>
    <cellStyle name="Heading 3 12 2" xfId="970"/>
    <cellStyle name="Heading 3 12 3" xfId="1145"/>
    <cellStyle name="Heading 3 13" xfId="797"/>
    <cellStyle name="Heading 3 13 2" xfId="972"/>
    <cellStyle name="Heading 3 13 3" xfId="1147"/>
    <cellStyle name="Heading 3 14" xfId="792"/>
    <cellStyle name="Heading 3 14 2" xfId="967"/>
    <cellStyle name="Heading 3 14 3" xfId="1142"/>
    <cellStyle name="Heading 3 15" xfId="709"/>
    <cellStyle name="Heading 3 15 2" xfId="883"/>
    <cellStyle name="Heading 3 15 3" xfId="1058"/>
    <cellStyle name="Heading 3 16" xfId="689"/>
    <cellStyle name="Heading 3 16 2" xfId="863"/>
    <cellStyle name="Heading 3 16 3" xfId="1038"/>
    <cellStyle name="Heading 3 17" xfId="705"/>
    <cellStyle name="Heading 3 17 2" xfId="879"/>
    <cellStyle name="Heading 3 17 3" xfId="1054"/>
    <cellStyle name="Heading 3 18" xfId="659"/>
    <cellStyle name="Heading 3 18 2" xfId="830"/>
    <cellStyle name="Heading 3 18 3" xfId="1005"/>
    <cellStyle name="Heading 3 19" xfId="695"/>
    <cellStyle name="Heading 3 19 2" xfId="869"/>
    <cellStyle name="Heading 3 19 3" xfId="1044"/>
    <cellStyle name="Heading 3 2" xfId="536"/>
    <cellStyle name="Heading 3 2 2" xfId="569"/>
    <cellStyle name="Heading 3 2 2 2" xfId="728"/>
    <cellStyle name="Heading 3 2 2 3" xfId="903"/>
    <cellStyle name="Heading 3 2 2 4" xfId="1078"/>
    <cellStyle name="Heading 3 2 3" xfId="606"/>
    <cellStyle name="Heading 3 2 3 2" xfId="764"/>
    <cellStyle name="Heading 3 2 3 3" xfId="939"/>
    <cellStyle name="Heading 3 2 3 4" xfId="1114"/>
    <cellStyle name="Heading 3 2 4" xfId="643"/>
    <cellStyle name="Heading 3 2 5" xfId="814"/>
    <cellStyle name="Heading 3 2 6" xfId="989"/>
    <cellStyle name="Heading 3 20" xfId="805"/>
    <cellStyle name="Heading 3 21" xfId="980"/>
    <cellStyle name="Heading 3 3" xfId="545"/>
    <cellStyle name="Heading 3 3 2" xfId="578"/>
    <cellStyle name="Heading 3 3 2 2" xfId="737"/>
    <cellStyle name="Heading 3 3 2 3" xfId="912"/>
    <cellStyle name="Heading 3 3 2 4" xfId="1087"/>
    <cellStyle name="Heading 3 3 3" xfId="615"/>
    <cellStyle name="Heading 3 3 3 2" xfId="773"/>
    <cellStyle name="Heading 3 3 3 3" xfId="948"/>
    <cellStyle name="Heading 3 3 3 4" xfId="1123"/>
    <cellStyle name="Heading 3 3 4" xfId="652"/>
    <cellStyle name="Heading 3 3 5" xfId="823"/>
    <cellStyle name="Heading 3 3 6" xfId="998"/>
    <cellStyle name="Heading 3 4" xfId="558"/>
    <cellStyle name="Heading 3 4 2" xfId="594"/>
    <cellStyle name="Heading 3 4 2 2" xfId="753"/>
    <cellStyle name="Heading 3 4 2 3" xfId="928"/>
    <cellStyle name="Heading 3 4 2 4" xfId="1103"/>
    <cellStyle name="Heading 3 4 3" xfId="631"/>
    <cellStyle name="Heading 3 4 3 2" xfId="789"/>
    <cellStyle name="Heading 3 4 3 3" xfId="964"/>
    <cellStyle name="Heading 3 4 3 4" xfId="1139"/>
    <cellStyle name="Heading 3 4 4" xfId="687"/>
    <cellStyle name="Heading 3 4 5" xfId="861"/>
    <cellStyle name="Heading 3 4 6" xfId="1036"/>
    <cellStyle name="Heading 3 5" xfId="557"/>
    <cellStyle name="Heading 3 5 2" xfId="593"/>
    <cellStyle name="Heading 3 5 2 2" xfId="752"/>
    <cellStyle name="Heading 3 5 2 3" xfId="927"/>
    <cellStyle name="Heading 3 5 2 4" xfId="1102"/>
    <cellStyle name="Heading 3 5 3" xfId="630"/>
    <cellStyle name="Heading 3 5 3 2" xfId="788"/>
    <cellStyle name="Heading 3 5 3 3" xfId="963"/>
    <cellStyle name="Heading 3 5 3 4" xfId="1138"/>
    <cellStyle name="Heading 3 5 4" xfId="686"/>
    <cellStyle name="Heading 3 5 5" xfId="860"/>
    <cellStyle name="Heading 3 5 6" xfId="1035"/>
    <cellStyle name="Heading 3 6" xfId="597"/>
    <cellStyle name="Heading 3 6 2" xfId="663"/>
    <cellStyle name="Heading 3 6 3" xfId="837"/>
    <cellStyle name="Heading 3 6 4" xfId="1012"/>
    <cellStyle name="Heading 3 7" xfId="634"/>
    <cellStyle name="Heading 3 7 2" xfId="711"/>
    <cellStyle name="Heading 3 7 3" xfId="885"/>
    <cellStyle name="Heading 3 7 4" xfId="1060"/>
    <cellStyle name="Heading 3 8" xfId="798"/>
    <cellStyle name="Heading 3 8 2" xfId="973"/>
    <cellStyle name="Heading 3 8 3" xfId="1148"/>
    <cellStyle name="Heading 3 9" xfId="712"/>
    <cellStyle name="Heading 3 9 2" xfId="886"/>
    <cellStyle name="Heading 3 9 3" xfId="1061"/>
    <cellStyle name="Heading 4" xfId="207"/>
    <cellStyle name="Hyperlink" xfId="2048"/>
    <cellStyle name="Hypertextový odkaz" xfId="19" builtinId="8"/>
    <cellStyle name="Hypertextový odkaz 10" xfId="527"/>
    <cellStyle name="Hypertextový odkaz 11" xfId="1911"/>
    <cellStyle name="Hypertextový odkaz 12" xfId="6895"/>
    <cellStyle name="Hypertextový odkaz 2" xfId="10"/>
    <cellStyle name="Hypertextový odkaz 2 2" xfId="502"/>
    <cellStyle name="Hypertextový odkaz 2 3" xfId="4684"/>
    <cellStyle name="Hypertextový odkaz 2 4" xfId="5668"/>
    <cellStyle name="Hypertextový odkaz 2 5" xfId="209"/>
    <cellStyle name="Hypertextový odkaz 3" xfId="208"/>
    <cellStyle name="Hypertextový odkaz 3 2" xfId="503"/>
    <cellStyle name="Hypertextový odkaz 4" xfId="504"/>
    <cellStyle name="Hypertextový odkaz 5" xfId="505"/>
    <cellStyle name="Hypertextový odkaz 6" xfId="506"/>
    <cellStyle name="Hypertextový odkaz 7" xfId="507"/>
    <cellStyle name="Hypertextový odkaz 8" xfId="508"/>
    <cellStyle name="Hypertextový odkaz 9" xfId="509"/>
    <cellStyle name="Check Cell" xfId="210"/>
    <cellStyle name="Chybně 10" xfId="2455"/>
    <cellStyle name="Chybně 11" xfId="2496"/>
    <cellStyle name="Chybně 12" xfId="2537"/>
    <cellStyle name="Chybně 13" xfId="2578"/>
    <cellStyle name="Chybně 14" xfId="2619"/>
    <cellStyle name="Chybně 15" xfId="2660"/>
    <cellStyle name="Chybně 16" xfId="2701"/>
    <cellStyle name="Chybně 17" xfId="2742"/>
    <cellStyle name="Chybně 18" xfId="2783"/>
    <cellStyle name="Chybně 19" xfId="2824"/>
    <cellStyle name="Chybně 2" xfId="2120"/>
    <cellStyle name="Chybně 20" xfId="2865"/>
    <cellStyle name="Chybně 21" xfId="2906"/>
    <cellStyle name="Chybně 22" xfId="2947"/>
    <cellStyle name="Chybně 23" xfId="2988"/>
    <cellStyle name="Chybně 24" xfId="3029"/>
    <cellStyle name="Chybně 25" xfId="3070"/>
    <cellStyle name="Chybně 26" xfId="3111"/>
    <cellStyle name="Chybně 27" xfId="3152"/>
    <cellStyle name="Chybně 28" xfId="3193"/>
    <cellStyle name="Chybně 29" xfId="3234"/>
    <cellStyle name="Chybně 3" xfId="2168"/>
    <cellStyle name="Chybně 30" xfId="3275"/>
    <cellStyle name="Chybně 31" xfId="3316"/>
    <cellStyle name="Chybně 32" xfId="3357"/>
    <cellStyle name="Chybně 33" xfId="3398"/>
    <cellStyle name="Chybně 34" xfId="3439"/>
    <cellStyle name="Chybně 35" xfId="3480"/>
    <cellStyle name="Chybně 36" xfId="3521"/>
    <cellStyle name="Chybně 37" xfId="3562"/>
    <cellStyle name="Chybně 38" xfId="3603"/>
    <cellStyle name="Chybně 39" xfId="3644"/>
    <cellStyle name="Chybně 4" xfId="2209"/>
    <cellStyle name="Chybně 40" xfId="3685"/>
    <cellStyle name="Chybně 41" xfId="3726"/>
    <cellStyle name="Chybně 42" xfId="3767"/>
    <cellStyle name="Chybně 43" xfId="3808"/>
    <cellStyle name="Chybně 44" xfId="3844"/>
    <cellStyle name="Chybně 45" xfId="3889"/>
    <cellStyle name="Chybně 46" xfId="4042"/>
    <cellStyle name="Chybně 47" xfId="4123"/>
    <cellStyle name="Chybně 48" xfId="4070"/>
    <cellStyle name="Chybně 49" xfId="4209"/>
    <cellStyle name="Chybně 5" xfId="2250"/>
    <cellStyle name="Chybně 50" xfId="4250"/>
    <cellStyle name="Chybně 51" xfId="4080"/>
    <cellStyle name="Chybně 52" xfId="4311"/>
    <cellStyle name="Chybně 53" xfId="4338"/>
    <cellStyle name="Chybně 54" xfId="4410"/>
    <cellStyle name="Chybně 55" xfId="4452"/>
    <cellStyle name="Chybně 56" xfId="4446"/>
    <cellStyle name="Chybně 57" xfId="4450"/>
    <cellStyle name="Chybně 58" xfId="4487"/>
    <cellStyle name="Chybně 59" xfId="4629"/>
    <cellStyle name="Chybně 6" xfId="2291"/>
    <cellStyle name="Chybně 60" xfId="2049"/>
    <cellStyle name="Chybně 7" xfId="2332"/>
    <cellStyle name="Chybně 8" xfId="2373"/>
    <cellStyle name="Chybně 9" xfId="2414"/>
    <cellStyle name="Input" xfId="211"/>
    <cellStyle name="Kč" xfId="47"/>
    <cellStyle name="Kč 2" xfId="4817"/>
    <cellStyle name="Kontrolní buňka 10" xfId="2456"/>
    <cellStyle name="Kontrolní buňka 11" xfId="2497"/>
    <cellStyle name="Kontrolní buňka 12" xfId="2538"/>
    <cellStyle name="Kontrolní buňka 13" xfId="2579"/>
    <cellStyle name="Kontrolní buňka 14" xfId="2620"/>
    <cellStyle name="Kontrolní buňka 15" xfId="2661"/>
    <cellStyle name="Kontrolní buňka 16" xfId="2702"/>
    <cellStyle name="Kontrolní buňka 17" xfId="2743"/>
    <cellStyle name="Kontrolní buňka 18" xfId="2784"/>
    <cellStyle name="Kontrolní buňka 19" xfId="2825"/>
    <cellStyle name="Kontrolní buňka 2" xfId="2121"/>
    <cellStyle name="Kontrolní buňka 20" xfId="2866"/>
    <cellStyle name="Kontrolní buňka 21" xfId="2907"/>
    <cellStyle name="Kontrolní buňka 22" xfId="2948"/>
    <cellStyle name="Kontrolní buňka 23" xfId="2989"/>
    <cellStyle name="Kontrolní buňka 24" xfId="3030"/>
    <cellStyle name="Kontrolní buňka 25" xfId="3071"/>
    <cellStyle name="Kontrolní buňka 26" xfId="3112"/>
    <cellStyle name="Kontrolní buňka 27" xfId="3153"/>
    <cellStyle name="Kontrolní buňka 28" xfId="3194"/>
    <cellStyle name="Kontrolní buňka 29" xfId="3235"/>
    <cellStyle name="Kontrolní buňka 3" xfId="2169"/>
    <cellStyle name="Kontrolní buňka 30" xfId="3276"/>
    <cellStyle name="Kontrolní buňka 31" xfId="3317"/>
    <cellStyle name="Kontrolní buňka 32" xfId="3358"/>
    <cellStyle name="Kontrolní buňka 33" xfId="3399"/>
    <cellStyle name="Kontrolní buňka 34" xfId="3440"/>
    <cellStyle name="Kontrolní buňka 35" xfId="3481"/>
    <cellStyle name="Kontrolní buňka 36" xfId="3522"/>
    <cellStyle name="Kontrolní buňka 37" xfId="3563"/>
    <cellStyle name="Kontrolní buňka 38" xfId="3604"/>
    <cellStyle name="Kontrolní buňka 39" xfId="3645"/>
    <cellStyle name="Kontrolní buňka 4" xfId="2210"/>
    <cellStyle name="Kontrolní buňka 40" xfId="3686"/>
    <cellStyle name="Kontrolní buňka 41" xfId="3727"/>
    <cellStyle name="Kontrolní buňka 42" xfId="3768"/>
    <cellStyle name="Kontrolní buňka 43" xfId="3809"/>
    <cellStyle name="Kontrolní buňka 44" xfId="3845"/>
    <cellStyle name="Kontrolní buňka 45" xfId="3890"/>
    <cellStyle name="Kontrolní buňka 46" xfId="4043"/>
    <cellStyle name="Kontrolní buňka 47" xfId="4109"/>
    <cellStyle name="Kontrolní buňka 48" xfId="4154"/>
    <cellStyle name="Kontrolní buňka 49" xfId="4193"/>
    <cellStyle name="Kontrolní buňka 5" xfId="2251"/>
    <cellStyle name="Kontrolní buňka 50" xfId="4249"/>
    <cellStyle name="Kontrolní buňka 51" xfId="4267"/>
    <cellStyle name="Kontrolní buňka 52" xfId="4290"/>
    <cellStyle name="Kontrolní buňka 53" xfId="4332"/>
    <cellStyle name="Kontrolní buňka 54" xfId="4411"/>
    <cellStyle name="Kontrolní buňka 55" xfId="4453"/>
    <cellStyle name="Kontrolní buňka 56" xfId="4445"/>
    <cellStyle name="Kontrolní buňka 57" xfId="4451"/>
    <cellStyle name="Kontrolní buňka 58" xfId="4506"/>
    <cellStyle name="Kontrolní buňka 59" xfId="4630"/>
    <cellStyle name="Kontrolní buňka 6" xfId="2292"/>
    <cellStyle name="Kontrolní buňka 60" xfId="2050"/>
    <cellStyle name="Kontrolní buňka 7" xfId="2333"/>
    <cellStyle name="Kontrolní buňka 8" xfId="2374"/>
    <cellStyle name="Kontrolní buňka 9" xfId="2415"/>
    <cellStyle name="Linked Cell" xfId="212"/>
    <cellStyle name="Měna 2" xfId="4818"/>
    <cellStyle name="Měna0" xfId="48"/>
    <cellStyle name="Měna0 2" xfId="7168"/>
    <cellStyle name="Měna0 3" xfId="20876"/>
    <cellStyle name="měny 2" xfId="49"/>
    <cellStyle name="měny 2 10" xfId="1168"/>
    <cellStyle name="měny 2 11" xfId="1169"/>
    <cellStyle name="měny 2 12" xfId="1170"/>
    <cellStyle name="měny 2 13" xfId="1171"/>
    <cellStyle name="měny 2 14" xfId="1172"/>
    <cellStyle name="měny 2 15" xfId="1173"/>
    <cellStyle name="měny 2 16" xfId="1174"/>
    <cellStyle name="měny 2 17" xfId="1175"/>
    <cellStyle name="měny 2 18" xfId="1176"/>
    <cellStyle name="měny 2 19" xfId="1177"/>
    <cellStyle name="měny 2 2" xfId="1178"/>
    <cellStyle name="měny 2 2 2" xfId="4865"/>
    <cellStyle name="měny 2 20" xfId="1179"/>
    <cellStyle name="měny 2 21" xfId="1180"/>
    <cellStyle name="měny 2 22" xfId="1181"/>
    <cellStyle name="měny 2 23" xfId="1182"/>
    <cellStyle name="měny 2 24" xfId="1183"/>
    <cellStyle name="měny 2 25" xfId="1184"/>
    <cellStyle name="měny 2 26" xfId="1185"/>
    <cellStyle name="měny 2 27" xfId="1186"/>
    <cellStyle name="měny 2 28" xfId="1187"/>
    <cellStyle name="měny 2 29" xfId="1188"/>
    <cellStyle name="měny 2 3" xfId="1189"/>
    <cellStyle name="měny 2 3 2" xfId="4866"/>
    <cellStyle name="měny 2 30" xfId="1190"/>
    <cellStyle name="měny 2 31" xfId="1191"/>
    <cellStyle name="měny 2 32" xfId="1192"/>
    <cellStyle name="měny 2 33" xfId="1193"/>
    <cellStyle name="měny 2 34" xfId="1194"/>
    <cellStyle name="měny 2 35" xfId="1195"/>
    <cellStyle name="měny 2 36" xfId="1196"/>
    <cellStyle name="měny 2 37" xfId="1197"/>
    <cellStyle name="měny 2 38" xfId="1198"/>
    <cellStyle name="měny 2 39" xfId="1199"/>
    <cellStyle name="měny 2 4" xfId="1200"/>
    <cellStyle name="měny 2 4 2" xfId="4867"/>
    <cellStyle name="měny 2 40" xfId="1201"/>
    <cellStyle name="měny 2 41" xfId="1202"/>
    <cellStyle name="měny 2 42" xfId="1203"/>
    <cellStyle name="měny 2 43" xfId="1204"/>
    <cellStyle name="měny 2 44" xfId="1205"/>
    <cellStyle name="měny 2 45" xfId="1206"/>
    <cellStyle name="měny 2 46" xfId="1207"/>
    <cellStyle name="měny 2 47" xfId="1208"/>
    <cellStyle name="měny 2 48" xfId="1209"/>
    <cellStyle name="měny 2 49" xfId="1210"/>
    <cellStyle name="měny 2 5" xfId="167"/>
    <cellStyle name="měny 2 5 2" xfId="4868"/>
    <cellStyle name="měny 2 50" xfId="1211"/>
    <cellStyle name="měny 2 51" xfId="1212"/>
    <cellStyle name="měny 2 52" xfId="1213"/>
    <cellStyle name="měny 2 53" xfId="1214"/>
    <cellStyle name="měny 2 6" xfId="170"/>
    <cellStyle name="měny 2 6 2" xfId="4869"/>
    <cellStyle name="měny 2 7" xfId="1215"/>
    <cellStyle name="měny 2 7 2" xfId="4870"/>
    <cellStyle name="měny 2 8" xfId="1216"/>
    <cellStyle name="měny 2 8 2" xfId="4871"/>
    <cellStyle name="měny 2 9" xfId="1217"/>
    <cellStyle name="měny 2 9 2" xfId="4872"/>
    <cellStyle name="měny 3" xfId="1343"/>
    <cellStyle name="měny 4" xfId="1910"/>
    <cellStyle name="měny 5" xfId="50"/>
    <cellStyle name="měny 6" xfId="14135"/>
    <cellStyle name="Nadpis 1 10" xfId="2457"/>
    <cellStyle name="Nadpis 1 11" xfId="2498"/>
    <cellStyle name="Nadpis 1 12" xfId="2539"/>
    <cellStyle name="Nadpis 1 13" xfId="2580"/>
    <cellStyle name="Nadpis 1 14" xfId="2621"/>
    <cellStyle name="Nadpis 1 15" xfId="2662"/>
    <cellStyle name="Nadpis 1 16" xfId="2703"/>
    <cellStyle name="Nadpis 1 17" xfId="2744"/>
    <cellStyle name="Nadpis 1 18" xfId="2785"/>
    <cellStyle name="Nadpis 1 19" xfId="2826"/>
    <cellStyle name="Nadpis 1 2" xfId="2122"/>
    <cellStyle name="Nadpis 1 20" xfId="2867"/>
    <cellStyle name="Nadpis 1 21" xfId="2908"/>
    <cellStyle name="Nadpis 1 22" xfId="2949"/>
    <cellStyle name="Nadpis 1 23" xfId="2990"/>
    <cellStyle name="Nadpis 1 24" xfId="3031"/>
    <cellStyle name="Nadpis 1 25" xfId="3072"/>
    <cellStyle name="Nadpis 1 26" xfId="3113"/>
    <cellStyle name="Nadpis 1 27" xfId="3154"/>
    <cellStyle name="Nadpis 1 28" xfId="3195"/>
    <cellStyle name="Nadpis 1 29" xfId="3236"/>
    <cellStyle name="Nadpis 1 3" xfId="2170"/>
    <cellStyle name="Nadpis 1 30" xfId="3277"/>
    <cellStyle name="Nadpis 1 31" xfId="3318"/>
    <cellStyle name="Nadpis 1 32" xfId="3359"/>
    <cellStyle name="Nadpis 1 33" xfId="3400"/>
    <cellStyle name="Nadpis 1 34" xfId="3441"/>
    <cellStyle name="Nadpis 1 35" xfId="3482"/>
    <cellStyle name="Nadpis 1 36" xfId="3523"/>
    <cellStyle name="Nadpis 1 37" xfId="3564"/>
    <cellStyle name="Nadpis 1 38" xfId="3605"/>
    <cellStyle name="Nadpis 1 39" xfId="3646"/>
    <cellStyle name="Nadpis 1 4" xfId="2211"/>
    <cellStyle name="Nadpis 1 40" xfId="3687"/>
    <cellStyle name="Nadpis 1 41" xfId="3728"/>
    <cellStyle name="Nadpis 1 42" xfId="3769"/>
    <cellStyle name="Nadpis 1 43" xfId="3810"/>
    <cellStyle name="Nadpis 1 44" xfId="3846"/>
    <cellStyle name="Nadpis 1 45" xfId="3891"/>
    <cellStyle name="Nadpis 1 46" xfId="4044"/>
    <cellStyle name="Nadpis 1 47" xfId="4087"/>
    <cellStyle name="Nadpis 1 48" xfId="4150"/>
    <cellStyle name="Nadpis 1 49" xfId="4125"/>
    <cellStyle name="Nadpis 1 5" xfId="2252"/>
    <cellStyle name="Nadpis 1 50" xfId="4211"/>
    <cellStyle name="Nadpis 1 51" xfId="4264"/>
    <cellStyle name="Nadpis 1 52" xfId="4241"/>
    <cellStyle name="Nadpis 1 53" xfId="4306"/>
    <cellStyle name="Nadpis 1 54" xfId="4412"/>
    <cellStyle name="Nadpis 1 55" xfId="4454"/>
    <cellStyle name="Nadpis 1 56" xfId="4392"/>
    <cellStyle name="Nadpis 1 57" xfId="4428"/>
    <cellStyle name="Nadpis 1 58" xfId="4507"/>
    <cellStyle name="Nadpis 1 59" xfId="4631"/>
    <cellStyle name="Nadpis 1 6" xfId="2293"/>
    <cellStyle name="Nadpis 1 60" xfId="2051"/>
    <cellStyle name="Nadpis 1 7" xfId="2334"/>
    <cellStyle name="Nadpis 1 8" xfId="2375"/>
    <cellStyle name="Nadpis 1 9" xfId="2416"/>
    <cellStyle name="Nadpis 2 10" xfId="2458"/>
    <cellStyle name="Nadpis 2 11" xfId="2499"/>
    <cellStyle name="Nadpis 2 12" xfId="2540"/>
    <cellStyle name="Nadpis 2 13" xfId="2581"/>
    <cellStyle name="Nadpis 2 14" xfId="2622"/>
    <cellStyle name="Nadpis 2 15" xfId="2663"/>
    <cellStyle name="Nadpis 2 16" xfId="2704"/>
    <cellStyle name="Nadpis 2 17" xfId="2745"/>
    <cellStyle name="Nadpis 2 18" xfId="2786"/>
    <cellStyle name="Nadpis 2 19" xfId="2827"/>
    <cellStyle name="Nadpis 2 2" xfId="2123"/>
    <cellStyle name="Nadpis 2 20" xfId="2868"/>
    <cellStyle name="Nadpis 2 21" xfId="2909"/>
    <cellStyle name="Nadpis 2 22" xfId="2950"/>
    <cellStyle name="Nadpis 2 23" xfId="2991"/>
    <cellStyle name="Nadpis 2 24" xfId="3032"/>
    <cellStyle name="Nadpis 2 25" xfId="3073"/>
    <cellStyle name="Nadpis 2 26" xfId="3114"/>
    <cellStyle name="Nadpis 2 27" xfId="3155"/>
    <cellStyle name="Nadpis 2 28" xfId="3196"/>
    <cellStyle name="Nadpis 2 29" xfId="3237"/>
    <cellStyle name="Nadpis 2 3" xfId="2171"/>
    <cellStyle name="Nadpis 2 30" xfId="3278"/>
    <cellStyle name="Nadpis 2 31" xfId="3319"/>
    <cellStyle name="Nadpis 2 32" xfId="3360"/>
    <cellStyle name="Nadpis 2 33" xfId="3401"/>
    <cellStyle name="Nadpis 2 34" xfId="3442"/>
    <cellStyle name="Nadpis 2 35" xfId="3483"/>
    <cellStyle name="Nadpis 2 36" xfId="3524"/>
    <cellStyle name="Nadpis 2 37" xfId="3565"/>
    <cellStyle name="Nadpis 2 38" xfId="3606"/>
    <cellStyle name="Nadpis 2 39" xfId="3647"/>
    <cellStyle name="Nadpis 2 4" xfId="2212"/>
    <cellStyle name="Nadpis 2 40" xfId="3688"/>
    <cellStyle name="Nadpis 2 41" xfId="3729"/>
    <cellStyle name="Nadpis 2 42" xfId="3770"/>
    <cellStyle name="Nadpis 2 43" xfId="3811"/>
    <cellStyle name="Nadpis 2 44" xfId="3847"/>
    <cellStyle name="Nadpis 2 45" xfId="3892"/>
    <cellStyle name="Nadpis 2 46" xfId="4045"/>
    <cellStyle name="Nadpis 2 47" xfId="4119"/>
    <cellStyle name="Nadpis 2 48" xfId="4053"/>
    <cellStyle name="Nadpis 2 49" xfId="4207"/>
    <cellStyle name="Nadpis 2 5" xfId="2253"/>
    <cellStyle name="Nadpis 2 50" xfId="4234"/>
    <cellStyle name="Nadpis 2 51" xfId="4197"/>
    <cellStyle name="Nadpis 2 52" xfId="4304"/>
    <cellStyle name="Nadpis 2 53" xfId="4253"/>
    <cellStyle name="Nadpis 2 54" xfId="4413"/>
    <cellStyle name="Nadpis 2 55" xfId="4455"/>
    <cellStyle name="Nadpis 2 56" xfId="4501"/>
    <cellStyle name="Nadpis 2 57" xfId="4460"/>
    <cellStyle name="Nadpis 2 58" xfId="4508"/>
    <cellStyle name="Nadpis 2 59" xfId="4632"/>
    <cellStyle name="Nadpis 2 6" xfId="2294"/>
    <cellStyle name="Nadpis 2 60" xfId="2052"/>
    <cellStyle name="Nadpis 2 7" xfId="2335"/>
    <cellStyle name="Nadpis 2 8" xfId="2376"/>
    <cellStyle name="Nadpis 2 9" xfId="2417"/>
    <cellStyle name="Nadpis 3 10" xfId="2459"/>
    <cellStyle name="Nadpis 3 10 2" xfId="4700"/>
    <cellStyle name="Nadpis 3 10 2 2" xfId="4992"/>
    <cellStyle name="Nadpis 3 10 3" xfId="4766"/>
    <cellStyle name="Nadpis 3 11" xfId="2500"/>
    <cellStyle name="Nadpis 3 11 2" xfId="4701"/>
    <cellStyle name="Nadpis 3 11 2 2" xfId="4993"/>
    <cellStyle name="Nadpis 3 11 3" xfId="4691"/>
    <cellStyle name="Nadpis 3 12" xfId="2541"/>
    <cellStyle name="Nadpis 3 12 2" xfId="4739"/>
    <cellStyle name="Nadpis 3 12 2 2" xfId="5011"/>
    <cellStyle name="Nadpis 3 12 3" xfId="4765"/>
    <cellStyle name="Nadpis 3 13" xfId="2582"/>
    <cellStyle name="Nadpis 3 13 2" xfId="4802"/>
    <cellStyle name="Nadpis 3 13 2 2" xfId="5042"/>
    <cellStyle name="Nadpis 3 13 3" xfId="4705"/>
    <cellStyle name="Nadpis 3 14" xfId="2623"/>
    <cellStyle name="Nadpis 3 14 2" xfId="4771"/>
    <cellStyle name="Nadpis 3 14 2 2" xfId="5027"/>
    <cellStyle name="Nadpis 3 14 3" xfId="4780"/>
    <cellStyle name="Nadpis 3 15" xfId="2664"/>
    <cellStyle name="Nadpis 3 15 2" xfId="4759"/>
    <cellStyle name="Nadpis 3 15 2 2" xfId="5021"/>
    <cellStyle name="Nadpis 3 15 3" xfId="4727"/>
    <cellStyle name="Nadpis 3 16" xfId="2705"/>
    <cellStyle name="Nadpis 3 16 2" xfId="4803"/>
    <cellStyle name="Nadpis 3 16 2 2" xfId="5043"/>
    <cellStyle name="Nadpis 3 16 3" xfId="4709"/>
    <cellStyle name="Nadpis 3 17" xfId="2746"/>
    <cellStyle name="Nadpis 3 17 2" xfId="4761"/>
    <cellStyle name="Nadpis 3 17 2 2" xfId="5023"/>
    <cellStyle name="Nadpis 3 17 3" xfId="4768"/>
    <cellStyle name="Nadpis 3 18" xfId="2787"/>
    <cellStyle name="Nadpis 3 18 2" xfId="4696"/>
    <cellStyle name="Nadpis 3 18 2 2" xfId="4989"/>
    <cellStyle name="Nadpis 3 18 3" xfId="4789"/>
    <cellStyle name="Nadpis 3 19" xfId="2828"/>
    <cellStyle name="Nadpis 3 19 2" xfId="4735"/>
    <cellStyle name="Nadpis 3 19 2 2" xfId="5008"/>
    <cellStyle name="Nadpis 3 19 3" xfId="4689"/>
    <cellStyle name="Nadpis 3 2" xfId="2124"/>
    <cellStyle name="Nadpis 3 2 2" xfId="4794"/>
    <cellStyle name="Nadpis 3 2 2 2" xfId="5037"/>
    <cellStyle name="Nadpis 3 2 3" xfId="4799"/>
    <cellStyle name="Nadpis 3 20" xfId="2869"/>
    <cellStyle name="Nadpis 3 20 2" xfId="4730"/>
    <cellStyle name="Nadpis 3 20 2 2" xfId="5005"/>
    <cellStyle name="Nadpis 3 20 3" xfId="4758"/>
    <cellStyle name="Nadpis 3 21" xfId="2910"/>
    <cellStyle name="Nadpis 3 21 2" xfId="4778"/>
    <cellStyle name="Nadpis 3 21 2 2" xfId="5032"/>
    <cellStyle name="Nadpis 3 21 3" xfId="4804"/>
    <cellStyle name="Nadpis 3 22" xfId="2951"/>
    <cellStyle name="Nadpis 3 22 2" xfId="4801"/>
    <cellStyle name="Nadpis 3 22 2 2" xfId="5041"/>
    <cellStyle name="Nadpis 3 22 3" xfId="4754"/>
    <cellStyle name="Nadpis 3 23" xfId="2992"/>
    <cellStyle name="Nadpis 3 23 2" xfId="4738"/>
    <cellStyle name="Nadpis 3 23 2 2" xfId="5010"/>
    <cellStyle name="Nadpis 3 23 3" xfId="4721"/>
    <cellStyle name="Nadpis 3 24" xfId="3033"/>
    <cellStyle name="Nadpis 3 24 2" xfId="4693"/>
    <cellStyle name="Nadpis 3 24 2 2" xfId="4986"/>
    <cellStyle name="Nadpis 3 24 3" xfId="4710"/>
    <cellStyle name="Nadpis 3 25" xfId="3074"/>
    <cellStyle name="Nadpis 3 25 2" xfId="4786"/>
    <cellStyle name="Nadpis 3 25 2 2" xfId="5034"/>
    <cellStyle name="Nadpis 3 25 3" xfId="4790"/>
    <cellStyle name="Nadpis 3 26" xfId="3115"/>
    <cellStyle name="Nadpis 3 26 2" xfId="4731"/>
    <cellStyle name="Nadpis 3 26 2 2" xfId="5006"/>
    <cellStyle name="Nadpis 3 26 3" xfId="4793"/>
    <cellStyle name="Nadpis 3 27" xfId="3156"/>
    <cellStyle name="Nadpis 3 27 2" xfId="4775"/>
    <cellStyle name="Nadpis 3 27 2 2" xfId="5030"/>
    <cellStyle name="Nadpis 3 27 3" xfId="4741"/>
    <cellStyle name="Nadpis 3 28" xfId="3197"/>
    <cellStyle name="Nadpis 3 28 2" xfId="4763"/>
    <cellStyle name="Nadpis 3 28 2 2" xfId="5024"/>
    <cellStyle name="Nadpis 3 28 3" xfId="4718"/>
    <cellStyle name="Nadpis 3 29" xfId="3238"/>
    <cellStyle name="Nadpis 3 29 2" xfId="4694"/>
    <cellStyle name="Nadpis 3 29 2 2" xfId="4987"/>
    <cellStyle name="Nadpis 3 29 3" xfId="4751"/>
    <cellStyle name="Nadpis 3 3" xfId="2172"/>
    <cellStyle name="Nadpis 3 3 2" xfId="4760"/>
    <cellStyle name="Nadpis 3 3 2 2" xfId="5022"/>
    <cellStyle name="Nadpis 3 3 3" xfId="4719"/>
    <cellStyle name="Nadpis 3 30" xfId="3279"/>
    <cellStyle name="Nadpis 3 30 2" xfId="4798"/>
    <cellStyle name="Nadpis 3 30 2 2" xfId="5040"/>
    <cellStyle name="Nadpis 3 30 3" xfId="4688"/>
    <cellStyle name="Nadpis 3 31" xfId="3320"/>
    <cellStyle name="Nadpis 3 31 2" xfId="4697"/>
    <cellStyle name="Nadpis 3 31 2 2" xfId="4990"/>
    <cellStyle name="Nadpis 3 31 3" xfId="4785"/>
    <cellStyle name="Nadpis 3 32" xfId="3361"/>
    <cellStyle name="Nadpis 3 32 2" xfId="4767"/>
    <cellStyle name="Nadpis 3 32 2 2" xfId="5025"/>
    <cellStyle name="Nadpis 3 32 3" xfId="4690"/>
    <cellStyle name="Nadpis 3 33" xfId="3402"/>
    <cellStyle name="Nadpis 3 33 2" xfId="4695"/>
    <cellStyle name="Nadpis 3 33 2 2" xfId="4988"/>
    <cellStyle name="Nadpis 3 33 3" xfId="4724"/>
    <cellStyle name="Nadpis 3 34" xfId="3443"/>
    <cellStyle name="Nadpis 3 34 2" xfId="4736"/>
    <cellStyle name="Nadpis 3 34 2 2" xfId="5009"/>
    <cellStyle name="Nadpis 3 34 3" xfId="4745"/>
    <cellStyle name="Nadpis 3 35" xfId="3484"/>
    <cellStyle name="Nadpis 3 35 2" xfId="4728"/>
    <cellStyle name="Nadpis 3 35 2 2" xfId="5003"/>
    <cellStyle name="Nadpis 3 35 3" xfId="4743"/>
    <cellStyle name="Nadpis 3 36" xfId="3525"/>
    <cellStyle name="Nadpis 3 36 2" xfId="4720"/>
    <cellStyle name="Nadpis 3 36 2 2" xfId="5001"/>
    <cellStyle name="Nadpis 3 36 3" xfId="4764"/>
    <cellStyle name="Nadpis 3 37" xfId="3566"/>
    <cellStyle name="Nadpis 3 37 2" xfId="4746"/>
    <cellStyle name="Nadpis 3 37 2 2" xfId="5014"/>
    <cellStyle name="Nadpis 3 37 3" xfId="4769"/>
    <cellStyle name="Nadpis 3 38" xfId="3607"/>
    <cellStyle name="Nadpis 3 38 2" xfId="4749"/>
    <cellStyle name="Nadpis 3 38 2 2" xfId="5016"/>
    <cellStyle name="Nadpis 3 38 3" xfId="4784"/>
    <cellStyle name="Nadpis 3 39" xfId="3648"/>
    <cellStyle name="Nadpis 3 39 2" xfId="4716"/>
    <cellStyle name="Nadpis 3 39 2 2" xfId="5000"/>
    <cellStyle name="Nadpis 3 39 3" xfId="4747"/>
    <cellStyle name="Nadpis 3 4" xfId="2213"/>
    <cellStyle name="Nadpis 3 4 2" xfId="4772"/>
    <cellStyle name="Nadpis 3 4 2 2" xfId="5028"/>
    <cellStyle name="Nadpis 3 4 3" xfId="4774"/>
    <cellStyle name="Nadpis 3 40" xfId="3689"/>
    <cellStyle name="Nadpis 3 40 2" xfId="4704"/>
    <cellStyle name="Nadpis 3 40 2 2" xfId="4995"/>
    <cellStyle name="Nadpis 3 40 3" xfId="4734"/>
    <cellStyle name="Nadpis 3 41" xfId="3730"/>
    <cellStyle name="Nadpis 3 41 2" xfId="4723"/>
    <cellStyle name="Nadpis 3 41 2 2" xfId="5002"/>
    <cellStyle name="Nadpis 3 41 3" xfId="4708"/>
    <cellStyle name="Nadpis 3 42" xfId="3771"/>
    <cellStyle name="Nadpis 3 42 2" xfId="4795"/>
    <cellStyle name="Nadpis 3 42 2 2" xfId="5038"/>
    <cellStyle name="Nadpis 3 42 3" xfId="4787"/>
    <cellStyle name="Nadpis 3 43" xfId="3812"/>
    <cellStyle name="Nadpis 3 43 2" xfId="4732"/>
    <cellStyle name="Nadpis 3 43 2 2" xfId="5007"/>
    <cellStyle name="Nadpis 3 43 3" xfId="4777"/>
    <cellStyle name="Nadpis 3 44" xfId="3848"/>
    <cellStyle name="Nadpis 3 44 2" xfId="4748"/>
    <cellStyle name="Nadpis 3 44 2 2" xfId="5015"/>
    <cellStyle name="Nadpis 3 44 3" xfId="4703"/>
    <cellStyle name="Nadpis 3 45" xfId="3893"/>
    <cellStyle name="Nadpis 3 45 2" xfId="4782"/>
    <cellStyle name="Nadpis 3 45 2 2" xfId="5033"/>
    <cellStyle name="Nadpis 3 45 3" xfId="4783"/>
    <cellStyle name="Nadpis 3 46" xfId="4046"/>
    <cellStyle name="Nadpis 3 46 2" xfId="4744"/>
    <cellStyle name="Nadpis 3 46 2 2" xfId="5013"/>
    <cellStyle name="Nadpis 3 46 3" xfId="4722"/>
    <cellStyle name="Nadpis 3 47" xfId="4118"/>
    <cellStyle name="Nadpis 3 47 2" xfId="4773"/>
    <cellStyle name="Nadpis 3 47 2 2" xfId="5029"/>
    <cellStyle name="Nadpis 3 47 3" xfId="4733"/>
    <cellStyle name="Nadpis 3 48" xfId="4167"/>
    <cellStyle name="Nadpis 3 48 2" xfId="4791"/>
    <cellStyle name="Nadpis 3 48 2 2" xfId="5035"/>
    <cellStyle name="Nadpis 3 48 3" xfId="4800"/>
    <cellStyle name="Nadpis 3 49" xfId="4196"/>
    <cellStyle name="Nadpis 3 49 2" xfId="4757"/>
    <cellStyle name="Nadpis 3 49 2 2" xfId="5020"/>
    <cellStyle name="Nadpis 3 49 3" xfId="4742"/>
    <cellStyle name="Nadpis 3 5" xfId="2254"/>
    <cellStyle name="Nadpis 3 5 2" xfId="4707"/>
    <cellStyle name="Nadpis 3 5 2 2" xfId="4997"/>
    <cellStyle name="Nadpis 3 5 3" xfId="4714"/>
    <cellStyle name="Nadpis 3 50" xfId="4237"/>
    <cellStyle name="Nadpis 3 50 2" xfId="4740"/>
    <cellStyle name="Nadpis 3 50 2 2" xfId="5012"/>
    <cellStyle name="Nadpis 3 50 3" xfId="4750"/>
    <cellStyle name="Nadpis 3 51" xfId="4281"/>
    <cellStyle name="Nadpis 3 51 2" xfId="4698"/>
    <cellStyle name="Nadpis 3 51 2 2" xfId="4991"/>
    <cellStyle name="Nadpis 3 51 3" xfId="4781"/>
    <cellStyle name="Nadpis 3 52" xfId="4323"/>
    <cellStyle name="Nadpis 3 52 2" xfId="4792"/>
    <cellStyle name="Nadpis 3 52 2 2" xfId="5036"/>
    <cellStyle name="Nadpis 3 52 3" xfId="4779"/>
    <cellStyle name="Nadpis 3 53" xfId="4345"/>
    <cellStyle name="Nadpis 3 53 2" xfId="4776"/>
    <cellStyle name="Nadpis 3 53 2 2" xfId="5031"/>
    <cellStyle name="Nadpis 3 53 3" xfId="4711"/>
    <cellStyle name="Nadpis 3 54" xfId="4414"/>
    <cellStyle name="Nadpis 3 54 2" xfId="4712"/>
    <cellStyle name="Nadpis 3 54 2 2" xfId="4998"/>
    <cellStyle name="Nadpis 3 54 3" xfId="4725"/>
    <cellStyle name="Nadpis 3 55" xfId="4456"/>
    <cellStyle name="Nadpis 3 55 2" xfId="4755"/>
    <cellStyle name="Nadpis 3 55 2 2" xfId="5019"/>
    <cellStyle name="Nadpis 3 55 3" xfId="4717"/>
    <cellStyle name="Nadpis 3 56" xfId="4502"/>
    <cellStyle name="Nadpis 3 56 2" xfId="4706"/>
    <cellStyle name="Nadpis 3 56 2 2" xfId="4996"/>
    <cellStyle name="Nadpis 3 56 3" xfId="4796"/>
    <cellStyle name="Nadpis 3 57" xfId="4461"/>
    <cellStyle name="Nadpis 3 57 2" xfId="4797"/>
    <cellStyle name="Nadpis 3 57 2 2" xfId="5039"/>
    <cellStyle name="Nadpis 3 57 3" xfId="4788"/>
    <cellStyle name="Nadpis 3 58" xfId="4509"/>
    <cellStyle name="Nadpis 3 58 2" xfId="4692"/>
    <cellStyle name="Nadpis 3 58 2 2" xfId="4985"/>
    <cellStyle name="Nadpis 3 58 3" xfId="4762"/>
    <cellStyle name="Nadpis 3 59" xfId="4633"/>
    <cellStyle name="Nadpis 3 59 2" xfId="4753"/>
    <cellStyle name="Nadpis 3 59 2 2" xfId="5018"/>
    <cellStyle name="Nadpis 3 59 3" xfId="4805"/>
    <cellStyle name="Nadpis 3 6" xfId="2295"/>
    <cellStyle name="Nadpis 3 6 2" xfId="4702"/>
    <cellStyle name="Nadpis 3 6 2 2" xfId="4994"/>
    <cellStyle name="Nadpis 3 6 3" xfId="4756"/>
    <cellStyle name="Nadpis 3 60" xfId="2053"/>
    <cellStyle name="Nadpis 3 60 2" xfId="4919"/>
    <cellStyle name="Nadpis 3 61" xfId="4713"/>
    <cellStyle name="Nadpis 3 61 2" xfId="4999"/>
    <cellStyle name="Nadpis 3 62" xfId="4726"/>
    <cellStyle name="Nadpis 3 7" xfId="2336"/>
    <cellStyle name="Nadpis 3 7 2" xfId="4729"/>
    <cellStyle name="Nadpis 3 7 2 2" xfId="5004"/>
    <cellStyle name="Nadpis 3 7 3" xfId="4715"/>
    <cellStyle name="Nadpis 3 8" xfId="2377"/>
    <cellStyle name="Nadpis 3 8 2" xfId="4770"/>
    <cellStyle name="Nadpis 3 8 2 2" xfId="5026"/>
    <cellStyle name="Nadpis 3 8 3" xfId="4699"/>
    <cellStyle name="Nadpis 3 9" xfId="2418"/>
    <cellStyle name="Nadpis 3 9 2" xfId="4752"/>
    <cellStyle name="Nadpis 3 9 2 2" xfId="5017"/>
    <cellStyle name="Nadpis 3 9 3" xfId="4737"/>
    <cellStyle name="Nadpis 4 10" xfId="2460"/>
    <cellStyle name="Nadpis 4 11" xfId="2501"/>
    <cellStyle name="Nadpis 4 12" xfId="2542"/>
    <cellStyle name="Nadpis 4 13" xfId="2583"/>
    <cellStyle name="Nadpis 4 14" xfId="2624"/>
    <cellStyle name="Nadpis 4 15" xfId="2665"/>
    <cellStyle name="Nadpis 4 16" xfId="2706"/>
    <cellStyle name="Nadpis 4 17" xfId="2747"/>
    <cellStyle name="Nadpis 4 18" xfId="2788"/>
    <cellStyle name="Nadpis 4 19" xfId="2829"/>
    <cellStyle name="Nadpis 4 2" xfId="2125"/>
    <cellStyle name="Nadpis 4 20" xfId="2870"/>
    <cellStyle name="Nadpis 4 21" xfId="2911"/>
    <cellStyle name="Nadpis 4 22" xfId="2952"/>
    <cellStyle name="Nadpis 4 23" xfId="2993"/>
    <cellStyle name="Nadpis 4 24" xfId="3034"/>
    <cellStyle name="Nadpis 4 25" xfId="3075"/>
    <cellStyle name="Nadpis 4 26" xfId="3116"/>
    <cellStyle name="Nadpis 4 27" xfId="3157"/>
    <cellStyle name="Nadpis 4 28" xfId="3198"/>
    <cellStyle name="Nadpis 4 29" xfId="3239"/>
    <cellStyle name="Nadpis 4 3" xfId="2173"/>
    <cellStyle name="Nadpis 4 30" xfId="3280"/>
    <cellStyle name="Nadpis 4 31" xfId="3321"/>
    <cellStyle name="Nadpis 4 32" xfId="3362"/>
    <cellStyle name="Nadpis 4 33" xfId="3403"/>
    <cellStyle name="Nadpis 4 34" xfId="3444"/>
    <cellStyle name="Nadpis 4 35" xfId="3485"/>
    <cellStyle name="Nadpis 4 36" xfId="3526"/>
    <cellStyle name="Nadpis 4 37" xfId="3567"/>
    <cellStyle name="Nadpis 4 38" xfId="3608"/>
    <cellStyle name="Nadpis 4 39" xfId="3649"/>
    <cellStyle name="Nadpis 4 4" xfId="2214"/>
    <cellStyle name="Nadpis 4 40" xfId="3690"/>
    <cellStyle name="Nadpis 4 41" xfId="3731"/>
    <cellStyle name="Nadpis 4 42" xfId="3772"/>
    <cellStyle name="Nadpis 4 43" xfId="3813"/>
    <cellStyle name="Nadpis 4 44" xfId="3849"/>
    <cellStyle name="Nadpis 4 45" xfId="3894"/>
    <cellStyle name="Nadpis 4 46" xfId="4047"/>
    <cellStyle name="Nadpis 4 47" xfId="4108"/>
    <cellStyle name="Nadpis 4 48" xfId="4158"/>
    <cellStyle name="Nadpis 4 49" xfId="4204"/>
    <cellStyle name="Nadpis 4 5" xfId="2255"/>
    <cellStyle name="Nadpis 4 50" xfId="4245"/>
    <cellStyle name="Nadpis 4 51" xfId="4270"/>
    <cellStyle name="Nadpis 4 52" xfId="4298"/>
    <cellStyle name="Nadpis 4 53" xfId="4343"/>
    <cellStyle name="Nadpis 4 54" xfId="4415"/>
    <cellStyle name="Nadpis 4 55" xfId="4457"/>
    <cellStyle name="Nadpis 4 56" xfId="4503"/>
    <cellStyle name="Nadpis 4 57" xfId="4549"/>
    <cellStyle name="Nadpis 4 58" xfId="4594"/>
    <cellStyle name="Nadpis 4 59" xfId="4634"/>
    <cellStyle name="Nadpis 4 6" xfId="2296"/>
    <cellStyle name="Nadpis 4 60" xfId="2054"/>
    <cellStyle name="Nadpis 4 7" xfId="2337"/>
    <cellStyle name="Nadpis 4 8" xfId="2378"/>
    <cellStyle name="Nadpis 4 9" xfId="2419"/>
    <cellStyle name="Název 10" xfId="2461"/>
    <cellStyle name="Název 11" xfId="2502"/>
    <cellStyle name="Název 12" xfId="2543"/>
    <cellStyle name="Název 13" xfId="2584"/>
    <cellStyle name="Název 14" xfId="2625"/>
    <cellStyle name="Název 15" xfId="2666"/>
    <cellStyle name="Název 16" xfId="2707"/>
    <cellStyle name="Název 17" xfId="2748"/>
    <cellStyle name="Název 18" xfId="2789"/>
    <cellStyle name="Název 19" xfId="2830"/>
    <cellStyle name="Název 2" xfId="2126"/>
    <cellStyle name="Název 20" xfId="2871"/>
    <cellStyle name="Název 21" xfId="2912"/>
    <cellStyle name="Název 22" xfId="2953"/>
    <cellStyle name="Název 23" xfId="2994"/>
    <cellStyle name="Název 24" xfId="3035"/>
    <cellStyle name="Název 25" xfId="3076"/>
    <cellStyle name="Název 26" xfId="3117"/>
    <cellStyle name="Název 27" xfId="3158"/>
    <cellStyle name="Název 28" xfId="3199"/>
    <cellStyle name="Název 29" xfId="3240"/>
    <cellStyle name="Název 3" xfId="2174"/>
    <cellStyle name="Název 30" xfId="3281"/>
    <cellStyle name="Název 31" xfId="3322"/>
    <cellStyle name="Název 32" xfId="3363"/>
    <cellStyle name="Název 33" xfId="3404"/>
    <cellStyle name="Název 34" xfId="3445"/>
    <cellStyle name="Název 35" xfId="3486"/>
    <cellStyle name="Název 36" xfId="3527"/>
    <cellStyle name="Název 37" xfId="3568"/>
    <cellStyle name="Název 38" xfId="3609"/>
    <cellStyle name="Název 39" xfId="3650"/>
    <cellStyle name="Název 4" xfId="2215"/>
    <cellStyle name="Název 40" xfId="3691"/>
    <cellStyle name="Název 41" xfId="3732"/>
    <cellStyle name="Název 42" xfId="3773"/>
    <cellStyle name="Název 43" xfId="3814"/>
    <cellStyle name="Název 44" xfId="3850"/>
    <cellStyle name="Název 45" xfId="3895"/>
    <cellStyle name="Název 46" xfId="4048"/>
    <cellStyle name="Název 47" xfId="4086"/>
    <cellStyle name="Název 48" xfId="4136"/>
    <cellStyle name="Název 49" xfId="4124"/>
    <cellStyle name="Název 5" xfId="2256"/>
    <cellStyle name="Název 50" xfId="4229"/>
    <cellStyle name="Název 51" xfId="4139"/>
    <cellStyle name="Název 52" xfId="4200"/>
    <cellStyle name="Název 53" xfId="4344"/>
    <cellStyle name="Název 54" xfId="4416"/>
    <cellStyle name="Název 55" xfId="4458"/>
    <cellStyle name="Název 56" xfId="4504"/>
    <cellStyle name="Název 57" xfId="4550"/>
    <cellStyle name="Název 58" xfId="4595"/>
    <cellStyle name="Název 59" xfId="4635"/>
    <cellStyle name="Název 6" xfId="2297"/>
    <cellStyle name="Název 60" xfId="2055"/>
    <cellStyle name="Název 7" xfId="2338"/>
    <cellStyle name="Název 8" xfId="2379"/>
    <cellStyle name="Název 9" xfId="2420"/>
    <cellStyle name="Neutral" xfId="213"/>
    <cellStyle name="Neutrální 10" xfId="2462"/>
    <cellStyle name="Neutrální 11" xfId="2503"/>
    <cellStyle name="Neutrální 12" xfId="2544"/>
    <cellStyle name="Neutrální 13" xfId="2585"/>
    <cellStyle name="Neutrální 14" xfId="2626"/>
    <cellStyle name="Neutrální 15" xfId="2667"/>
    <cellStyle name="Neutrální 16" xfId="2708"/>
    <cellStyle name="Neutrální 17" xfId="2749"/>
    <cellStyle name="Neutrální 18" xfId="2790"/>
    <cellStyle name="Neutrální 19" xfId="2831"/>
    <cellStyle name="Neutrální 2" xfId="2127"/>
    <cellStyle name="Neutrální 20" xfId="2872"/>
    <cellStyle name="Neutrální 21" xfId="2913"/>
    <cellStyle name="Neutrální 22" xfId="2954"/>
    <cellStyle name="Neutrální 23" xfId="2995"/>
    <cellStyle name="Neutrální 24" xfId="3036"/>
    <cellStyle name="Neutrální 25" xfId="3077"/>
    <cellStyle name="Neutrální 26" xfId="3118"/>
    <cellStyle name="Neutrální 27" xfId="3159"/>
    <cellStyle name="Neutrální 28" xfId="3200"/>
    <cellStyle name="Neutrální 29" xfId="3241"/>
    <cellStyle name="Neutrální 3" xfId="2175"/>
    <cellStyle name="Neutrální 30" xfId="3282"/>
    <cellStyle name="Neutrální 31" xfId="3323"/>
    <cellStyle name="Neutrální 32" xfId="3364"/>
    <cellStyle name="Neutrální 33" xfId="3405"/>
    <cellStyle name="Neutrální 34" xfId="3446"/>
    <cellStyle name="Neutrální 35" xfId="3487"/>
    <cellStyle name="Neutrální 36" xfId="3528"/>
    <cellStyle name="Neutrální 37" xfId="3569"/>
    <cellStyle name="Neutrální 38" xfId="3610"/>
    <cellStyle name="Neutrální 39" xfId="3651"/>
    <cellStyle name="Neutrální 4" xfId="2216"/>
    <cellStyle name="Neutrální 40" xfId="3692"/>
    <cellStyle name="Neutrální 41" xfId="3733"/>
    <cellStyle name="Neutrální 42" xfId="3774"/>
    <cellStyle name="Neutrální 43" xfId="3815"/>
    <cellStyle name="Neutrální 44" xfId="3851"/>
    <cellStyle name="Neutrální 45" xfId="3896"/>
    <cellStyle name="Neutrální 46" xfId="4049"/>
    <cellStyle name="Neutrální 47" xfId="4147"/>
    <cellStyle name="Neutrální 48" xfId="4069"/>
    <cellStyle name="Neutrální 49" xfId="4216"/>
    <cellStyle name="Neutrální 5" xfId="2257"/>
    <cellStyle name="Neutrální 50" xfId="4261"/>
    <cellStyle name="Neutrální 51" xfId="4156"/>
    <cellStyle name="Neutrální 52" xfId="4326"/>
    <cellStyle name="Neutrální 53" xfId="4320"/>
    <cellStyle name="Neutrální 54" xfId="4417"/>
    <cellStyle name="Neutrální 55" xfId="4459"/>
    <cellStyle name="Neutrální 56" xfId="4505"/>
    <cellStyle name="Neutrální 57" xfId="4551"/>
    <cellStyle name="Neutrální 58" xfId="4596"/>
    <cellStyle name="Neutrální 59" xfId="4636"/>
    <cellStyle name="Neutrální 6" xfId="2298"/>
    <cellStyle name="Neutrální 60" xfId="2056"/>
    <cellStyle name="Neutrální 7" xfId="2339"/>
    <cellStyle name="Neutrální 8" xfId="2380"/>
    <cellStyle name="Neutrální 9" xfId="2421"/>
    <cellStyle name="normal" xfId="21"/>
    <cellStyle name="normal 10" xfId="86"/>
    <cellStyle name="normal 11" xfId="87"/>
    <cellStyle name="normal 12" xfId="80"/>
    <cellStyle name="normal 13" xfId="75"/>
    <cellStyle name="normal 14" xfId="85"/>
    <cellStyle name="normal 15" xfId="90"/>
    <cellStyle name="normal 16" xfId="91"/>
    <cellStyle name="normal 17" xfId="92"/>
    <cellStyle name="normal 18" xfId="93"/>
    <cellStyle name="normal 19" xfId="76"/>
    <cellStyle name="normal 2" xfId="22"/>
    <cellStyle name="Normal 2 2" xfId="143"/>
    <cellStyle name="normal 20" xfId="81"/>
    <cellStyle name="normal 21" xfId="89"/>
    <cellStyle name="normal 22" xfId="78"/>
    <cellStyle name="normal 23" xfId="83"/>
    <cellStyle name="normal 24" xfId="94"/>
    <cellStyle name="normal 25" xfId="84"/>
    <cellStyle name="normal 26" xfId="88"/>
    <cellStyle name="normal 27" xfId="97"/>
    <cellStyle name="normal 28" xfId="74"/>
    <cellStyle name="normal 29" xfId="99"/>
    <cellStyle name="normal 3" xfId="23"/>
    <cellStyle name="normal 30" xfId="101"/>
    <cellStyle name="normal 31" xfId="103"/>
    <cellStyle name="normal 32" xfId="105"/>
    <cellStyle name="normal 33" xfId="107"/>
    <cellStyle name="normal 34" xfId="109"/>
    <cellStyle name="normal 35" xfId="111"/>
    <cellStyle name="normal 36" xfId="113"/>
    <cellStyle name="normal 37" xfId="115"/>
    <cellStyle name="normal 38" xfId="117"/>
    <cellStyle name="normal 39" xfId="119"/>
    <cellStyle name="normal 4" xfId="24"/>
    <cellStyle name="normal 40" xfId="121"/>
    <cellStyle name="normal 41" xfId="128"/>
    <cellStyle name="normal 42" xfId="127"/>
    <cellStyle name="normal 43" xfId="146"/>
    <cellStyle name="normal 44" xfId="152"/>
    <cellStyle name="normal 5" xfId="25"/>
    <cellStyle name="normal 6" xfId="51"/>
    <cellStyle name="normal 7" xfId="79"/>
    <cellStyle name="normal 8" xfId="82"/>
    <cellStyle name="normal 9" xfId="67"/>
    <cellStyle name="Normal_01A-G_NC" xfId="214"/>
    <cellStyle name="Normální" xfId="0" builtinId="0"/>
    <cellStyle name="normální 10" xfId="166"/>
    <cellStyle name="normální 10 10" xfId="7602"/>
    <cellStyle name="normální 10 2" xfId="520"/>
    <cellStyle name="normální 10 2 2" xfId="2145"/>
    <cellStyle name="normální 10 2 3" xfId="4658"/>
    <cellStyle name="normální 10 2 4" xfId="4961"/>
    <cellStyle name="normální 10 2 4 2" xfId="6995"/>
    <cellStyle name="normální 10 2 4 2 2" xfId="13723"/>
    <cellStyle name="normální 10 2 4 2 2 2" xfId="20207"/>
    <cellStyle name="normální 10 2 4 2 3" xfId="16967"/>
    <cellStyle name="normální 10 2 4 2 4" xfId="10479"/>
    <cellStyle name="normální 10 2 4 3" xfId="5230"/>
    <cellStyle name="normální 10 2 4 3 2" xfId="12251"/>
    <cellStyle name="normální 10 2 4 3 2 2" xfId="18735"/>
    <cellStyle name="normální 10 2 4 3 3" xfId="15494"/>
    <cellStyle name="normální 10 2 4 3 4" xfId="9003"/>
    <cellStyle name="normální 10 2 4 4" xfId="5345"/>
    <cellStyle name="normální 10 2 4 4 2" xfId="12301"/>
    <cellStyle name="normální 10 2 4 4 2 2" xfId="18785"/>
    <cellStyle name="normální 10 2 4 4 3" xfId="15544"/>
    <cellStyle name="normální 10 2 4 4 4" xfId="9054"/>
    <cellStyle name="normální 10 2 4 5" xfId="7505"/>
    <cellStyle name="normální 10 2 4 5 2" xfId="14066"/>
    <cellStyle name="normální 10 2 4 5 2 2" xfId="20550"/>
    <cellStyle name="normální 10 2 4 5 3" xfId="17310"/>
    <cellStyle name="normální 10 2 4 5 4" xfId="10826"/>
    <cellStyle name="normální 10 2 4 6" xfId="12159"/>
    <cellStyle name="normální 10 2 4 6 2" xfId="18643"/>
    <cellStyle name="normální 10 2 4 7" xfId="15402"/>
    <cellStyle name="normální 10 2 4 8" xfId="8908"/>
    <cellStyle name="normální 10 2 5" xfId="4418"/>
    <cellStyle name="normální 10 2 5 2" xfId="12080"/>
    <cellStyle name="normální 10 2 5 2 2" xfId="18564"/>
    <cellStyle name="normální 10 2 5 3" xfId="15327"/>
    <cellStyle name="normální 10 2 5 4" xfId="8825"/>
    <cellStyle name="normální 10 2 6" xfId="5313"/>
    <cellStyle name="normální 10 2 6 2" xfId="12286"/>
    <cellStyle name="normální 10 2 6 2 2" xfId="18770"/>
    <cellStyle name="normální 10 2 6 3" xfId="15529"/>
    <cellStyle name="normální 10 2 6 4" xfId="9038"/>
    <cellStyle name="normální 10 2 7" xfId="6257"/>
    <cellStyle name="normální 10 2 7 2" xfId="13019"/>
    <cellStyle name="normální 10 2 7 2 2" xfId="19503"/>
    <cellStyle name="normální 10 2 7 3" xfId="16263"/>
    <cellStyle name="normální 10 2 7 4" xfId="9774"/>
    <cellStyle name="normální 10 2 8" xfId="7428"/>
    <cellStyle name="normální 10 2 8 2" xfId="13995"/>
    <cellStyle name="normální 10 2 8 2 2" xfId="20479"/>
    <cellStyle name="normální 10 2 8 3" xfId="17239"/>
    <cellStyle name="normální 10 2 8 4" xfId="10755"/>
    <cellStyle name="normální 10 3" xfId="1369"/>
    <cellStyle name="normální 10 3 2" xfId="4974"/>
    <cellStyle name="normální 10 3 2 2" xfId="7005"/>
    <cellStyle name="normální 10 3 2 2 2" xfId="13732"/>
    <cellStyle name="normální 10 3 2 2 2 2" xfId="20216"/>
    <cellStyle name="normální 10 3 2 2 3" xfId="16976"/>
    <cellStyle name="normální 10 3 2 2 4" xfId="10488"/>
    <cellStyle name="normální 10 3 2 3" xfId="5356"/>
    <cellStyle name="normální 10 3 2 3 2" xfId="12307"/>
    <cellStyle name="normální 10 3 2 3 2 2" xfId="18791"/>
    <cellStyle name="normální 10 3 2 3 3" xfId="15550"/>
    <cellStyle name="normální 10 3 2 3 4" xfId="9060"/>
    <cellStyle name="normální 10 3 2 4" xfId="5691"/>
    <cellStyle name="normální 10 3 2 4 2" xfId="12501"/>
    <cellStyle name="normální 10 3 2 4 2 2" xfId="18985"/>
    <cellStyle name="normální 10 3 2 4 3" xfId="15746"/>
    <cellStyle name="normální 10 3 2 4 4" xfId="9255"/>
    <cellStyle name="normální 10 3 2 5" xfId="7518"/>
    <cellStyle name="normální 10 3 2 5 2" xfId="14079"/>
    <cellStyle name="normální 10 3 2 5 2 2" xfId="20563"/>
    <cellStyle name="normální 10 3 2 5 3" xfId="17323"/>
    <cellStyle name="normální 10 3 2 5 4" xfId="10839"/>
    <cellStyle name="normální 10 3 2 6" xfId="12172"/>
    <cellStyle name="normální 10 3 2 6 2" xfId="18656"/>
    <cellStyle name="normální 10 3 2 7" xfId="15415"/>
    <cellStyle name="normální 10 3 2 8" xfId="8921"/>
    <cellStyle name="normální 10 3 3" xfId="4662"/>
    <cellStyle name="normální 10 3 3 2" xfId="12093"/>
    <cellStyle name="normální 10 3 3 2 2" xfId="18577"/>
    <cellStyle name="normální 10 3 3 3" xfId="15340"/>
    <cellStyle name="normální 10 3 3 4" xfId="8840"/>
    <cellStyle name="normální 10 3 4" xfId="6338"/>
    <cellStyle name="normální 10 3 4 2" xfId="13076"/>
    <cellStyle name="normální 10 3 4 2 2" xfId="19560"/>
    <cellStyle name="normální 10 3 4 3" xfId="16320"/>
    <cellStyle name="normální 10 3 4 4" xfId="9832"/>
    <cellStyle name="normální 10 3 5" xfId="7157"/>
    <cellStyle name="normální 10 3 5 2" xfId="13844"/>
    <cellStyle name="normální 10 3 5 2 2" xfId="20328"/>
    <cellStyle name="normální 10 3 5 3" xfId="17088"/>
    <cellStyle name="normální 10 3 5 4" xfId="10601"/>
    <cellStyle name="normální 10 3 6" xfId="7445"/>
    <cellStyle name="normální 10 3 6 2" xfId="14009"/>
    <cellStyle name="normální 10 3 6 2 2" xfId="20493"/>
    <cellStyle name="normální 10 3 6 3" xfId="17253"/>
    <cellStyle name="normální 10 3 6 4" xfId="10769"/>
    <cellStyle name="normální 10 3 7" xfId="11464"/>
    <cellStyle name="normální 10 3 7 2" xfId="17948"/>
    <cellStyle name="normální 10 3 8" xfId="14708"/>
    <cellStyle name="normální 10 3 9" xfId="8169"/>
    <cellStyle name="normální 10 4" xfId="2057"/>
    <cellStyle name="normální 10 4 2" xfId="4920"/>
    <cellStyle name="normální 10 4 2 2" xfId="6955"/>
    <cellStyle name="normální 10 4 2 2 2" xfId="13683"/>
    <cellStyle name="normální 10 4 2 2 2 2" xfId="20167"/>
    <cellStyle name="normální 10 4 2 2 3" xfId="16927"/>
    <cellStyle name="normální 10 4 2 2 4" xfId="10439"/>
    <cellStyle name="normální 10 4 2 3" xfId="6896"/>
    <cellStyle name="normální 10 4 2 3 2" xfId="13632"/>
    <cellStyle name="normální 10 4 2 3 2 2" xfId="20116"/>
    <cellStyle name="normální 10 4 2 3 3" xfId="16876"/>
    <cellStyle name="normální 10 4 2 3 4" xfId="10388"/>
    <cellStyle name="normální 10 4 2 4" xfId="5086"/>
    <cellStyle name="normální 10 4 2 4 2" xfId="12200"/>
    <cellStyle name="normální 10 4 2 4 2 2" xfId="18684"/>
    <cellStyle name="normální 10 4 2 4 3" xfId="15443"/>
    <cellStyle name="normální 10 4 2 4 4" xfId="8950"/>
    <cellStyle name="normální 10 4 2 5" xfId="7465"/>
    <cellStyle name="normální 10 4 2 5 2" xfId="14026"/>
    <cellStyle name="normální 10 4 2 5 2 2" xfId="20510"/>
    <cellStyle name="normální 10 4 2 5 3" xfId="17270"/>
    <cellStyle name="normální 10 4 2 5 4" xfId="10786"/>
    <cellStyle name="normální 10 4 2 6" xfId="12119"/>
    <cellStyle name="normální 10 4 2 6 2" xfId="18603"/>
    <cellStyle name="normální 10 4 2 7" xfId="15362"/>
    <cellStyle name="normální 10 4 2 8" xfId="8868"/>
    <cellStyle name="normální 10 4 3" xfId="6904"/>
    <cellStyle name="normální 10 4 3 2" xfId="13637"/>
    <cellStyle name="normální 10 4 3 2 2" xfId="20121"/>
    <cellStyle name="normální 10 4 3 3" xfId="16881"/>
    <cellStyle name="normální 10 4 3 4" xfId="10393"/>
    <cellStyle name="normální 10 4 4" xfId="7082"/>
    <cellStyle name="normální 10 4 4 2" xfId="13788"/>
    <cellStyle name="normální 10 4 4 2 2" xfId="20272"/>
    <cellStyle name="normální 10 4 4 3" xfId="17032"/>
    <cellStyle name="normální 10 4 4 4" xfId="10544"/>
    <cellStyle name="normální 10 4 5" xfId="7119"/>
    <cellStyle name="normální 10 4 5 2" xfId="13816"/>
    <cellStyle name="normální 10 4 5 2 2" xfId="20300"/>
    <cellStyle name="normální 10 4 5 3" xfId="17060"/>
    <cellStyle name="normální 10 4 5 4" xfId="10573"/>
    <cellStyle name="normální 10 4 6" xfId="7349"/>
    <cellStyle name="normální 10 4 6 2" xfId="13935"/>
    <cellStyle name="normální 10 4 6 2 2" xfId="20419"/>
    <cellStyle name="normální 10 4 6 3" xfId="17179"/>
    <cellStyle name="normální 10 4 6 4" xfId="10695"/>
    <cellStyle name="normální 10 4 7" xfId="12035"/>
    <cellStyle name="normální 10 4 7 2" xfId="18519"/>
    <cellStyle name="normální 10 4 8" xfId="15280"/>
    <cellStyle name="normální 10 4 9" xfId="8745"/>
    <cellStyle name="normální 10 5" xfId="4873"/>
    <cellStyle name="normální 10 6" xfId="1935"/>
    <cellStyle name="normální 10 6 2" xfId="7135"/>
    <cellStyle name="normální 10 7" xfId="5661"/>
    <cellStyle name="normální 10 7 2" xfId="12487"/>
    <cellStyle name="normální 10 7 2 2" xfId="18971"/>
    <cellStyle name="normální 10 7 3" xfId="15731"/>
    <cellStyle name="normální 10 7 4" xfId="9241"/>
    <cellStyle name="normální 10 8" xfId="10907"/>
    <cellStyle name="normální 10 8 2" xfId="17391"/>
    <cellStyle name="normální 10 9" xfId="14151"/>
    <cellStyle name="Normální 100" xfId="7134"/>
    <cellStyle name="Normální 100 2" xfId="13828"/>
    <cellStyle name="Normální 100 2 2" xfId="20312"/>
    <cellStyle name="Normální 100 3" xfId="17072"/>
    <cellStyle name="Normální 100 4" xfId="10585"/>
    <cellStyle name="Normální 101" xfId="5697"/>
    <cellStyle name="Normální 101 2" xfId="12502"/>
    <cellStyle name="Normální 101 2 2" xfId="18986"/>
    <cellStyle name="Normální 101 3" xfId="15747"/>
    <cellStyle name="Normální 101 4" xfId="9256"/>
    <cellStyle name="Normální 102" xfId="7032"/>
    <cellStyle name="Normální 102 2" xfId="13754"/>
    <cellStyle name="Normální 102 2 2" xfId="20238"/>
    <cellStyle name="Normální 102 3" xfId="16998"/>
    <cellStyle name="Normální 102 4" xfId="10510"/>
    <cellStyle name="normální 103" xfId="7565"/>
    <cellStyle name="normální 103 2" xfId="14125"/>
    <cellStyle name="normální 103 2 2" xfId="20609"/>
    <cellStyle name="normální 103 3" xfId="17369"/>
    <cellStyle name="normální 103 4" xfId="10885"/>
    <cellStyle name="Normální 104" xfId="7582"/>
    <cellStyle name="normální 105" xfId="20617"/>
    <cellStyle name="normální 106" xfId="20618"/>
    <cellStyle name="normální 107" xfId="20624"/>
    <cellStyle name="normální 108" xfId="20621"/>
    <cellStyle name="normální 109" xfId="20626"/>
    <cellStyle name="normální 11" xfId="52"/>
    <cellStyle name="Normální 11 10" xfId="5368"/>
    <cellStyle name="Normální 11 10 2" xfId="12314"/>
    <cellStyle name="Normální 11 10 2 2" xfId="18798"/>
    <cellStyle name="Normální 11 10 3" xfId="15557"/>
    <cellStyle name="Normální 11 10 4" xfId="9067"/>
    <cellStyle name="Normální 11 10 5" xfId="20868"/>
    <cellStyle name="Normální 11 10 5 2" xfId="20870"/>
    <cellStyle name="normální 11 11" xfId="5634"/>
    <cellStyle name="normální 11 11 2" xfId="12473"/>
    <cellStyle name="normální 11 11 2 2" xfId="18957"/>
    <cellStyle name="normální 11 11 3" xfId="15716"/>
    <cellStyle name="normální 11 11 4" xfId="9227"/>
    <cellStyle name="Normální 11 12" xfId="7344"/>
    <cellStyle name="Normální 11 12 2" xfId="13934"/>
    <cellStyle name="Normální 11 12 2 2" xfId="20418"/>
    <cellStyle name="Normální 11 12 3" xfId="17178"/>
    <cellStyle name="Normální 11 12 4" xfId="10693"/>
    <cellStyle name="Normální 11 13" xfId="7364"/>
    <cellStyle name="Normální 11 13 2" xfId="13943"/>
    <cellStyle name="Normální 11 13 2 2" xfId="20427"/>
    <cellStyle name="Normální 11 13 3" xfId="17187"/>
    <cellStyle name="Normální 11 13 4" xfId="10703"/>
    <cellStyle name="Normální 11 14" xfId="7367"/>
    <cellStyle name="Normální 11 14 2" xfId="13946"/>
    <cellStyle name="Normální 11 14 2 2" xfId="20430"/>
    <cellStyle name="Normální 11 14 3" xfId="17190"/>
    <cellStyle name="Normální 11 14 4" xfId="10706"/>
    <cellStyle name="Normální 11 15" xfId="7363"/>
    <cellStyle name="Normální 11 15 2" xfId="13942"/>
    <cellStyle name="Normální 11 15 2 2" xfId="20426"/>
    <cellStyle name="Normální 11 15 3" xfId="17186"/>
    <cellStyle name="Normální 11 15 4" xfId="10702"/>
    <cellStyle name="Normální 11 16" xfId="7374"/>
    <cellStyle name="Normální 11 16 2" xfId="13950"/>
    <cellStyle name="Normální 11 16 2 2" xfId="20434"/>
    <cellStyle name="Normální 11 16 3" xfId="17194"/>
    <cellStyle name="Normální 11 16 4" xfId="10710"/>
    <cellStyle name="Normální 11 17" xfId="7413"/>
    <cellStyle name="Normální 11 17 2" xfId="13985"/>
    <cellStyle name="Normální 11 17 2 2" xfId="20469"/>
    <cellStyle name="Normální 11 17 3" xfId="17229"/>
    <cellStyle name="Normální 11 17 4" xfId="10745"/>
    <cellStyle name="normální 11 18" xfId="10894"/>
    <cellStyle name="normální 11 18 2" xfId="17378"/>
    <cellStyle name="normální 11 19" xfId="12043"/>
    <cellStyle name="normální 11 19 2" xfId="18527"/>
    <cellStyle name="normální 11 2" xfId="149"/>
    <cellStyle name="normální 11 2 2" xfId="1356"/>
    <cellStyle name="normální 11 2 2 2" xfId="4962"/>
    <cellStyle name="normální 11 2 2 2 2" xfId="12160"/>
    <cellStyle name="normální 11 2 2 2 2 2" xfId="18644"/>
    <cellStyle name="normální 11 2 2 2 3" xfId="15403"/>
    <cellStyle name="normální 11 2 2 2 4" xfId="8909"/>
    <cellStyle name="normální 11 2 2 3" xfId="6327"/>
    <cellStyle name="normální 11 2 2 3 2" xfId="13067"/>
    <cellStyle name="normální 11 2 2 3 2 2" xfId="19551"/>
    <cellStyle name="normální 11 2 2 3 3" xfId="16311"/>
    <cellStyle name="normální 11 2 2 3 4" xfId="9823"/>
    <cellStyle name="normální 11 2 2 4" xfId="7130"/>
    <cellStyle name="normální 11 2 2 4 2" xfId="13824"/>
    <cellStyle name="normální 11 2 2 4 2 2" xfId="20308"/>
    <cellStyle name="normální 11 2 2 4 3" xfId="17068"/>
    <cellStyle name="normální 11 2 2 4 4" xfId="10581"/>
    <cellStyle name="normální 11 2 2 5" xfId="7506"/>
    <cellStyle name="normální 11 2 2 5 2" xfId="14067"/>
    <cellStyle name="normální 11 2 2 5 2 2" xfId="20551"/>
    <cellStyle name="normální 11 2 2 5 3" xfId="17311"/>
    <cellStyle name="normální 11 2 2 5 4" xfId="10827"/>
    <cellStyle name="normální 11 2 2 6" xfId="11455"/>
    <cellStyle name="normální 11 2 2 6 2" xfId="17939"/>
    <cellStyle name="normální 11 2 2 7" xfId="14699"/>
    <cellStyle name="normální 11 2 2 8" xfId="8160"/>
    <cellStyle name="normální 11 2 3" xfId="4419"/>
    <cellStyle name="normální 11 2 3 2" xfId="12081"/>
    <cellStyle name="normální 11 2 3 2 2" xfId="18565"/>
    <cellStyle name="normální 11 2 3 3" xfId="15328"/>
    <cellStyle name="normální 11 2 3 4" xfId="8826"/>
    <cellStyle name="normální 11 2 4" xfId="5648"/>
    <cellStyle name="normální 11 2 4 2" xfId="12478"/>
    <cellStyle name="normální 11 2 4 2 2" xfId="18962"/>
    <cellStyle name="normální 11 2 4 3" xfId="15721"/>
    <cellStyle name="normální 11 2 4 4" xfId="9232"/>
    <cellStyle name="normální 11 2 5" xfId="5534"/>
    <cellStyle name="normální 11 2 5 2" xfId="12399"/>
    <cellStyle name="normální 11 2 5 2 2" xfId="18883"/>
    <cellStyle name="normální 11 2 5 3" xfId="15642"/>
    <cellStyle name="normální 11 2 5 4" xfId="9153"/>
    <cellStyle name="normální 11 2 6" xfId="7429"/>
    <cellStyle name="normální 11 2 6 2" xfId="13996"/>
    <cellStyle name="normální 11 2 6 2 2" xfId="20480"/>
    <cellStyle name="normální 11 2 6 3" xfId="17240"/>
    <cellStyle name="normální 11 2 6 4" xfId="10756"/>
    <cellStyle name="normální 11 2 7" xfId="10898"/>
    <cellStyle name="normální 11 2 7 2" xfId="17382"/>
    <cellStyle name="normální 11 2 8" xfId="14142"/>
    <cellStyle name="normální 11 2 9" xfId="7593"/>
    <cellStyle name="normální 11 20" xfId="14138"/>
    <cellStyle name="normální 11 21" xfId="15288"/>
    <cellStyle name="normální 11 22" xfId="7587"/>
    <cellStyle name="normální 11 23" xfId="8772"/>
    <cellStyle name="normální 11 24" xfId="8776"/>
    <cellStyle name="normální 11 25" xfId="20699"/>
    <cellStyle name="normální 11 26" xfId="20718"/>
    <cellStyle name="normální 11 27" xfId="20758"/>
    <cellStyle name="normální 11 28" xfId="20697"/>
    <cellStyle name="normální 11 29" xfId="20779"/>
    <cellStyle name="normální 11 3" xfId="155"/>
    <cellStyle name="normální 11 3 2" xfId="1361"/>
    <cellStyle name="normální 11 3 2 2" xfId="4975"/>
    <cellStyle name="normální 11 3 2 2 2" xfId="12173"/>
    <cellStyle name="normální 11 3 2 2 2 2" xfId="18657"/>
    <cellStyle name="normální 11 3 2 2 3" xfId="15416"/>
    <cellStyle name="normální 11 3 2 2 4" xfId="8922"/>
    <cellStyle name="normální 11 3 2 3" xfId="6332"/>
    <cellStyle name="normální 11 3 2 3 2" xfId="13072"/>
    <cellStyle name="normální 11 3 2 3 2 2" xfId="19556"/>
    <cellStyle name="normální 11 3 2 3 3" xfId="16316"/>
    <cellStyle name="normální 11 3 2 3 4" xfId="9828"/>
    <cellStyle name="normální 11 3 2 4" xfId="6913"/>
    <cellStyle name="normální 11 3 2 4 2" xfId="13644"/>
    <cellStyle name="normální 11 3 2 4 2 2" xfId="20128"/>
    <cellStyle name="normální 11 3 2 4 3" xfId="16888"/>
    <cellStyle name="normální 11 3 2 4 4" xfId="10400"/>
    <cellStyle name="normální 11 3 2 5" xfId="7519"/>
    <cellStyle name="normální 11 3 2 5 2" xfId="14080"/>
    <cellStyle name="normální 11 3 2 5 2 2" xfId="20564"/>
    <cellStyle name="normální 11 3 2 5 3" xfId="17324"/>
    <cellStyle name="normální 11 3 2 5 4" xfId="10840"/>
    <cellStyle name="normální 11 3 2 6" xfId="11460"/>
    <cellStyle name="normální 11 3 2 6 2" xfId="17944"/>
    <cellStyle name="normální 11 3 2 7" xfId="14704"/>
    <cellStyle name="normální 11 3 2 8" xfId="8165"/>
    <cellStyle name="normální 11 3 3" xfId="4663"/>
    <cellStyle name="normální 11 3 3 2" xfId="12094"/>
    <cellStyle name="normální 11 3 3 2 2" xfId="18578"/>
    <cellStyle name="normální 11 3 3 3" xfId="15341"/>
    <cellStyle name="normální 11 3 3 4" xfId="8841"/>
    <cellStyle name="normální 11 3 4" xfId="5653"/>
    <cellStyle name="normální 11 3 4 2" xfId="12483"/>
    <cellStyle name="normální 11 3 4 2 2" xfId="18967"/>
    <cellStyle name="normální 11 3 4 3" xfId="15726"/>
    <cellStyle name="normální 11 3 4 4" xfId="9237"/>
    <cellStyle name="normální 11 3 5" xfId="5528"/>
    <cellStyle name="normální 11 3 5 2" xfId="12394"/>
    <cellStyle name="normální 11 3 5 2 2" xfId="18878"/>
    <cellStyle name="normální 11 3 5 3" xfId="15637"/>
    <cellStyle name="normální 11 3 5 4" xfId="9148"/>
    <cellStyle name="normální 11 3 6" xfId="7446"/>
    <cellStyle name="normální 11 3 6 2" xfId="14010"/>
    <cellStyle name="normální 11 3 6 2 2" xfId="20494"/>
    <cellStyle name="normální 11 3 6 3" xfId="17254"/>
    <cellStyle name="normální 11 3 6 4" xfId="10770"/>
    <cellStyle name="normální 11 3 7" xfId="10903"/>
    <cellStyle name="normální 11 3 7 2" xfId="17387"/>
    <cellStyle name="normální 11 3 8" xfId="14147"/>
    <cellStyle name="normální 11 3 9" xfId="7598"/>
    <cellStyle name="normální 11 30" xfId="20822"/>
    <cellStyle name="normální 11 31" xfId="20726"/>
    <cellStyle name="normální 11 32" xfId="20715"/>
    <cellStyle name="normální 11 33" xfId="20794"/>
    <cellStyle name="normální 11 34" xfId="8727"/>
    <cellStyle name="normální 11 35" xfId="20806"/>
    <cellStyle name="normální 11 36" xfId="20808"/>
    <cellStyle name="normální 11 37" xfId="20750"/>
    <cellStyle name="normální 11 4" xfId="1351"/>
    <cellStyle name="normální 11 4 2" xfId="4979"/>
    <cellStyle name="normální 11 4 2 2" xfId="7007"/>
    <cellStyle name="normální 11 4 2 2 2" xfId="13734"/>
    <cellStyle name="normální 11 4 2 2 2 2" xfId="20218"/>
    <cellStyle name="normální 11 4 2 2 3" xfId="16978"/>
    <cellStyle name="normální 11 4 2 2 4" xfId="10490"/>
    <cellStyle name="normální 11 4 2 3" xfId="5743"/>
    <cellStyle name="normální 11 4 2 3 2" xfId="12517"/>
    <cellStyle name="normální 11 4 2 3 2 2" xfId="19001"/>
    <cellStyle name="normální 11 4 2 3 3" xfId="15761"/>
    <cellStyle name="normální 11 4 2 3 4" xfId="9271"/>
    <cellStyle name="normální 11 4 2 4" xfId="5429"/>
    <cellStyle name="normální 11 4 2 4 2" xfId="12340"/>
    <cellStyle name="normální 11 4 2 4 2 2" xfId="18824"/>
    <cellStyle name="normální 11 4 2 4 3" xfId="15583"/>
    <cellStyle name="normální 11 4 2 4 4" xfId="9093"/>
    <cellStyle name="normální 11 4 2 5" xfId="7523"/>
    <cellStyle name="normální 11 4 2 5 2" xfId="14084"/>
    <cellStyle name="normální 11 4 2 5 2 2" xfId="20568"/>
    <cellStyle name="normální 11 4 2 5 3" xfId="17328"/>
    <cellStyle name="normální 11 4 2 5 4" xfId="10844"/>
    <cellStyle name="normální 11 4 2 6" xfId="12177"/>
    <cellStyle name="normální 11 4 2 6 2" xfId="18661"/>
    <cellStyle name="normální 11 4 2 7" xfId="15420"/>
    <cellStyle name="normální 11 4 2 8" xfId="8926"/>
    <cellStyle name="normální 11 4 3" xfId="4668"/>
    <cellStyle name="normální 11 4 3 2" xfId="12098"/>
    <cellStyle name="normální 11 4 3 2 2" xfId="18582"/>
    <cellStyle name="normální 11 4 3 3" xfId="15345"/>
    <cellStyle name="normální 11 4 3 4" xfId="8845"/>
    <cellStyle name="normální 11 4 4" xfId="6323"/>
    <cellStyle name="normální 11 4 4 2" xfId="13063"/>
    <cellStyle name="normální 11 4 4 2 2" xfId="19547"/>
    <cellStyle name="normální 11 4 4 3" xfId="16307"/>
    <cellStyle name="normální 11 4 4 4" xfId="9819"/>
    <cellStyle name="normální 11 4 5" xfId="5367"/>
    <cellStyle name="normální 11 4 5 2" xfId="12313"/>
    <cellStyle name="normální 11 4 5 2 2" xfId="18797"/>
    <cellStyle name="normální 11 4 5 3" xfId="15556"/>
    <cellStyle name="normální 11 4 5 4" xfId="9066"/>
    <cellStyle name="normální 11 4 6" xfId="7450"/>
    <cellStyle name="normální 11 4 6 2" xfId="14014"/>
    <cellStyle name="normální 11 4 6 2 2" xfId="20498"/>
    <cellStyle name="normální 11 4 6 3" xfId="17258"/>
    <cellStyle name="normální 11 4 6 4" xfId="10774"/>
    <cellStyle name="normální 11 4 7" xfId="11451"/>
    <cellStyle name="normální 11 4 7 2" xfId="17935"/>
    <cellStyle name="normální 11 4 8" xfId="14695"/>
    <cellStyle name="normální 11 4 9" xfId="8156"/>
    <cellStyle name="normální 11 5" xfId="2058"/>
    <cellStyle name="normální 11 5 2" xfId="4921"/>
    <cellStyle name="normální 11 5 2 2" xfId="6956"/>
    <cellStyle name="normální 11 5 2 2 2" xfId="13684"/>
    <cellStyle name="normální 11 5 2 2 2 2" xfId="20168"/>
    <cellStyle name="normální 11 5 2 2 3" xfId="16928"/>
    <cellStyle name="normální 11 5 2 2 4" xfId="10440"/>
    <cellStyle name="normální 11 5 2 3" xfId="5703"/>
    <cellStyle name="normální 11 5 2 3 2" xfId="12505"/>
    <cellStyle name="normální 11 5 2 3 2 2" xfId="18989"/>
    <cellStyle name="normální 11 5 2 3 3" xfId="15750"/>
    <cellStyle name="normální 11 5 2 3 4" xfId="9259"/>
    <cellStyle name="normální 11 5 2 4" xfId="5331"/>
    <cellStyle name="normální 11 5 2 4 2" xfId="12293"/>
    <cellStyle name="normální 11 5 2 4 2 2" xfId="18777"/>
    <cellStyle name="normální 11 5 2 4 3" xfId="15536"/>
    <cellStyle name="normální 11 5 2 4 4" xfId="9046"/>
    <cellStyle name="normální 11 5 2 5" xfId="7466"/>
    <cellStyle name="normální 11 5 2 5 2" xfId="14027"/>
    <cellStyle name="normální 11 5 2 5 2 2" xfId="20511"/>
    <cellStyle name="normální 11 5 2 5 3" xfId="17271"/>
    <cellStyle name="normální 11 5 2 5 4" xfId="10787"/>
    <cellStyle name="normální 11 5 2 6" xfId="12120"/>
    <cellStyle name="normální 11 5 2 6 2" xfId="18604"/>
    <cellStyle name="normální 11 5 2 7" xfId="15363"/>
    <cellStyle name="normální 11 5 2 8" xfId="8869"/>
    <cellStyle name="normální 11 5 3" xfId="6905"/>
    <cellStyle name="normální 11 5 3 2" xfId="13638"/>
    <cellStyle name="normální 11 5 3 2 2" xfId="20122"/>
    <cellStyle name="normální 11 5 3 3" xfId="16882"/>
    <cellStyle name="normální 11 5 3 4" xfId="10394"/>
    <cellStyle name="normální 11 5 4" xfId="5378"/>
    <cellStyle name="normální 11 5 4 2" xfId="12323"/>
    <cellStyle name="normální 11 5 4 2 2" xfId="18807"/>
    <cellStyle name="normální 11 5 4 3" xfId="15566"/>
    <cellStyle name="normální 11 5 4 4" xfId="9076"/>
    <cellStyle name="normální 11 5 5" xfId="5604"/>
    <cellStyle name="normální 11 5 5 2" xfId="12453"/>
    <cellStyle name="normální 11 5 5 2 2" xfId="18937"/>
    <cellStyle name="normální 11 5 5 3" xfId="15696"/>
    <cellStyle name="normální 11 5 5 4" xfId="9207"/>
    <cellStyle name="normální 11 5 6" xfId="7350"/>
    <cellStyle name="normální 11 5 6 2" xfId="13936"/>
    <cellStyle name="normální 11 5 6 2 2" xfId="20420"/>
    <cellStyle name="normální 11 5 6 3" xfId="17180"/>
    <cellStyle name="normální 11 5 6 4" xfId="10696"/>
    <cellStyle name="normální 11 5 7" xfId="12036"/>
    <cellStyle name="normální 11 5 7 2" xfId="18520"/>
    <cellStyle name="normální 11 5 8" xfId="15281"/>
    <cellStyle name="normální 11 5 9" xfId="8746"/>
    <cellStyle name="Normální 11 6" xfId="4917"/>
    <cellStyle name="Normální 11 6 2" xfId="6954"/>
    <cellStyle name="Normální 11 6 2 2" xfId="13682"/>
    <cellStyle name="Normální 11 6 2 2 2" xfId="20166"/>
    <cellStyle name="Normální 11 6 2 3" xfId="16926"/>
    <cellStyle name="Normální 11 6 2 4" xfId="10438"/>
    <cellStyle name="Normální 11 6 3" xfId="7109"/>
    <cellStyle name="Normální 11 6 3 2" xfId="13808"/>
    <cellStyle name="Normální 11 6 3 2 2" xfId="20292"/>
    <cellStyle name="Normální 11 6 3 3" xfId="17052"/>
    <cellStyle name="Normální 11 6 3 4" xfId="10564"/>
    <cellStyle name="Normální 11 6 4" xfId="7188"/>
    <cellStyle name="Normální 11 6 4 2" xfId="13865"/>
    <cellStyle name="Normální 11 6 4 2 2" xfId="20349"/>
    <cellStyle name="Normální 11 6 4 3" xfId="17109"/>
    <cellStyle name="Normální 11 6 4 4" xfId="10622"/>
    <cellStyle name="Normální 11 6 5" xfId="7464"/>
    <cellStyle name="Normální 11 6 5 2" xfId="14025"/>
    <cellStyle name="Normální 11 6 5 2 2" xfId="20509"/>
    <cellStyle name="Normální 11 6 5 3" xfId="17269"/>
    <cellStyle name="Normální 11 6 5 4" xfId="10785"/>
    <cellStyle name="Normální 11 6 6" xfId="12118"/>
    <cellStyle name="Normální 11 6 6 2" xfId="18602"/>
    <cellStyle name="Normální 11 6 7" xfId="15361"/>
    <cellStyle name="Normální 11 6 8" xfId="8867"/>
    <cellStyle name="Normální 11 7" xfId="2003"/>
    <cellStyle name="Normální 11 7 2" xfId="12033"/>
    <cellStyle name="Normální 11 7 2 2" xfId="18517"/>
    <cellStyle name="Normální 11 7 3" xfId="15278"/>
    <cellStyle name="Normální 11 7 4" xfId="8741"/>
    <cellStyle name="Normální 11 8" xfId="1968"/>
    <cellStyle name="Normální 11 8 2" xfId="12026"/>
    <cellStyle name="Normální 11 8 2 2" xfId="18510"/>
    <cellStyle name="Normální 11 8 3" xfId="15271"/>
    <cellStyle name="Normální 11 8 4" xfId="8734"/>
    <cellStyle name="Normální 11 9" xfId="5259"/>
    <cellStyle name="Normální 11 9 2" xfId="12265"/>
    <cellStyle name="Normální 11 9 2 2" xfId="18749"/>
    <cellStyle name="Normální 11 9 3" xfId="15508"/>
    <cellStyle name="Normální 11 9 4" xfId="9017"/>
    <cellStyle name="normální 110" xfId="20620"/>
    <cellStyle name="normální 111" xfId="20619"/>
    <cellStyle name="normální 112" xfId="20623"/>
    <cellStyle name="normální 113" xfId="20622"/>
    <cellStyle name="normální 114" xfId="20625"/>
    <cellStyle name="normální 115" xfId="14133"/>
    <cellStyle name="normální 116" xfId="20628"/>
    <cellStyle name="normální 117" xfId="20627"/>
    <cellStyle name="normální 118" xfId="20629"/>
    <cellStyle name="normální 119" xfId="20632"/>
    <cellStyle name="normální 12" xfId="53"/>
    <cellStyle name="Normální 12 10" xfId="4823"/>
    <cellStyle name="normální 12 11" xfId="5635"/>
    <cellStyle name="normální 12 11 2" xfId="12474"/>
    <cellStyle name="normální 12 11 2 2" xfId="18958"/>
    <cellStyle name="normální 12 11 3" xfId="15717"/>
    <cellStyle name="normální 12 11 4" xfId="9228"/>
    <cellStyle name="normální 12 12" xfId="10895"/>
    <cellStyle name="normální 12 12 2" xfId="17379"/>
    <cellStyle name="normální 12 13" xfId="12042"/>
    <cellStyle name="normální 12 13 2" xfId="18526"/>
    <cellStyle name="normální 12 14" xfId="14139"/>
    <cellStyle name="normální 12 15" xfId="15287"/>
    <cellStyle name="normální 12 16" xfId="7588"/>
    <cellStyle name="normální 12 17" xfId="8754"/>
    <cellStyle name="normální 12 18" xfId="9571"/>
    <cellStyle name="normální 12 19" xfId="20770"/>
    <cellStyle name="normální 12 2" xfId="150"/>
    <cellStyle name="normální 12 2 2" xfId="1357"/>
    <cellStyle name="normální 12 2 2 2" xfId="4963"/>
    <cellStyle name="normální 12 2 2 2 2" xfId="12161"/>
    <cellStyle name="normální 12 2 2 2 2 2" xfId="18645"/>
    <cellStyle name="normální 12 2 2 2 3" xfId="15404"/>
    <cellStyle name="normální 12 2 2 2 4" xfId="8910"/>
    <cellStyle name="normální 12 2 2 3" xfId="6328"/>
    <cellStyle name="normální 12 2 2 3 2" xfId="13068"/>
    <cellStyle name="normální 12 2 2 3 2 2" xfId="19552"/>
    <cellStyle name="normální 12 2 2 3 3" xfId="16312"/>
    <cellStyle name="normální 12 2 2 3 4" xfId="9824"/>
    <cellStyle name="normální 12 2 2 4" xfId="7099"/>
    <cellStyle name="normální 12 2 2 4 2" xfId="13802"/>
    <cellStyle name="normální 12 2 2 4 2 2" xfId="20286"/>
    <cellStyle name="normální 12 2 2 4 3" xfId="17046"/>
    <cellStyle name="normální 12 2 2 4 4" xfId="10558"/>
    <cellStyle name="normální 12 2 2 5" xfId="7507"/>
    <cellStyle name="normální 12 2 2 5 2" xfId="14068"/>
    <cellStyle name="normální 12 2 2 5 2 2" xfId="20552"/>
    <cellStyle name="normální 12 2 2 5 3" xfId="17312"/>
    <cellStyle name="normální 12 2 2 5 4" xfId="10828"/>
    <cellStyle name="normální 12 2 2 6" xfId="11456"/>
    <cellStyle name="normální 12 2 2 6 2" xfId="17940"/>
    <cellStyle name="normální 12 2 2 7" xfId="14700"/>
    <cellStyle name="normální 12 2 2 8" xfId="8161"/>
    <cellStyle name="normální 12 2 3" xfId="4420"/>
    <cellStyle name="normální 12 2 3 2" xfId="12082"/>
    <cellStyle name="normální 12 2 3 2 2" xfId="18566"/>
    <cellStyle name="normální 12 2 3 3" xfId="15329"/>
    <cellStyle name="normální 12 2 3 4" xfId="8827"/>
    <cellStyle name="normální 12 2 4" xfId="5649"/>
    <cellStyle name="normální 12 2 4 2" xfId="12479"/>
    <cellStyle name="normální 12 2 4 2 2" xfId="18963"/>
    <cellStyle name="normální 12 2 4 3" xfId="15722"/>
    <cellStyle name="normální 12 2 4 4" xfId="9233"/>
    <cellStyle name="normální 12 2 5" xfId="5199"/>
    <cellStyle name="normální 12 2 5 2" xfId="12240"/>
    <cellStyle name="normální 12 2 5 2 2" xfId="18724"/>
    <cellStyle name="normální 12 2 5 3" xfId="15483"/>
    <cellStyle name="normální 12 2 5 4" xfId="8991"/>
    <cellStyle name="normální 12 2 6" xfId="7430"/>
    <cellStyle name="normální 12 2 6 2" xfId="13997"/>
    <cellStyle name="normální 12 2 6 2 2" xfId="20481"/>
    <cellStyle name="normální 12 2 6 3" xfId="17241"/>
    <cellStyle name="normální 12 2 6 4" xfId="10757"/>
    <cellStyle name="normální 12 2 7" xfId="10899"/>
    <cellStyle name="normální 12 2 7 2" xfId="17383"/>
    <cellStyle name="normální 12 2 8" xfId="14143"/>
    <cellStyle name="normální 12 2 9" xfId="7594"/>
    <cellStyle name="normální 12 20" xfId="20765"/>
    <cellStyle name="normální 12 21" xfId="7613"/>
    <cellStyle name="normální 12 22" xfId="20846"/>
    <cellStyle name="normální 12 23" xfId="20749"/>
    <cellStyle name="normální 12 24" xfId="20802"/>
    <cellStyle name="normální 12 25" xfId="20842"/>
    <cellStyle name="normální 12 26" xfId="20793"/>
    <cellStyle name="normální 12 27" xfId="20824"/>
    <cellStyle name="normální 12 28" xfId="20832"/>
    <cellStyle name="normální 12 29" xfId="8774"/>
    <cellStyle name="normální 12 3" xfId="154"/>
    <cellStyle name="normální 12 3 2" xfId="1360"/>
    <cellStyle name="normální 12 3 2 2" xfId="4976"/>
    <cellStyle name="normální 12 3 2 2 2" xfId="12174"/>
    <cellStyle name="normální 12 3 2 2 2 2" xfId="18658"/>
    <cellStyle name="normální 12 3 2 2 3" xfId="15417"/>
    <cellStyle name="normální 12 3 2 2 4" xfId="8923"/>
    <cellStyle name="normální 12 3 2 3" xfId="6331"/>
    <cellStyle name="normální 12 3 2 3 2" xfId="13071"/>
    <cellStyle name="normální 12 3 2 3 2 2" xfId="19555"/>
    <cellStyle name="normální 12 3 2 3 3" xfId="16315"/>
    <cellStyle name="normální 12 3 2 3 4" xfId="9827"/>
    <cellStyle name="normální 12 3 2 4" xfId="5616"/>
    <cellStyle name="normální 12 3 2 4 2" xfId="12462"/>
    <cellStyle name="normální 12 3 2 4 2 2" xfId="18946"/>
    <cellStyle name="normální 12 3 2 4 3" xfId="15705"/>
    <cellStyle name="normální 12 3 2 4 4" xfId="9216"/>
    <cellStyle name="normální 12 3 2 5" xfId="7520"/>
    <cellStyle name="normální 12 3 2 5 2" xfId="14081"/>
    <cellStyle name="normální 12 3 2 5 2 2" xfId="20565"/>
    <cellStyle name="normální 12 3 2 5 3" xfId="17325"/>
    <cellStyle name="normální 12 3 2 5 4" xfId="10841"/>
    <cellStyle name="normální 12 3 2 6" xfId="11459"/>
    <cellStyle name="normální 12 3 2 6 2" xfId="17943"/>
    <cellStyle name="normální 12 3 2 7" xfId="14703"/>
    <cellStyle name="normální 12 3 2 8" xfId="8164"/>
    <cellStyle name="normální 12 3 3" xfId="4664"/>
    <cellStyle name="normální 12 3 3 2" xfId="12095"/>
    <cellStyle name="normální 12 3 3 2 2" xfId="18579"/>
    <cellStyle name="normální 12 3 3 3" xfId="15342"/>
    <cellStyle name="normální 12 3 3 4" xfId="8842"/>
    <cellStyle name="normální 12 3 4" xfId="5652"/>
    <cellStyle name="normální 12 3 4 2" xfId="12482"/>
    <cellStyle name="normální 12 3 4 2 2" xfId="18966"/>
    <cellStyle name="normální 12 3 4 3" xfId="15725"/>
    <cellStyle name="normální 12 3 4 4" xfId="9236"/>
    <cellStyle name="normální 12 3 5" xfId="5529"/>
    <cellStyle name="normální 12 3 5 2" xfId="12395"/>
    <cellStyle name="normální 12 3 5 2 2" xfId="18879"/>
    <cellStyle name="normální 12 3 5 3" xfId="15638"/>
    <cellStyle name="normální 12 3 5 4" xfId="9149"/>
    <cellStyle name="normální 12 3 6" xfId="7447"/>
    <cellStyle name="normální 12 3 6 2" xfId="14011"/>
    <cellStyle name="normální 12 3 6 2 2" xfId="20495"/>
    <cellStyle name="normální 12 3 6 3" xfId="17255"/>
    <cellStyle name="normální 12 3 6 4" xfId="10771"/>
    <cellStyle name="normální 12 3 7" xfId="10902"/>
    <cellStyle name="normální 12 3 7 2" xfId="17386"/>
    <cellStyle name="normální 12 3 8" xfId="14146"/>
    <cellStyle name="normální 12 3 9" xfId="7597"/>
    <cellStyle name="normální 12 30" xfId="20740"/>
    <cellStyle name="normální 12 31" xfId="20813"/>
    <cellStyle name="normální 12 4" xfId="1352"/>
    <cellStyle name="normální 12 4 2" xfId="4980"/>
    <cellStyle name="normální 12 4 2 2" xfId="7008"/>
    <cellStyle name="normální 12 4 2 2 2" xfId="13735"/>
    <cellStyle name="normální 12 4 2 2 2 2" xfId="20219"/>
    <cellStyle name="normální 12 4 2 2 3" xfId="16979"/>
    <cellStyle name="normální 12 4 2 2 4" xfId="10491"/>
    <cellStyle name="normální 12 4 2 3" xfId="5559"/>
    <cellStyle name="normální 12 4 2 3 2" xfId="12420"/>
    <cellStyle name="normální 12 4 2 3 2 2" xfId="18904"/>
    <cellStyle name="normální 12 4 2 3 3" xfId="15663"/>
    <cellStyle name="normální 12 4 2 3 4" xfId="9174"/>
    <cellStyle name="normální 12 4 2 4" xfId="5431"/>
    <cellStyle name="normální 12 4 2 4 2" xfId="12342"/>
    <cellStyle name="normální 12 4 2 4 2 2" xfId="18826"/>
    <cellStyle name="normální 12 4 2 4 3" xfId="15585"/>
    <cellStyle name="normální 12 4 2 4 4" xfId="9095"/>
    <cellStyle name="normální 12 4 2 5" xfId="7524"/>
    <cellStyle name="normální 12 4 2 5 2" xfId="14085"/>
    <cellStyle name="normální 12 4 2 5 2 2" xfId="20569"/>
    <cellStyle name="normální 12 4 2 5 3" xfId="17329"/>
    <cellStyle name="normální 12 4 2 5 4" xfId="10845"/>
    <cellStyle name="normální 12 4 2 6" xfId="12178"/>
    <cellStyle name="normální 12 4 2 6 2" xfId="18662"/>
    <cellStyle name="normální 12 4 2 7" xfId="15421"/>
    <cellStyle name="normální 12 4 2 8" xfId="8927"/>
    <cellStyle name="normální 12 4 3" xfId="4669"/>
    <cellStyle name="normální 12 4 3 2" xfId="12099"/>
    <cellStyle name="normální 12 4 3 2 2" xfId="18583"/>
    <cellStyle name="normální 12 4 3 3" xfId="15346"/>
    <cellStyle name="normální 12 4 3 4" xfId="8846"/>
    <cellStyle name="normální 12 4 4" xfId="6324"/>
    <cellStyle name="normální 12 4 4 2" xfId="13064"/>
    <cellStyle name="normální 12 4 4 2 2" xfId="19548"/>
    <cellStyle name="normální 12 4 4 3" xfId="16308"/>
    <cellStyle name="normální 12 4 4 4" xfId="9820"/>
    <cellStyle name="normální 12 4 5" xfId="7162"/>
    <cellStyle name="normální 12 4 5 2" xfId="13848"/>
    <cellStyle name="normální 12 4 5 2 2" xfId="20332"/>
    <cellStyle name="normální 12 4 5 3" xfId="17092"/>
    <cellStyle name="normální 12 4 5 4" xfId="10605"/>
    <cellStyle name="normální 12 4 6" xfId="7451"/>
    <cellStyle name="normální 12 4 6 2" xfId="14015"/>
    <cellStyle name="normální 12 4 6 2 2" xfId="20499"/>
    <cellStyle name="normální 12 4 6 3" xfId="17259"/>
    <cellStyle name="normální 12 4 6 4" xfId="10775"/>
    <cellStyle name="normální 12 4 7" xfId="11452"/>
    <cellStyle name="normální 12 4 7 2" xfId="17936"/>
    <cellStyle name="normální 12 4 8" xfId="14696"/>
    <cellStyle name="normální 12 4 9" xfId="8157"/>
    <cellStyle name="normální 12 5" xfId="2059"/>
    <cellStyle name="normální 12 5 2" xfId="4922"/>
    <cellStyle name="normální 12 5 2 2" xfId="6957"/>
    <cellStyle name="normální 12 5 2 2 2" xfId="13685"/>
    <cellStyle name="normální 12 5 2 2 2 2" xfId="20169"/>
    <cellStyle name="normální 12 5 2 2 3" xfId="16929"/>
    <cellStyle name="normální 12 5 2 2 4" xfId="10441"/>
    <cellStyle name="normální 12 5 2 3" xfId="5098"/>
    <cellStyle name="normální 12 5 2 3 2" xfId="12207"/>
    <cellStyle name="normální 12 5 2 3 2 2" xfId="18691"/>
    <cellStyle name="normální 12 5 2 3 3" xfId="15450"/>
    <cellStyle name="normální 12 5 2 3 4" xfId="8957"/>
    <cellStyle name="normální 12 5 2 4" xfId="5504"/>
    <cellStyle name="normální 12 5 2 4 2" xfId="12377"/>
    <cellStyle name="normální 12 5 2 4 2 2" xfId="18861"/>
    <cellStyle name="normální 12 5 2 4 3" xfId="15620"/>
    <cellStyle name="normální 12 5 2 4 4" xfId="9131"/>
    <cellStyle name="normální 12 5 2 5" xfId="7467"/>
    <cellStyle name="normální 12 5 2 5 2" xfId="14028"/>
    <cellStyle name="normální 12 5 2 5 2 2" xfId="20512"/>
    <cellStyle name="normální 12 5 2 5 3" xfId="17272"/>
    <cellStyle name="normální 12 5 2 5 4" xfId="10788"/>
    <cellStyle name="normální 12 5 2 6" xfId="12121"/>
    <cellStyle name="normální 12 5 2 6 2" xfId="18605"/>
    <cellStyle name="normální 12 5 2 7" xfId="15364"/>
    <cellStyle name="normální 12 5 2 8" xfId="8870"/>
    <cellStyle name="normální 12 5 3" xfId="6906"/>
    <cellStyle name="normální 12 5 3 2" xfId="13639"/>
    <cellStyle name="normální 12 5 3 2 2" xfId="20123"/>
    <cellStyle name="normální 12 5 3 3" xfId="16883"/>
    <cellStyle name="normální 12 5 3 4" xfId="10395"/>
    <cellStyle name="normální 12 5 4" xfId="5514"/>
    <cellStyle name="normální 12 5 4 2" xfId="12386"/>
    <cellStyle name="normální 12 5 4 2 2" xfId="18870"/>
    <cellStyle name="normální 12 5 4 3" xfId="15629"/>
    <cellStyle name="normální 12 5 4 4" xfId="9140"/>
    <cellStyle name="normální 12 5 5" xfId="5509"/>
    <cellStyle name="normální 12 5 5 2" xfId="12381"/>
    <cellStyle name="normální 12 5 5 2 2" xfId="18865"/>
    <cellStyle name="normální 12 5 5 3" xfId="15624"/>
    <cellStyle name="normální 12 5 5 4" xfId="9135"/>
    <cellStyle name="normální 12 5 6" xfId="7351"/>
    <cellStyle name="normální 12 5 6 2" xfId="13937"/>
    <cellStyle name="normální 12 5 6 2 2" xfId="20421"/>
    <cellStyle name="normální 12 5 6 3" xfId="17181"/>
    <cellStyle name="normální 12 5 6 4" xfId="10697"/>
    <cellStyle name="normální 12 5 7" xfId="12037"/>
    <cellStyle name="normální 12 5 7 2" xfId="18521"/>
    <cellStyle name="normální 12 5 8" xfId="15282"/>
    <cellStyle name="normální 12 5 9" xfId="8747"/>
    <cellStyle name="Normální 12 6" xfId="5052"/>
    <cellStyle name="Normální 12 6 2" xfId="7010"/>
    <cellStyle name="Normální 12 6 2 2" xfId="13737"/>
    <cellStyle name="Normální 12 6 2 2 2" xfId="20221"/>
    <cellStyle name="Normální 12 6 2 3" xfId="16981"/>
    <cellStyle name="Normální 12 6 2 4" xfId="10493"/>
    <cellStyle name="Normální 12 6 3" xfId="5120"/>
    <cellStyle name="Normální 12 6 3 2" xfId="12218"/>
    <cellStyle name="Normální 12 6 3 2 2" xfId="18702"/>
    <cellStyle name="Normální 12 6 3 3" xfId="15461"/>
    <cellStyle name="Normální 12 6 3 4" xfId="8968"/>
    <cellStyle name="Normální 12 6 4" xfId="5481"/>
    <cellStyle name="Normální 12 6 4 2" xfId="12361"/>
    <cellStyle name="Normální 12 6 4 2 2" xfId="18845"/>
    <cellStyle name="Normální 12 6 4 3" xfId="15604"/>
    <cellStyle name="Normální 12 6 4 4" xfId="9115"/>
    <cellStyle name="Normální 12 6 5" xfId="7535"/>
    <cellStyle name="Normální 12 6 5 2" xfId="14095"/>
    <cellStyle name="Normální 12 6 5 2 2" xfId="20579"/>
    <cellStyle name="Normální 12 6 5 3" xfId="17339"/>
    <cellStyle name="Normální 12 6 5 4" xfId="10855"/>
    <cellStyle name="Normální 12 6 6" xfId="12188"/>
    <cellStyle name="Normální 12 6 6 2" xfId="18672"/>
    <cellStyle name="Normální 12 6 7" xfId="15431"/>
    <cellStyle name="Normální 12 6 8" xfId="8937"/>
    <cellStyle name="Normální 12 7" xfId="2004"/>
    <cellStyle name="Normální 12 8" xfId="4893"/>
    <cellStyle name="Normální 12 9" xfId="5088"/>
    <cellStyle name="normální 120" xfId="20631"/>
    <cellStyle name="normální 121" xfId="20630"/>
    <cellStyle name="normální 122" xfId="20635"/>
    <cellStyle name="normální 123" xfId="20636"/>
    <cellStyle name="normální 124" xfId="20633"/>
    <cellStyle name="normální 125" xfId="9042"/>
    <cellStyle name="normální 126" xfId="20866"/>
    <cellStyle name="Normální 127" xfId="20873"/>
    <cellStyle name="normální 13" xfId="54"/>
    <cellStyle name="normální 13 10" xfId="5636"/>
    <cellStyle name="normální 13 10 2" xfId="12475"/>
    <cellStyle name="normální 13 10 2 2" xfId="18959"/>
    <cellStyle name="normální 13 10 3" xfId="15718"/>
    <cellStyle name="normální 13 10 4" xfId="9229"/>
    <cellStyle name="Normální 13 11" xfId="5599"/>
    <cellStyle name="Normální 13 12" xfId="5574"/>
    <cellStyle name="Normální 13 13" xfId="5243"/>
    <cellStyle name="Normální 13 14" xfId="5132"/>
    <cellStyle name="Normální 13 15" xfId="7192"/>
    <cellStyle name="Normální 13 16" xfId="7181"/>
    <cellStyle name="Normální 13 17" xfId="5605"/>
    <cellStyle name="Normální 13 18" xfId="5457"/>
    <cellStyle name="Normální 13 19" xfId="7125"/>
    <cellStyle name="normální 13 2" xfId="151"/>
    <cellStyle name="normální 13 2 2" xfId="1358"/>
    <cellStyle name="normální 13 2 2 2" xfId="4964"/>
    <cellStyle name="normální 13 2 2 2 2" xfId="12162"/>
    <cellStyle name="normální 13 2 2 2 2 2" xfId="18646"/>
    <cellStyle name="normální 13 2 2 2 3" xfId="15405"/>
    <cellStyle name="normální 13 2 2 2 4" xfId="8911"/>
    <cellStyle name="normální 13 2 2 3" xfId="6329"/>
    <cellStyle name="normální 13 2 2 3 2" xfId="13069"/>
    <cellStyle name="normální 13 2 2 3 2 2" xfId="19553"/>
    <cellStyle name="normální 13 2 2 3 3" xfId="16313"/>
    <cellStyle name="normální 13 2 2 3 4" xfId="9825"/>
    <cellStyle name="normální 13 2 2 4" xfId="5679"/>
    <cellStyle name="normální 13 2 2 4 2" xfId="12495"/>
    <cellStyle name="normální 13 2 2 4 2 2" xfId="18979"/>
    <cellStyle name="normální 13 2 2 4 3" xfId="15739"/>
    <cellStyle name="normální 13 2 2 4 4" xfId="9249"/>
    <cellStyle name="normální 13 2 2 5" xfId="7508"/>
    <cellStyle name="normální 13 2 2 5 2" xfId="14069"/>
    <cellStyle name="normální 13 2 2 5 2 2" xfId="20553"/>
    <cellStyle name="normální 13 2 2 5 3" xfId="17313"/>
    <cellStyle name="normální 13 2 2 5 4" xfId="10829"/>
    <cellStyle name="normální 13 2 2 6" xfId="11457"/>
    <cellStyle name="normální 13 2 2 6 2" xfId="17941"/>
    <cellStyle name="normální 13 2 2 7" xfId="14701"/>
    <cellStyle name="normální 13 2 2 8" xfId="8162"/>
    <cellStyle name="normální 13 2 3" xfId="4421"/>
    <cellStyle name="normální 13 2 3 2" xfId="12083"/>
    <cellStyle name="normální 13 2 3 2 2" xfId="18567"/>
    <cellStyle name="normální 13 2 3 3" xfId="15330"/>
    <cellStyle name="normální 13 2 3 4" xfId="8828"/>
    <cellStyle name="normální 13 2 4" xfId="5650"/>
    <cellStyle name="normální 13 2 4 2" xfId="12480"/>
    <cellStyle name="normální 13 2 4 2 2" xfId="18964"/>
    <cellStyle name="normální 13 2 4 3" xfId="15723"/>
    <cellStyle name="normální 13 2 4 4" xfId="9234"/>
    <cellStyle name="normální 13 2 5" xfId="7100"/>
    <cellStyle name="normální 13 2 5 2" xfId="13803"/>
    <cellStyle name="normální 13 2 5 2 2" xfId="20287"/>
    <cellStyle name="normální 13 2 5 3" xfId="17047"/>
    <cellStyle name="normální 13 2 5 4" xfId="10559"/>
    <cellStyle name="normální 13 2 6" xfId="7431"/>
    <cellStyle name="normální 13 2 6 2" xfId="13998"/>
    <cellStyle name="normální 13 2 6 2 2" xfId="20482"/>
    <cellStyle name="normální 13 2 6 3" xfId="17242"/>
    <cellStyle name="normální 13 2 6 4" xfId="10758"/>
    <cellStyle name="normální 13 2 7" xfId="10900"/>
    <cellStyle name="normální 13 2 7 2" xfId="17384"/>
    <cellStyle name="normální 13 2 8" xfId="14144"/>
    <cellStyle name="normální 13 2 9" xfId="7595"/>
    <cellStyle name="Normální 13 20" xfId="5491"/>
    <cellStyle name="Normální 13 21" xfId="5227"/>
    <cellStyle name="Normální 13 22" xfId="7151"/>
    <cellStyle name="Normální 13 23" xfId="5273"/>
    <cellStyle name="Normální 13 24" xfId="5519"/>
    <cellStyle name="Normální 13 25" xfId="5145"/>
    <cellStyle name="Normální 13 26" xfId="5137"/>
    <cellStyle name="Normální 13 27" xfId="6914"/>
    <cellStyle name="Normální 13 28" xfId="7028"/>
    <cellStyle name="Normální 13 29" xfId="5740"/>
    <cellStyle name="normální 13 3" xfId="153"/>
    <cellStyle name="normální 13 3 2" xfId="1359"/>
    <cellStyle name="normální 13 3 2 2" xfId="4977"/>
    <cellStyle name="normální 13 3 2 2 2" xfId="12175"/>
    <cellStyle name="normální 13 3 2 2 2 2" xfId="18659"/>
    <cellStyle name="normální 13 3 2 2 3" xfId="15418"/>
    <cellStyle name="normální 13 3 2 2 4" xfId="8924"/>
    <cellStyle name="normální 13 3 2 3" xfId="6330"/>
    <cellStyle name="normální 13 3 2 3 2" xfId="13070"/>
    <cellStyle name="normální 13 3 2 3 2 2" xfId="19554"/>
    <cellStyle name="normální 13 3 2 3 3" xfId="16314"/>
    <cellStyle name="normální 13 3 2 3 4" xfId="9826"/>
    <cellStyle name="normální 13 3 2 4" xfId="5619"/>
    <cellStyle name="normální 13 3 2 4 2" xfId="12464"/>
    <cellStyle name="normální 13 3 2 4 2 2" xfId="18948"/>
    <cellStyle name="normální 13 3 2 4 3" xfId="15707"/>
    <cellStyle name="normální 13 3 2 4 4" xfId="9218"/>
    <cellStyle name="normální 13 3 2 5" xfId="7521"/>
    <cellStyle name="normální 13 3 2 5 2" xfId="14082"/>
    <cellStyle name="normální 13 3 2 5 2 2" xfId="20566"/>
    <cellStyle name="normální 13 3 2 5 3" xfId="17326"/>
    <cellStyle name="normální 13 3 2 5 4" xfId="10842"/>
    <cellStyle name="normální 13 3 2 6" xfId="11458"/>
    <cellStyle name="normální 13 3 2 6 2" xfId="17942"/>
    <cellStyle name="normální 13 3 2 7" xfId="14702"/>
    <cellStyle name="normální 13 3 2 8" xfId="8163"/>
    <cellStyle name="normální 13 3 3" xfId="4665"/>
    <cellStyle name="normální 13 3 3 2" xfId="12096"/>
    <cellStyle name="normální 13 3 3 2 2" xfId="18580"/>
    <cellStyle name="normální 13 3 3 3" xfId="15343"/>
    <cellStyle name="normální 13 3 3 4" xfId="8843"/>
    <cellStyle name="normální 13 3 4" xfId="5651"/>
    <cellStyle name="normální 13 3 4 2" xfId="12481"/>
    <cellStyle name="normální 13 3 4 2 2" xfId="18965"/>
    <cellStyle name="normální 13 3 4 3" xfId="15724"/>
    <cellStyle name="normální 13 3 4 4" xfId="9235"/>
    <cellStyle name="normální 13 3 5" xfId="6910"/>
    <cellStyle name="normální 13 3 5 2" xfId="13642"/>
    <cellStyle name="normální 13 3 5 2 2" xfId="20126"/>
    <cellStyle name="normální 13 3 5 3" xfId="16886"/>
    <cellStyle name="normální 13 3 5 4" xfId="10398"/>
    <cellStyle name="normální 13 3 6" xfId="7448"/>
    <cellStyle name="normální 13 3 6 2" xfId="14012"/>
    <cellStyle name="normální 13 3 6 2 2" xfId="20496"/>
    <cellStyle name="normální 13 3 6 3" xfId="17256"/>
    <cellStyle name="normální 13 3 6 4" xfId="10772"/>
    <cellStyle name="normální 13 3 7" xfId="10901"/>
    <cellStyle name="normální 13 3 7 2" xfId="17385"/>
    <cellStyle name="normální 13 3 8" xfId="14145"/>
    <cellStyle name="normální 13 3 9" xfId="7596"/>
    <cellStyle name="Normální 13 30" xfId="7070"/>
    <cellStyle name="Normální 13 31" xfId="5489"/>
    <cellStyle name="Normální 13 32" xfId="6051"/>
    <cellStyle name="Normální 13 33" xfId="7220"/>
    <cellStyle name="Normální 13 34" xfId="7247"/>
    <cellStyle name="Normální 13 35" xfId="5813"/>
    <cellStyle name="Normální 13 36" xfId="7291"/>
    <cellStyle name="Normální 13 37" xfId="5531"/>
    <cellStyle name="Normální 13 38" xfId="7213"/>
    <cellStyle name="Normální 13 39" xfId="7283"/>
    <cellStyle name="normální 13 4" xfId="1353"/>
    <cellStyle name="normální 13 4 2" xfId="4981"/>
    <cellStyle name="normální 13 4 2 2" xfId="7009"/>
    <cellStyle name="normální 13 4 2 2 2" xfId="13736"/>
    <cellStyle name="normální 13 4 2 2 2 2" xfId="20220"/>
    <cellStyle name="normální 13 4 2 2 3" xfId="16980"/>
    <cellStyle name="normální 13 4 2 2 4" xfId="10492"/>
    <cellStyle name="normální 13 4 2 3" xfId="5379"/>
    <cellStyle name="normální 13 4 2 3 2" xfId="12324"/>
    <cellStyle name="normální 13 4 2 3 2 2" xfId="18808"/>
    <cellStyle name="normální 13 4 2 3 3" xfId="15567"/>
    <cellStyle name="normální 13 4 2 3 4" xfId="9077"/>
    <cellStyle name="normální 13 4 2 4" xfId="5160"/>
    <cellStyle name="normální 13 4 2 4 2" xfId="12231"/>
    <cellStyle name="normální 13 4 2 4 2 2" xfId="18715"/>
    <cellStyle name="normální 13 4 2 4 3" xfId="15474"/>
    <cellStyle name="normální 13 4 2 4 4" xfId="8981"/>
    <cellStyle name="normální 13 4 2 5" xfId="7525"/>
    <cellStyle name="normální 13 4 2 5 2" xfId="14086"/>
    <cellStyle name="normální 13 4 2 5 2 2" xfId="20570"/>
    <cellStyle name="normální 13 4 2 5 3" xfId="17330"/>
    <cellStyle name="normální 13 4 2 5 4" xfId="10846"/>
    <cellStyle name="normální 13 4 2 6" xfId="12179"/>
    <cellStyle name="normální 13 4 2 6 2" xfId="18663"/>
    <cellStyle name="normální 13 4 2 7" xfId="15422"/>
    <cellStyle name="normální 13 4 2 8" xfId="8928"/>
    <cellStyle name="normální 13 4 3" xfId="4670"/>
    <cellStyle name="normální 13 4 3 2" xfId="12100"/>
    <cellStyle name="normální 13 4 3 2 2" xfId="18584"/>
    <cellStyle name="normální 13 4 3 3" xfId="15347"/>
    <cellStyle name="normální 13 4 3 4" xfId="8847"/>
    <cellStyle name="normální 13 4 4" xfId="6325"/>
    <cellStyle name="normální 13 4 4 2" xfId="13065"/>
    <cellStyle name="normální 13 4 4 2 2" xfId="19549"/>
    <cellStyle name="normální 13 4 4 3" xfId="16309"/>
    <cellStyle name="normální 13 4 4 4" xfId="9821"/>
    <cellStyle name="normální 13 4 5" xfId="5104"/>
    <cellStyle name="normální 13 4 5 2" xfId="12209"/>
    <cellStyle name="normální 13 4 5 2 2" xfId="18693"/>
    <cellStyle name="normální 13 4 5 3" xfId="15452"/>
    <cellStyle name="normální 13 4 5 4" xfId="8959"/>
    <cellStyle name="normální 13 4 6" xfId="7452"/>
    <cellStyle name="normální 13 4 6 2" xfId="14016"/>
    <cellStyle name="normální 13 4 6 2 2" xfId="20500"/>
    <cellStyle name="normální 13 4 6 3" xfId="17260"/>
    <cellStyle name="normální 13 4 6 4" xfId="10776"/>
    <cellStyle name="normální 13 4 7" xfId="11453"/>
    <cellStyle name="normální 13 4 7 2" xfId="17937"/>
    <cellStyle name="normální 13 4 8" xfId="14697"/>
    <cellStyle name="normální 13 4 9" xfId="8158"/>
    <cellStyle name="Normální 13 40" xfId="7345"/>
    <cellStyle name="Normální 13 41" xfId="7361"/>
    <cellStyle name="Normální 13 42" xfId="7357"/>
    <cellStyle name="Normální 13 43" xfId="7434"/>
    <cellStyle name="Normální 13 44" xfId="7372"/>
    <cellStyle name="Normální 13 45" xfId="7370"/>
    <cellStyle name="normální 13 46" xfId="10896"/>
    <cellStyle name="normální 13 46 2" xfId="17380"/>
    <cellStyle name="normální 13 47" xfId="14140"/>
    <cellStyle name="normální 13 48" xfId="7589"/>
    <cellStyle name="normální 13 5" xfId="2060"/>
    <cellStyle name="normální 13 5 2" xfId="4923"/>
    <cellStyle name="normální 13 5 2 2" xfId="6958"/>
    <cellStyle name="normální 13 5 2 2 2" xfId="13686"/>
    <cellStyle name="normální 13 5 2 2 2 2" xfId="20170"/>
    <cellStyle name="normální 13 5 2 2 3" xfId="16930"/>
    <cellStyle name="normální 13 5 2 2 4" xfId="10442"/>
    <cellStyle name="normální 13 5 2 3" xfId="5571"/>
    <cellStyle name="normální 13 5 2 3 2" xfId="12430"/>
    <cellStyle name="normální 13 5 2 3 2 2" xfId="18914"/>
    <cellStyle name="normální 13 5 2 3 3" xfId="15673"/>
    <cellStyle name="normální 13 5 2 3 4" xfId="9184"/>
    <cellStyle name="normální 13 5 2 4" xfId="5233"/>
    <cellStyle name="normální 13 5 2 4 2" xfId="12254"/>
    <cellStyle name="normální 13 5 2 4 2 2" xfId="18738"/>
    <cellStyle name="normální 13 5 2 4 3" xfId="15497"/>
    <cellStyle name="normální 13 5 2 4 4" xfId="9006"/>
    <cellStyle name="normální 13 5 2 5" xfId="7468"/>
    <cellStyle name="normální 13 5 2 5 2" xfId="14029"/>
    <cellStyle name="normální 13 5 2 5 2 2" xfId="20513"/>
    <cellStyle name="normální 13 5 2 5 3" xfId="17273"/>
    <cellStyle name="normální 13 5 2 5 4" xfId="10789"/>
    <cellStyle name="normální 13 5 2 6" xfId="12122"/>
    <cellStyle name="normální 13 5 2 6 2" xfId="18606"/>
    <cellStyle name="normální 13 5 2 7" xfId="15365"/>
    <cellStyle name="normální 13 5 2 8" xfId="8871"/>
    <cellStyle name="normální 13 5 3" xfId="6907"/>
    <cellStyle name="normální 13 5 3 2" xfId="13640"/>
    <cellStyle name="normální 13 5 3 2 2" xfId="20124"/>
    <cellStyle name="normální 13 5 3 3" xfId="16884"/>
    <cellStyle name="normální 13 5 3 4" xfId="10396"/>
    <cellStyle name="normální 13 5 4" xfId="5533"/>
    <cellStyle name="normální 13 5 4 2" xfId="12398"/>
    <cellStyle name="normální 13 5 4 2 2" xfId="18882"/>
    <cellStyle name="normální 13 5 4 3" xfId="15641"/>
    <cellStyle name="normální 13 5 4 4" xfId="9152"/>
    <cellStyle name="normální 13 5 5" xfId="7030"/>
    <cellStyle name="normální 13 5 5 2" xfId="13752"/>
    <cellStyle name="normální 13 5 5 2 2" xfId="20236"/>
    <cellStyle name="normální 13 5 5 3" xfId="16996"/>
    <cellStyle name="normální 13 5 5 4" xfId="10508"/>
    <cellStyle name="normální 13 5 6" xfId="7352"/>
    <cellStyle name="normální 13 5 6 2" xfId="13938"/>
    <cellStyle name="normální 13 5 6 2 2" xfId="20422"/>
    <cellStyle name="normální 13 5 6 3" xfId="17182"/>
    <cellStyle name="normální 13 5 6 4" xfId="10698"/>
    <cellStyle name="normální 13 5 7" xfId="12038"/>
    <cellStyle name="normální 13 5 7 2" xfId="18522"/>
    <cellStyle name="normální 13 5 8" xfId="15283"/>
    <cellStyle name="normální 13 5 9" xfId="8748"/>
    <cellStyle name="Normální 13 6" xfId="2005"/>
    <cellStyle name="Normální 13 7" xfId="1967"/>
    <cellStyle name="Normální 13 8" xfId="5350"/>
    <cellStyle name="Normální 13 9" xfId="1973"/>
    <cellStyle name="normální 14" xfId="215"/>
    <cellStyle name="normální 14 10" xfId="216"/>
    <cellStyle name="normální 14 11" xfId="217"/>
    <cellStyle name="normální 14 12" xfId="218"/>
    <cellStyle name="normální 14 13" xfId="219"/>
    <cellStyle name="normální 14 14" xfId="220"/>
    <cellStyle name="normální 14 15" xfId="221"/>
    <cellStyle name="normální 14 16" xfId="222"/>
    <cellStyle name="normální 14 17" xfId="223"/>
    <cellStyle name="normální 14 18" xfId="224"/>
    <cellStyle name="normální 14 19" xfId="5053"/>
    <cellStyle name="normální 14 2" xfId="225"/>
    <cellStyle name="normální 14 2 2" xfId="4603"/>
    <cellStyle name="normální 14 2 3" xfId="5672"/>
    <cellStyle name="Normální 14 20" xfId="2006"/>
    <cellStyle name="Normální 14 21" xfId="4847"/>
    <cellStyle name="Normální 14 22" xfId="5188"/>
    <cellStyle name="Normální 14 23" xfId="5515"/>
    <cellStyle name="normální 14 24" xfId="5670"/>
    <cellStyle name="Normální 14 25" xfId="5588"/>
    <cellStyle name="Normální 14 26" xfId="5081"/>
    <cellStyle name="Normální 14 27" xfId="5620"/>
    <cellStyle name="Normální 14 28" xfId="5334"/>
    <cellStyle name="Normální 14 29" xfId="6952"/>
    <cellStyle name="normální 14 3" xfId="226"/>
    <cellStyle name="Normální 14 30" xfId="5306"/>
    <cellStyle name="Normální 14 31" xfId="7197"/>
    <cellStyle name="Normální 14 32" xfId="5508"/>
    <cellStyle name="Normální 14 33" xfId="5535"/>
    <cellStyle name="Normální 14 34" xfId="5707"/>
    <cellStyle name="Normální 14 35" xfId="5300"/>
    <cellStyle name="Normální 14 36" xfId="5502"/>
    <cellStyle name="Normální 14 37" xfId="7079"/>
    <cellStyle name="Normální 14 38" xfId="7068"/>
    <cellStyle name="Normální 14 39" xfId="5161"/>
    <cellStyle name="normální 14 4" xfId="227"/>
    <cellStyle name="Normální 14 40" xfId="5579"/>
    <cellStyle name="Normální 14 41" xfId="5662"/>
    <cellStyle name="Normální 14 42" xfId="7080"/>
    <cellStyle name="Normální 14 43" xfId="5590"/>
    <cellStyle name="Normální 14 44" xfId="6920"/>
    <cellStyle name="Normální 14 45" xfId="5449"/>
    <cellStyle name="Normální 14 46" xfId="5144"/>
    <cellStyle name="Normální 14 47" xfId="7218"/>
    <cellStyle name="Normální 14 48" xfId="7217"/>
    <cellStyle name="Normální 14 49" xfId="7281"/>
    <cellStyle name="normální 14 5" xfId="228"/>
    <cellStyle name="Normální 14 50" xfId="6204"/>
    <cellStyle name="Normální 14 51" xfId="7228"/>
    <cellStyle name="Normální 14 52" xfId="7035"/>
    <cellStyle name="Normální 14 53" xfId="7269"/>
    <cellStyle name="Normální 14 54" xfId="7346"/>
    <cellStyle name="Normální 14 55" xfId="7360"/>
    <cellStyle name="Normální 14 56" xfId="7379"/>
    <cellStyle name="Normální 14 57" xfId="7418"/>
    <cellStyle name="Normální 14 58" xfId="7376"/>
    <cellStyle name="Normální 14 59" xfId="7454"/>
    <cellStyle name="normální 14 6" xfId="229"/>
    <cellStyle name="normální 14 7" xfId="230"/>
    <cellStyle name="normální 14 8" xfId="231"/>
    <cellStyle name="normální 14 9" xfId="232"/>
    <cellStyle name="Normální 15" xfId="173"/>
    <cellStyle name="Normální 15 2" xfId="4671"/>
    <cellStyle name="Normální 15 3" xfId="2007"/>
    <cellStyle name="Normální 15 4" xfId="5663"/>
    <cellStyle name="normální 16" xfId="55"/>
    <cellStyle name="normální 16 10" xfId="234"/>
    <cellStyle name="normální 16 11" xfId="235"/>
    <cellStyle name="normální 16 12" xfId="236"/>
    <cellStyle name="normální 16 13" xfId="237"/>
    <cellStyle name="normální 16 14" xfId="238"/>
    <cellStyle name="normální 16 15" xfId="239"/>
    <cellStyle name="normální 16 16" xfId="240"/>
    <cellStyle name="normální 16 17" xfId="241"/>
    <cellStyle name="normální 16 18" xfId="242"/>
    <cellStyle name="normální 16 19" xfId="233"/>
    <cellStyle name="normální 16 2" xfId="243"/>
    <cellStyle name="Normální 16 2 2" xfId="4672"/>
    <cellStyle name="normální 16 2 3" xfId="5675"/>
    <cellStyle name="normální 16 3" xfId="244"/>
    <cellStyle name="normální 16 4" xfId="245"/>
    <cellStyle name="normální 16 5" xfId="246"/>
    <cellStyle name="normální 16 6" xfId="247"/>
    <cellStyle name="normální 16 7" xfId="248"/>
    <cellStyle name="normální 16 8" xfId="249"/>
    <cellStyle name="normální 16 9" xfId="250"/>
    <cellStyle name="normální 17" xfId="56"/>
    <cellStyle name="normální 17 2" xfId="522"/>
    <cellStyle name="normální 17 3" xfId="521"/>
    <cellStyle name="normální 18" xfId="57"/>
    <cellStyle name="normální 18 10" xfId="252"/>
    <cellStyle name="normální 18 11" xfId="253"/>
    <cellStyle name="normální 18 12" xfId="254"/>
    <cellStyle name="normální 18 13" xfId="255"/>
    <cellStyle name="normální 18 14" xfId="256"/>
    <cellStyle name="normální 18 15" xfId="257"/>
    <cellStyle name="normální 18 16" xfId="258"/>
    <cellStyle name="normální 18 17" xfId="259"/>
    <cellStyle name="normální 18 18" xfId="260"/>
    <cellStyle name="normální 18 19" xfId="251"/>
    <cellStyle name="normální 18 2" xfId="261"/>
    <cellStyle name="normální 18 2 2" xfId="2061"/>
    <cellStyle name="normální 18 2 3" xfId="5677"/>
    <cellStyle name="normální 18 3" xfId="262"/>
    <cellStyle name="normální 18 4" xfId="263"/>
    <cellStyle name="normální 18 5" xfId="264"/>
    <cellStyle name="normální 18 6" xfId="265"/>
    <cellStyle name="normální 18 7" xfId="266"/>
    <cellStyle name="normální 18 8" xfId="267"/>
    <cellStyle name="normální 18 9" xfId="268"/>
    <cellStyle name="normální 19" xfId="269"/>
    <cellStyle name="normální 19 10" xfId="270"/>
    <cellStyle name="normální 19 11" xfId="271"/>
    <cellStyle name="normální 19 12" xfId="272"/>
    <cellStyle name="normální 19 13" xfId="273"/>
    <cellStyle name="normální 19 14" xfId="274"/>
    <cellStyle name="normální 19 15" xfId="275"/>
    <cellStyle name="normální 19 16" xfId="276"/>
    <cellStyle name="normální 19 17" xfId="277"/>
    <cellStyle name="normální 19 18" xfId="278"/>
    <cellStyle name="normální 19 19" xfId="1936"/>
    <cellStyle name="normální 19 2" xfId="279"/>
    <cellStyle name="normální 19 2 2" xfId="4874"/>
    <cellStyle name="normální 19 2 3" xfId="5681"/>
    <cellStyle name="normální 19 20" xfId="5678"/>
    <cellStyle name="normální 19 3" xfId="280"/>
    <cellStyle name="normální 19 4" xfId="281"/>
    <cellStyle name="normální 19 5" xfId="282"/>
    <cellStyle name="normální 19 6" xfId="283"/>
    <cellStyle name="normální 19 7" xfId="284"/>
    <cellStyle name="normální 19 8" xfId="285"/>
    <cellStyle name="normální 19 9" xfId="286"/>
    <cellStyle name="Normální 2" xfId="2"/>
    <cellStyle name="normální 2 10" xfId="1218"/>
    <cellStyle name="normální 2 10 2" xfId="4014"/>
    <cellStyle name="normální 2 10 2 2" xfId="4943"/>
    <cellStyle name="normální 2 10 2 2 2" xfId="6977"/>
    <cellStyle name="normální 2 10 2 2 2 2" xfId="13705"/>
    <cellStyle name="normální 2 10 2 2 2 2 2" xfId="20189"/>
    <cellStyle name="normální 2 10 2 2 2 3" xfId="16949"/>
    <cellStyle name="normální 2 10 2 2 2 4" xfId="10461"/>
    <cellStyle name="normální 2 10 2 2 3" xfId="5443"/>
    <cellStyle name="normální 2 10 2 2 3 2" xfId="12347"/>
    <cellStyle name="normální 2 10 2 2 3 2 2" xfId="18831"/>
    <cellStyle name="normální 2 10 2 2 3 3" xfId="15590"/>
    <cellStyle name="normální 2 10 2 2 3 4" xfId="9100"/>
    <cellStyle name="normální 2 10 2 2 4" xfId="5513"/>
    <cellStyle name="normální 2 10 2 2 4 2" xfId="12385"/>
    <cellStyle name="normální 2 10 2 2 4 2 2" xfId="18869"/>
    <cellStyle name="normální 2 10 2 2 4 3" xfId="15628"/>
    <cellStyle name="normální 2 10 2 2 4 4" xfId="9139"/>
    <cellStyle name="normální 2 10 2 2 5" xfId="7487"/>
    <cellStyle name="normální 2 10 2 2 5 2" xfId="14048"/>
    <cellStyle name="normální 2 10 2 2 5 2 2" xfId="20532"/>
    <cellStyle name="normální 2 10 2 2 5 3" xfId="17292"/>
    <cellStyle name="normální 2 10 2 2 5 4" xfId="10808"/>
    <cellStyle name="normální 2 10 2 2 6" xfId="12141"/>
    <cellStyle name="normální 2 10 2 2 6 2" xfId="18625"/>
    <cellStyle name="normální 2 10 2 2 7" xfId="15384"/>
    <cellStyle name="normální 2 10 2 2 8" xfId="8890"/>
    <cellStyle name="normální 2 10 2 3" xfId="6932"/>
    <cellStyle name="normální 2 10 2 3 2" xfId="13661"/>
    <cellStyle name="normální 2 10 2 3 2 2" xfId="20145"/>
    <cellStyle name="normální 2 10 2 3 3" xfId="16905"/>
    <cellStyle name="normální 2 10 2 3 4" xfId="10417"/>
    <cellStyle name="normální 2 10 2 4" xfId="5150"/>
    <cellStyle name="normální 2 10 2 4 2" xfId="12230"/>
    <cellStyle name="normální 2 10 2 4 2 2" xfId="18714"/>
    <cellStyle name="normální 2 10 2 4 3" xfId="15473"/>
    <cellStyle name="normální 2 10 2 4 4" xfId="8980"/>
    <cellStyle name="normální 2 10 2 5" xfId="7073"/>
    <cellStyle name="normální 2 10 2 5 2" xfId="13782"/>
    <cellStyle name="normální 2 10 2 5 2 2" xfId="20266"/>
    <cellStyle name="normální 2 10 2 5 3" xfId="17026"/>
    <cellStyle name="normální 2 10 2 5 4" xfId="10538"/>
    <cellStyle name="normální 2 10 2 6" xfId="7400"/>
    <cellStyle name="normální 2 10 2 6 2" xfId="13973"/>
    <cellStyle name="normální 2 10 2 6 2 2" xfId="20457"/>
    <cellStyle name="normální 2 10 2 6 3" xfId="17217"/>
    <cellStyle name="normální 2 10 2 6 4" xfId="10733"/>
    <cellStyle name="normální 2 10 2 7" xfId="12062"/>
    <cellStyle name="normální 2 10 2 7 2" xfId="18546"/>
    <cellStyle name="normální 2 10 2 8" xfId="15309"/>
    <cellStyle name="normální 2 10 2 9" xfId="8797"/>
    <cellStyle name="normální 2 10 3" xfId="4875"/>
    <cellStyle name="Normální 2 100" xfId="20771"/>
    <cellStyle name="Normální 2 101" xfId="20809"/>
    <cellStyle name="Normální 2 102" xfId="20843"/>
    <cellStyle name="Normální 2 103" xfId="8760"/>
    <cellStyle name="Normální 2 104" xfId="20871"/>
    <cellStyle name="normální 2 11" xfId="1219"/>
    <cellStyle name="normální 2 11 2" xfId="3995"/>
    <cellStyle name="normální 2 11 2 2" xfId="4934"/>
    <cellStyle name="normální 2 11 2 2 2" xfId="6968"/>
    <cellStyle name="normální 2 11 2 2 2 2" xfId="13696"/>
    <cellStyle name="normální 2 11 2 2 2 2 2" xfId="20180"/>
    <cellStyle name="normální 2 11 2 2 2 3" xfId="16940"/>
    <cellStyle name="normální 2 11 2 2 2 4" xfId="10452"/>
    <cellStyle name="normální 2 11 2 2 3" xfId="5486"/>
    <cellStyle name="normální 2 11 2 2 3 2" xfId="12364"/>
    <cellStyle name="normální 2 11 2 2 3 2 2" xfId="18848"/>
    <cellStyle name="normální 2 11 2 2 3 3" xfId="15607"/>
    <cellStyle name="normální 2 11 2 2 3 4" xfId="9118"/>
    <cellStyle name="normální 2 11 2 2 4" xfId="5564"/>
    <cellStyle name="normální 2 11 2 2 4 2" xfId="12424"/>
    <cellStyle name="normální 2 11 2 2 4 2 2" xfId="18908"/>
    <cellStyle name="normální 2 11 2 2 4 3" xfId="15667"/>
    <cellStyle name="normální 2 11 2 2 4 4" xfId="9178"/>
    <cellStyle name="normální 2 11 2 2 5" xfId="7478"/>
    <cellStyle name="normální 2 11 2 2 5 2" xfId="14039"/>
    <cellStyle name="normální 2 11 2 2 5 2 2" xfId="20523"/>
    <cellStyle name="normální 2 11 2 2 5 3" xfId="17283"/>
    <cellStyle name="normální 2 11 2 2 5 4" xfId="10799"/>
    <cellStyle name="normální 2 11 2 2 6" xfId="12132"/>
    <cellStyle name="normální 2 11 2 2 6 2" xfId="18616"/>
    <cellStyle name="normální 2 11 2 2 7" xfId="15375"/>
    <cellStyle name="normální 2 11 2 2 8" xfId="8881"/>
    <cellStyle name="normální 2 11 2 3" xfId="6923"/>
    <cellStyle name="normální 2 11 2 3 2" xfId="13652"/>
    <cellStyle name="normální 2 11 2 3 2 2" xfId="20136"/>
    <cellStyle name="normální 2 11 2 3 3" xfId="16896"/>
    <cellStyle name="normální 2 11 2 3 4" xfId="10408"/>
    <cellStyle name="normální 2 11 2 4" xfId="5448"/>
    <cellStyle name="normální 2 11 2 4 2" xfId="12352"/>
    <cellStyle name="normální 2 11 2 4 2 2" xfId="18836"/>
    <cellStyle name="normální 2 11 2 4 3" xfId="15595"/>
    <cellStyle name="normální 2 11 2 4 4" xfId="9105"/>
    <cellStyle name="normální 2 11 2 5" xfId="7016"/>
    <cellStyle name="normální 2 11 2 5 2" xfId="13741"/>
    <cellStyle name="normální 2 11 2 5 2 2" xfId="20225"/>
    <cellStyle name="normální 2 11 2 5 3" xfId="16985"/>
    <cellStyle name="normální 2 11 2 5 4" xfId="10497"/>
    <cellStyle name="normální 2 11 2 6" xfId="7391"/>
    <cellStyle name="normální 2 11 2 6 2" xfId="13964"/>
    <cellStyle name="normální 2 11 2 6 2 2" xfId="20448"/>
    <cellStyle name="normální 2 11 2 6 3" xfId="17208"/>
    <cellStyle name="normální 2 11 2 6 4" xfId="10724"/>
    <cellStyle name="normální 2 11 2 7" xfId="12053"/>
    <cellStyle name="normální 2 11 2 7 2" xfId="18537"/>
    <cellStyle name="normální 2 11 2 8" xfId="15299"/>
    <cellStyle name="normální 2 11 2 9" xfId="8787"/>
    <cellStyle name="normální 2 11 3" xfId="4876"/>
    <cellStyle name="normální 2 11 4" xfId="4824"/>
    <cellStyle name="normální 2 11 5" xfId="1937"/>
    <cellStyle name="normální 2 12" xfId="1220"/>
    <cellStyle name="normální 2 12 2" xfId="4008"/>
    <cellStyle name="normální 2 12 2 2" xfId="4941"/>
    <cellStyle name="normální 2 12 2 2 2" xfId="6975"/>
    <cellStyle name="normální 2 12 2 2 2 2" xfId="13703"/>
    <cellStyle name="normální 2 12 2 2 2 2 2" xfId="20187"/>
    <cellStyle name="normální 2 12 2 2 2 3" xfId="16947"/>
    <cellStyle name="normální 2 12 2 2 2 4" xfId="10459"/>
    <cellStyle name="normální 2 12 2 2 3" xfId="7025"/>
    <cellStyle name="normální 2 12 2 2 3 2" xfId="13748"/>
    <cellStyle name="normální 2 12 2 2 3 2 2" xfId="20232"/>
    <cellStyle name="normální 2 12 2 2 3 3" xfId="16992"/>
    <cellStyle name="normální 2 12 2 2 3 4" xfId="10504"/>
    <cellStyle name="normální 2 12 2 2 4" xfId="5552"/>
    <cellStyle name="normální 2 12 2 2 4 2" xfId="12414"/>
    <cellStyle name="normální 2 12 2 2 4 2 2" xfId="18898"/>
    <cellStyle name="normální 2 12 2 2 4 3" xfId="15657"/>
    <cellStyle name="normální 2 12 2 2 4 4" xfId="9168"/>
    <cellStyle name="normální 2 12 2 2 5" xfId="7485"/>
    <cellStyle name="normální 2 12 2 2 5 2" xfId="14046"/>
    <cellStyle name="normální 2 12 2 2 5 2 2" xfId="20530"/>
    <cellStyle name="normální 2 12 2 2 5 3" xfId="17290"/>
    <cellStyle name="normální 2 12 2 2 5 4" xfId="10806"/>
    <cellStyle name="normální 2 12 2 2 6" xfId="12139"/>
    <cellStyle name="normální 2 12 2 2 6 2" xfId="18623"/>
    <cellStyle name="normální 2 12 2 2 7" xfId="15382"/>
    <cellStyle name="normální 2 12 2 2 8" xfId="8888"/>
    <cellStyle name="normální 2 12 2 3" xfId="6929"/>
    <cellStyle name="normální 2 12 2 3 2" xfId="13658"/>
    <cellStyle name="normální 2 12 2 3 2 2" xfId="20142"/>
    <cellStyle name="normální 2 12 2 3 3" xfId="16902"/>
    <cellStyle name="normální 2 12 2 3 4" xfId="10414"/>
    <cellStyle name="normální 2 12 2 4" xfId="7173"/>
    <cellStyle name="normální 2 12 2 4 2" xfId="13854"/>
    <cellStyle name="normální 2 12 2 4 2 2" xfId="20338"/>
    <cellStyle name="normální 2 12 2 4 3" xfId="17098"/>
    <cellStyle name="normální 2 12 2 4 4" xfId="10611"/>
    <cellStyle name="normální 2 12 2 5" xfId="5388"/>
    <cellStyle name="normální 2 12 2 5 2" xfId="12325"/>
    <cellStyle name="normální 2 12 2 5 2 2" xfId="18809"/>
    <cellStyle name="normální 2 12 2 5 3" xfId="15568"/>
    <cellStyle name="normální 2 12 2 5 4" xfId="9078"/>
    <cellStyle name="normální 2 12 2 6" xfId="7398"/>
    <cellStyle name="normální 2 12 2 6 2" xfId="13971"/>
    <cellStyle name="normální 2 12 2 6 2 2" xfId="20455"/>
    <cellStyle name="normální 2 12 2 6 3" xfId="17215"/>
    <cellStyle name="normální 2 12 2 6 4" xfId="10731"/>
    <cellStyle name="normální 2 12 2 7" xfId="12060"/>
    <cellStyle name="normální 2 12 2 7 2" xfId="18544"/>
    <cellStyle name="normální 2 12 2 8" xfId="15306"/>
    <cellStyle name="normální 2 12 2 9" xfId="8794"/>
    <cellStyle name="normální 2 12 3" xfId="4877"/>
    <cellStyle name="normální 2 12 4" xfId="4825"/>
    <cellStyle name="normální 2 12 5" xfId="1938"/>
    <cellStyle name="normální 2 13" xfId="1221"/>
    <cellStyle name="normální 2 13 2" xfId="4022"/>
    <cellStyle name="normální 2 13 2 2" xfId="4949"/>
    <cellStyle name="normální 2 13 2 2 2" xfId="6983"/>
    <cellStyle name="normální 2 13 2 2 2 2" xfId="13711"/>
    <cellStyle name="normální 2 13 2 2 2 2 2" xfId="20195"/>
    <cellStyle name="normální 2 13 2 2 2 3" xfId="16955"/>
    <cellStyle name="normální 2 13 2 2 2 4" xfId="10467"/>
    <cellStyle name="normální 2 13 2 2 3" xfId="2099"/>
    <cellStyle name="normální 2 13 2 2 3 2" xfId="12041"/>
    <cellStyle name="normální 2 13 2 2 3 2 2" xfId="18525"/>
    <cellStyle name="normální 2 13 2 2 3 3" xfId="15286"/>
    <cellStyle name="normální 2 13 2 2 3 4" xfId="8751"/>
    <cellStyle name="normální 2 13 2 2 4" xfId="5168"/>
    <cellStyle name="normální 2 13 2 2 4 2" xfId="12234"/>
    <cellStyle name="normální 2 13 2 2 4 2 2" xfId="18718"/>
    <cellStyle name="normální 2 13 2 2 4 3" xfId="15477"/>
    <cellStyle name="normální 2 13 2 2 4 4" xfId="8984"/>
    <cellStyle name="normální 2 13 2 2 5" xfId="7493"/>
    <cellStyle name="normální 2 13 2 2 5 2" xfId="14054"/>
    <cellStyle name="normální 2 13 2 2 5 2 2" xfId="20538"/>
    <cellStyle name="normální 2 13 2 2 5 3" xfId="17298"/>
    <cellStyle name="normální 2 13 2 2 5 4" xfId="10814"/>
    <cellStyle name="normální 2 13 2 2 6" xfId="12147"/>
    <cellStyle name="normální 2 13 2 2 6 2" xfId="18631"/>
    <cellStyle name="normální 2 13 2 2 7" xfId="15390"/>
    <cellStyle name="normální 2 13 2 2 8" xfId="8896"/>
    <cellStyle name="normální 2 13 2 3" xfId="6938"/>
    <cellStyle name="normální 2 13 2 3 2" xfId="13667"/>
    <cellStyle name="normální 2 13 2 3 2 2" xfId="20151"/>
    <cellStyle name="normální 2 13 2 3 3" xfId="16911"/>
    <cellStyle name="normální 2 13 2 3 4" xfId="10423"/>
    <cellStyle name="normální 2 13 2 4" xfId="7140"/>
    <cellStyle name="normální 2 13 2 4 2" xfId="13833"/>
    <cellStyle name="normální 2 13 2 4 2 2" xfId="20317"/>
    <cellStyle name="normální 2 13 2 4 3" xfId="17077"/>
    <cellStyle name="normální 2 13 2 4 4" xfId="10590"/>
    <cellStyle name="normální 2 13 2 5" xfId="5578"/>
    <cellStyle name="normální 2 13 2 5 2" xfId="12435"/>
    <cellStyle name="normální 2 13 2 5 2 2" xfId="18919"/>
    <cellStyle name="normální 2 13 2 5 3" xfId="15678"/>
    <cellStyle name="normální 2 13 2 5 4" xfId="9189"/>
    <cellStyle name="normální 2 13 2 6" xfId="7406"/>
    <cellStyle name="normální 2 13 2 6 2" xfId="13979"/>
    <cellStyle name="normální 2 13 2 6 2 2" xfId="20463"/>
    <cellStyle name="normální 2 13 2 6 3" xfId="17223"/>
    <cellStyle name="normální 2 13 2 6 4" xfId="10739"/>
    <cellStyle name="normální 2 13 2 7" xfId="12068"/>
    <cellStyle name="normální 2 13 2 7 2" xfId="18552"/>
    <cellStyle name="normální 2 13 2 8" xfId="15315"/>
    <cellStyle name="normální 2 13 2 9" xfId="8803"/>
    <cellStyle name="normální 2 13 3" xfId="4878"/>
    <cellStyle name="normální 2 13 4" xfId="4826"/>
    <cellStyle name="normální 2 13 5" xfId="1939"/>
    <cellStyle name="normální 2 14" xfId="1222"/>
    <cellStyle name="normální 2 14 2" xfId="4004"/>
    <cellStyle name="normální 2 14 2 2" xfId="4939"/>
    <cellStyle name="normální 2 14 2 2 2" xfId="6973"/>
    <cellStyle name="normální 2 14 2 2 2 2" xfId="13701"/>
    <cellStyle name="normální 2 14 2 2 2 2 2" xfId="20185"/>
    <cellStyle name="normální 2 14 2 2 2 3" xfId="16945"/>
    <cellStyle name="normální 2 14 2 2 2 4" xfId="10457"/>
    <cellStyle name="normální 2 14 2 2 3" xfId="7071"/>
    <cellStyle name="normální 2 14 2 2 3 2" xfId="13780"/>
    <cellStyle name="normální 2 14 2 2 3 2 2" xfId="20264"/>
    <cellStyle name="normální 2 14 2 2 3 3" xfId="17024"/>
    <cellStyle name="normální 2 14 2 2 3 4" xfId="10536"/>
    <cellStyle name="normální 2 14 2 2 4" xfId="5567"/>
    <cellStyle name="normální 2 14 2 2 4 2" xfId="12427"/>
    <cellStyle name="normální 2 14 2 2 4 2 2" xfId="18911"/>
    <cellStyle name="normální 2 14 2 2 4 3" xfId="15670"/>
    <cellStyle name="normální 2 14 2 2 4 4" xfId="9181"/>
    <cellStyle name="normální 2 14 2 2 5" xfId="7483"/>
    <cellStyle name="normální 2 14 2 2 5 2" xfId="14044"/>
    <cellStyle name="normální 2 14 2 2 5 2 2" xfId="20528"/>
    <cellStyle name="normální 2 14 2 2 5 3" xfId="17288"/>
    <cellStyle name="normální 2 14 2 2 5 4" xfId="10804"/>
    <cellStyle name="normální 2 14 2 2 6" xfId="12137"/>
    <cellStyle name="normální 2 14 2 2 6 2" xfId="18621"/>
    <cellStyle name="normální 2 14 2 2 7" xfId="15380"/>
    <cellStyle name="normální 2 14 2 2 8" xfId="8886"/>
    <cellStyle name="normální 2 14 2 3" xfId="6927"/>
    <cellStyle name="normální 2 14 2 3 2" xfId="13656"/>
    <cellStyle name="normální 2 14 2 3 2 2" xfId="20140"/>
    <cellStyle name="normální 2 14 2 3 3" xfId="16900"/>
    <cellStyle name="normální 2 14 2 3 4" xfId="10412"/>
    <cellStyle name="normální 2 14 2 4" xfId="5490"/>
    <cellStyle name="normální 2 14 2 4 2" xfId="12367"/>
    <cellStyle name="normální 2 14 2 4 2 2" xfId="18851"/>
    <cellStyle name="normální 2 14 2 4 3" xfId="15610"/>
    <cellStyle name="normální 2 14 2 4 4" xfId="9121"/>
    <cellStyle name="normální 2 14 2 5" xfId="7131"/>
    <cellStyle name="normální 2 14 2 5 2" xfId="13825"/>
    <cellStyle name="normální 2 14 2 5 2 2" xfId="20309"/>
    <cellStyle name="normální 2 14 2 5 3" xfId="17069"/>
    <cellStyle name="normální 2 14 2 5 4" xfId="10582"/>
    <cellStyle name="normální 2 14 2 6" xfId="7396"/>
    <cellStyle name="normální 2 14 2 6 2" xfId="13969"/>
    <cellStyle name="normální 2 14 2 6 2 2" xfId="20453"/>
    <cellStyle name="normální 2 14 2 6 3" xfId="17213"/>
    <cellStyle name="normální 2 14 2 6 4" xfId="10729"/>
    <cellStyle name="normální 2 14 2 7" xfId="12058"/>
    <cellStyle name="normální 2 14 2 7 2" xfId="18542"/>
    <cellStyle name="normální 2 14 2 8" xfId="15304"/>
    <cellStyle name="normální 2 14 2 9" xfId="8792"/>
    <cellStyle name="normální 2 14 3" xfId="4879"/>
    <cellStyle name="normální 2 14 4" xfId="4827"/>
    <cellStyle name="normální 2 14 5" xfId="1940"/>
    <cellStyle name="normální 2 15" xfId="1223"/>
    <cellStyle name="normální 2 15 2" xfId="3996"/>
    <cellStyle name="normální 2 15 2 2" xfId="4935"/>
    <cellStyle name="normální 2 15 2 2 2" xfId="6969"/>
    <cellStyle name="normální 2 15 2 2 2 2" xfId="13697"/>
    <cellStyle name="normální 2 15 2 2 2 2 2" xfId="20181"/>
    <cellStyle name="normální 2 15 2 2 2 3" xfId="16941"/>
    <cellStyle name="normální 2 15 2 2 2 4" xfId="10453"/>
    <cellStyle name="normální 2 15 2 2 3" xfId="7022"/>
    <cellStyle name="normální 2 15 2 2 3 2" xfId="13745"/>
    <cellStyle name="normální 2 15 2 2 3 2 2" xfId="20229"/>
    <cellStyle name="normální 2 15 2 2 3 3" xfId="16989"/>
    <cellStyle name="normální 2 15 2 2 3 4" xfId="10501"/>
    <cellStyle name="normální 2 15 2 2 4" xfId="5536"/>
    <cellStyle name="normální 2 15 2 2 4 2" xfId="12400"/>
    <cellStyle name="normální 2 15 2 2 4 2 2" xfId="18884"/>
    <cellStyle name="normální 2 15 2 2 4 3" xfId="15643"/>
    <cellStyle name="normální 2 15 2 2 4 4" xfId="9154"/>
    <cellStyle name="normální 2 15 2 2 5" xfId="7479"/>
    <cellStyle name="normální 2 15 2 2 5 2" xfId="14040"/>
    <cellStyle name="normální 2 15 2 2 5 2 2" xfId="20524"/>
    <cellStyle name="normální 2 15 2 2 5 3" xfId="17284"/>
    <cellStyle name="normální 2 15 2 2 5 4" xfId="10800"/>
    <cellStyle name="normální 2 15 2 2 6" xfId="12133"/>
    <cellStyle name="normální 2 15 2 2 6 2" xfId="18617"/>
    <cellStyle name="normální 2 15 2 2 7" xfId="15376"/>
    <cellStyle name="normální 2 15 2 2 8" xfId="8882"/>
    <cellStyle name="normální 2 15 2 3" xfId="6924"/>
    <cellStyle name="normální 2 15 2 3 2" xfId="13653"/>
    <cellStyle name="normální 2 15 2 3 2 2" xfId="20137"/>
    <cellStyle name="normální 2 15 2 3 3" xfId="16897"/>
    <cellStyle name="normální 2 15 2 3 4" xfId="10409"/>
    <cellStyle name="normální 2 15 2 4" xfId="5373"/>
    <cellStyle name="normální 2 15 2 4 2" xfId="12319"/>
    <cellStyle name="normální 2 15 2 4 2 2" xfId="18803"/>
    <cellStyle name="normální 2 15 2 4 3" xfId="15562"/>
    <cellStyle name="normální 2 15 2 4 4" xfId="9072"/>
    <cellStyle name="normální 2 15 2 5" xfId="5442"/>
    <cellStyle name="normální 2 15 2 5 2" xfId="12346"/>
    <cellStyle name="normální 2 15 2 5 2 2" xfId="18830"/>
    <cellStyle name="normální 2 15 2 5 3" xfId="15589"/>
    <cellStyle name="normální 2 15 2 5 4" xfId="9099"/>
    <cellStyle name="normální 2 15 2 6" xfId="7392"/>
    <cellStyle name="normální 2 15 2 6 2" xfId="13965"/>
    <cellStyle name="normální 2 15 2 6 2 2" xfId="20449"/>
    <cellStyle name="normální 2 15 2 6 3" xfId="17209"/>
    <cellStyle name="normální 2 15 2 6 4" xfId="10725"/>
    <cellStyle name="normální 2 15 2 7" xfId="12054"/>
    <cellStyle name="normální 2 15 2 7 2" xfId="18538"/>
    <cellStyle name="normální 2 15 2 8" xfId="15300"/>
    <cellStyle name="normální 2 15 2 9" xfId="8788"/>
    <cellStyle name="normální 2 15 3" xfId="4880"/>
    <cellStyle name="normální 2 15 4" xfId="4828"/>
    <cellStyle name="normální 2 15 5" xfId="1941"/>
    <cellStyle name="normální 2 16" xfId="1224"/>
    <cellStyle name="normální 2 16 2" xfId="4021"/>
    <cellStyle name="normální 2 16 2 2" xfId="4948"/>
    <cellStyle name="normální 2 16 2 2 2" xfId="6982"/>
    <cellStyle name="normální 2 16 2 2 2 2" xfId="13710"/>
    <cellStyle name="normální 2 16 2 2 2 2 2" xfId="20194"/>
    <cellStyle name="normální 2 16 2 2 2 3" xfId="16954"/>
    <cellStyle name="normální 2 16 2 2 2 4" xfId="10466"/>
    <cellStyle name="normální 2 16 2 2 3" xfId="5411"/>
    <cellStyle name="normální 2 16 2 2 3 2" xfId="12333"/>
    <cellStyle name="normální 2 16 2 2 3 2 2" xfId="18817"/>
    <cellStyle name="normální 2 16 2 2 3 3" xfId="15576"/>
    <cellStyle name="normální 2 16 2 2 3 4" xfId="9086"/>
    <cellStyle name="normální 2 16 2 2 4" xfId="5321"/>
    <cellStyle name="normální 2 16 2 2 4 2" xfId="12290"/>
    <cellStyle name="normální 2 16 2 2 4 2 2" xfId="18774"/>
    <cellStyle name="normální 2 16 2 2 4 3" xfId="15533"/>
    <cellStyle name="normální 2 16 2 2 4 4" xfId="9043"/>
    <cellStyle name="normální 2 16 2 2 5" xfId="7492"/>
    <cellStyle name="normální 2 16 2 2 5 2" xfId="14053"/>
    <cellStyle name="normální 2 16 2 2 5 2 2" xfId="20537"/>
    <cellStyle name="normální 2 16 2 2 5 3" xfId="17297"/>
    <cellStyle name="normální 2 16 2 2 5 4" xfId="10813"/>
    <cellStyle name="normální 2 16 2 2 6" xfId="12146"/>
    <cellStyle name="normální 2 16 2 2 6 2" xfId="18630"/>
    <cellStyle name="normální 2 16 2 2 7" xfId="15389"/>
    <cellStyle name="normální 2 16 2 2 8" xfId="8895"/>
    <cellStyle name="normální 2 16 2 3" xfId="6937"/>
    <cellStyle name="normální 2 16 2 3 2" xfId="13666"/>
    <cellStyle name="normální 2 16 2 3 2 2" xfId="20150"/>
    <cellStyle name="normální 2 16 2 3 3" xfId="16910"/>
    <cellStyle name="normální 2 16 2 3 4" xfId="10422"/>
    <cellStyle name="normální 2 16 2 4" xfId="5400"/>
    <cellStyle name="normální 2 16 2 4 2" xfId="12328"/>
    <cellStyle name="normální 2 16 2 4 2 2" xfId="18812"/>
    <cellStyle name="normální 2 16 2 4 3" xfId="15571"/>
    <cellStyle name="normální 2 16 2 4 4" xfId="9081"/>
    <cellStyle name="normální 2 16 2 5" xfId="7203"/>
    <cellStyle name="normální 2 16 2 5 2" xfId="13876"/>
    <cellStyle name="normální 2 16 2 5 2 2" xfId="20360"/>
    <cellStyle name="normální 2 16 2 5 3" xfId="17120"/>
    <cellStyle name="normální 2 16 2 5 4" xfId="10633"/>
    <cellStyle name="normální 2 16 2 6" xfId="7405"/>
    <cellStyle name="normální 2 16 2 6 2" xfId="13978"/>
    <cellStyle name="normální 2 16 2 6 2 2" xfId="20462"/>
    <cellStyle name="normální 2 16 2 6 3" xfId="17222"/>
    <cellStyle name="normální 2 16 2 6 4" xfId="10738"/>
    <cellStyle name="normální 2 16 2 7" xfId="12067"/>
    <cellStyle name="normální 2 16 2 7 2" xfId="18551"/>
    <cellStyle name="normální 2 16 2 8" xfId="15314"/>
    <cellStyle name="normální 2 16 2 9" xfId="8802"/>
    <cellStyle name="normální 2 16 3" xfId="4881"/>
    <cellStyle name="normální 2 16 4" xfId="4829"/>
    <cellStyle name="normální 2 16 5" xfId="1942"/>
    <cellStyle name="normální 2 17" xfId="1225"/>
    <cellStyle name="normální 2 17 2" xfId="4015"/>
    <cellStyle name="normální 2 17 2 2" xfId="4944"/>
    <cellStyle name="normální 2 17 2 2 2" xfId="6978"/>
    <cellStyle name="normální 2 17 2 2 2 2" xfId="13706"/>
    <cellStyle name="normální 2 17 2 2 2 2 2" xfId="20190"/>
    <cellStyle name="normální 2 17 2 2 2 3" xfId="16950"/>
    <cellStyle name="normální 2 17 2 2 2 4" xfId="10462"/>
    <cellStyle name="normální 2 17 2 2 3" xfId="5530"/>
    <cellStyle name="normální 2 17 2 2 3 2" xfId="12396"/>
    <cellStyle name="normální 2 17 2 2 3 2 2" xfId="18880"/>
    <cellStyle name="normální 2 17 2 2 3 3" xfId="15639"/>
    <cellStyle name="normální 2 17 2 2 3 4" xfId="9150"/>
    <cellStyle name="normální 2 17 2 2 4" xfId="7126"/>
    <cellStyle name="normální 2 17 2 2 4 2" xfId="13820"/>
    <cellStyle name="normální 2 17 2 2 4 2 2" xfId="20304"/>
    <cellStyle name="normální 2 17 2 2 4 3" xfId="17064"/>
    <cellStyle name="normální 2 17 2 2 4 4" xfId="10577"/>
    <cellStyle name="normální 2 17 2 2 5" xfId="7488"/>
    <cellStyle name="normální 2 17 2 2 5 2" xfId="14049"/>
    <cellStyle name="normální 2 17 2 2 5 2 2" xfId="20533"/>
    <cellStyle name="normální 2 17 2 2 5 3" xfId="17293"/>
    <cellStyle name="normální 2 17 2 2 5 4" xfId="10809"/>
    <cellStyle name="normální 2 17 2 2 6" xfId="12142"/>
    <cellStyle name="normální 2 17 2 2 6 2" xfId="18626"/>
    <cellStyle name="normální 2 17 2 2 7" xfId="15385"/>
    <cellStyle name="normální 2 17 2 2 8" xfId="8891"/>
    <cellStyle name="normální 2 17 2 3" xfId="6933"/>
    <cellStyle name="normální 2 17 2 3 2" xfId="13662"/>
    <cellStyle name="normální 2 17 2 3 2 2" xfId="20146"/>
    <cellStyle name="normální 2 17 2 3 3" xfId="16906"/>
    <cellStyle name="normální 2 17 2 3 4" xfId="10418"/>
    <cellStyle name="normální 2 17 2 4" xfId="5464"/>
    <cellStyle name="normální 2 17 2 4 2" xfId="12357"/>
    <cellStyle name="normální 2 17 2 4 2 2" xfId="18841"/>
    <cellStyle name="normální 2 17 2 4 3" xfId="15600"/>
    <cellStyle name="normální 2 17 2 4 4" xfId="9111"/>
    <cellStyle name="normální 2 17 2 5" xfId="7049"/>
    <cellStyle name="normální 2 17 2 5 2" xfId="13764"/>
    <cellStyle name="normální 2 17 2 5 2 2" xfId="20248"/>
    <cellStyle name="normální 2 17 2 5 3" xfId="17008"/>
    <cellStyle name="normální 2 17 2 5 4" xfId="10520"/>
    <cellStyle name="normální 2 17 2 6" xfId="7401"/>
    <cellStyle name="normální 2 17 2 6 2" xfId="13974"/>
    <cellStyle name="normální 2 17 2 6 2 2" xfId="20458"/>
    <cellStyle name="normální 2 17 2 6 3" xfId="17218"/>
    <cellStyle name="normální 2 17 2 6 4" xfId="10734"/>
    <cellStyle name="normální 2 17 2 7" xfId="12063"/>
    <cellStyle name="normální 2 17 2 7 2" xfId="18547"/>
    <cellStyle name="normální 2 17 2 8" xfId="15310"/>
    <cellStyle name="normální 2 17 2 9" xfId="8798"/>
    <cellStyle name="normální 2 17 3" xfId="4882"/>
    <cellStyle name="normální 2 17 4" xfId="4830"/>
    <cellStyle name="normální 2 17 5" xfId="1943"/>
    <cellStyle name="normální 2 18" xfId="1226"/>
    <cellStyle name="normální 2 18 2" xfId="4016"/>
    <cellStyle name="normální 2 18 2 2" xfId="4945"/>
    <cellStyle name="normální 2 18 2 2 2" xfId="6979"/>
    <cellStyle name="normální 2 18 2 2 2 2" xfId="13707"/>
    <cellStyle name="normální 2 18 2 2 2 2 2" xfId="20191"/>
    <cellStyle name="normální 2 18 2 2 2 3" xfId="16951"/>
    <cellStyle name="normální 2 18 2 2 2 4" xfId="10463"/>
    <cellStyle name="normální 2 18 2 2 3" xfId="5706"/>
    <cellStyle name="normální 2 18 2 2 3 2" xfId="12506"/>
    <cellStyle name="normální 2 18 2 2 3 2 2" xfId="18990"/>
    <cellStyle name="normální 2 18 2 2 3 3" xfId="15751"/>
    <cellStyle name="normální 2 18 2 2 3 4" xfId="9261"/>
    <cellStyle name="normální 2 18 2 2 4" xfId="7211"/>
    <cellStyle name="normální 2 18 2 2 4 2" xfId="13883"/>
    <cellStyle name="normální 2 18 2 2 4 2 2" xfId="20367"/>
    <cellStyle name="normální 2 18 2 2 4 3" xfId="17127"/>
    <cellStyle name="normální 2 18 2 2 4 4" xfId="10640"/>
    <cellStyle name="normální 2 18 2 2 5" xfId="7489"/>
    <cellStyle name="normální 2 18 2 2 5 2" xfId="14050"/>
    <cellStyle name="normální 2 18 2 2 5 2 2" xfId="20534"/>
    <cellStyle name="normální 2 18 2 2 5 3" xfId="17294"/>
    <cellStyle name="normální 2 18 2 2 5 4" xfId="10810"/>
    <cellStyle name="normální 2 18 2 2 6" xfId="12143"/>
    <cellStyle name="normální 2 18 2 2 6 2" xfId="18627"/>
    <cellStyle name="normální 2 18 2 2 7" xfId="15386"/>
    <cellStyle name="normální 2 18 2 2 8" xfId="8892"/>
    <cellStyle name="normální 2 18 2 3" xfId="6934"/>
    <cellStyle name="normální 2 18 2 3 2" xfId="13663"/>
    <cellStyle name="normální 2 18 2 3 2 2" xfId="20147"/>
    <cellStyle name="normální 2 18 2 3 3" xfId="16907"/>
    <cellStyle name="normální 2 18 2 3 4" xfId="10419"/>
    <cellStyle name="normální 2 18 2 4" xfId="5374"/>
    <cellStyle name="normální 2 18 2 4 2" xfId="12320"/>
    <cellStyle name="normální 2 18 2 4 2 2" xfId="18804"/>
    <cellStyle name="normální 2 18 2 4 3" xfId="15563"/>
    <cellStyle name="normální 2 18 2 4 4" xfId="9073"/>
    <cellStyle name="normální 2 18 2 5" xfId="7015"/>
    <cellStyle name="normální 2 18 2 5 2" xfId="13740"/>
    <cellStyle name="normální 2 18 2 5 2 2" xfId="20224"/>
    <cellStyle name="normální 2 18 2 5 3" xfId="16984"/>
    <cellStyle name="normální 2 18 2 5 4" xfId="10496"/>
    <cellStyle name="normální 2 18 2 6" xfId="7402"/>
    <cellStyle name="normální 2 18 2 6 2" xfId="13975"/>
    <cellStyle name="normální 2 18 2 6 2 2" xfId="20459"/>
    <cellStyle name="normální 2 18 2 6 3" xfId="17219"/>
    <cellStyle name="normální 2 18 2 6 4" xfId="10735"/>
    <cellStyle name="normální 2 18 2 7" xfId="12064"/>
    <cellStyle name="normální 2 18 2 7 2" xfId="18548"/>
    <cellStyle name="normální 2 18 2 8" xfId="15311"/>
    <cellStyle name="normální 2 18 2 9" xfId="8799"/>
    <cellStyle name="normální 2 18 3" xfId="4883"/>
    <cellStyle name="normální 2 18 4" xfId="4831"/>
    <cellStyle name="normální 2 18 5" xfId="1944"/>
    <cellStyle name="normální 2 19" xfId="1227"/>
    <cellStyle name="normální 2 19 2" xfId="4026"/>
    <cellStyle name="normální 2 19 2 2" xfId="4950"/>
    <cellStyle name="normální 2 19 2 2 2" xfId="6984"/>
    <cellStyle name="normální 2 19 2 2 2 2" xfId="13712"/>
    <cellStyle name="normální 2 19 2 2 2 2 2" xfId="20196"/>
    <cellStyle name="normální 2 19 2 2 2 3" xfId="16956"/>
    <cellStyle name="normální 2 19 2 2 2 4" xfId="10468"/>
    <cellStyle name="normální 2 19 2 2 3" xfId="5094"/>
    <cellStyle name="normální 2 19 2 2 3 2" xfId="12204"/>
    <cellStyle name="normální 2 19 2 2 3 2 2" xfId="18688"/>
    <cellStyle name="normální 2 19 2 2 3 3" xfId="15447"/>
    <cellStyle name="normální 2 19 2 2 3 4" xfId="8954"/>
    <cellStyle name="normální 2 19 2 2 4" xfId="5363"/>
    <cellStyle name="normální 2 19 2 2 4 2" xfId="12309"/>
    <cellStyle name="normální 2 19 2 2 4 2 2" xfId="18793"/>
    <cellStyle name="normální 2 19 2 2 4 3" xfId="15552"/>
    <cellStyle name="normální 2 19 2 2 4 4" xfId="9062"/>
    <cellStyle name="normální 2 19 2 2 5" xfId="7494"/>
    <cellStyle name="normální 2 19 2 2 5 2" xfId="14055"/>
    <cellStyle name="normální 2 19 2 2 5 2 2" xfId="20539"/>
    <cellStyle name="normální 2 19 2 2 5 3" xfId="17299"/>
    <cellStyle name="normální 2 19 2 2 5 4" xfId="10815"/>
    <cellStyle name="normální 2 19 2 2 6" xfId="12148"/>
    <cellStyle name="normální 2 19 2 2 6 2" xfId="18632"/>
    <cellStyle name="normální 2 19 2 2 7" xfId="15391"/>
    <cellStyle name="normální 2 19 2 2 8" xfId="8897"/>
    <cellStyle name="normální 2 19 2 3" xfId="6939"/>
    <cellStyle name="normální 2 19 2 3 2" xfId="13668"/>
    <cellStyle name="normální 2 19 2 3 2 2" xfId="20152"/>
    <cellStyle name="normální 2 19 2 3 3" xfId="16912"/>
    <cellStyle name="normální 2 19 2 3 4" xfId="10424"/>
    <cellStyle name="normální 2 19 2 4" xfId="5673"/>
    <cellStyle name="normální 2 19 2 4 2" xfId="12492"/>
    <cellStyle name="normální 2 19 2 4 2 2" xfId="18976"/>
    <cellStyle name="normální 2 19 2 4 3" xfId="15736"/>
    <cellStyle name="normální 2 19 2 4 4" xfId="9246"/>
    <cellStyle name="normální 2 19 2 5" xfId="5074"/>
    <cellStyle name="normální 2 19 2 5 2" xfId="12198"/>
    <cellStyle name="normální 2 19 2 5 2 2" xfId="18682"/>
    <cellStyle name="normální 2 19 2 5 3" xfId="15441"/>
    <cellStyle name="normální 2 19 2 5 4" xfId="8947"/>
    <cellStyle name="normální 2 19 2 6" xfId="7408"/>
    <cellStyle name="normální 2 19 2 6 2" xfId="13981"/>
    <cellStyle name="normální 2 19 2 6 2 2" xfId="20465"/>
    <cellStyle name="normální 2 19 2 6 3" xfId="17225"/>
    <cellStyle name="normální 2 19 2 6 4" xfId="10741"/>
    <cellStyle name="normální 2 19 2 7" xfId="12069"/>
    <cellStyle name="normální 2 19 2 7 2" xfId="18553"/>
    <cellStyle name="normální 2 19 2 8" xfId="15316"/>
    <cellStyle name="normální 2 19 2 9" xfId="8804"/>
    <cellStyle name="normální 2 19 3" xfId="4884"/>
    <cellStyle name="normální 2 19 4" xfId="4832"/>
    <cellStyle name="normální 2 19 5" xfId="1945"/>
    <cellStyle name="Normální 2 2" xfId="11"/>
    <cellStyle name="normální 2 2 10" xfId="289"/>
    <cellStyle name="normální 2 2 10 2" xfId="4018"/>
    <cellStyle name="normální 2 2 10 3" xfId="1946"/>
    <cellStyle name="normální 2 2 11" xfId="290"/>
    <cellStyle name="normální 2 2 11 2" xfId="3918"/>
    <cellStyle name="normální 2 2 11 3" xfId="1947"/>
    <cellStyle name="normální 2 2 12" xfId="291"/>
    <cellStyle name="normální 2 2 12 2" xfId="3998"/>
    <cellStyle name="normální 2 2 12 3" xfId="1948"/>
    <cellStyle name="normální 2 2 13" xfId="292"/>
    <cellStyle name="normální 2 2 13 2" xfId="4007"/>
    <cellStyle name="normální 2 2 13 3" xfId="1949"/>
    <cellStyle name="normální 2 2 14" xfId="293"/>
    <cellStyle name="normální 2 2 14 2" xfId="4010"/>
    <cellStyle name="normální 2 2 14 3" xfId="1950"/>
    <cellStyle name="normální 2 2 15" xfId="294"/>
    <cellStyle name="normální 2 2 15 2" xfId="3999"/>
    <cellStyle name="normální 2 2 15 3" xfId="1951"/>
    <cellStyle name="normální 2 2 16" xfId="295"/>
    <cellStyle name="normální 2 2 16 2" xfId="3997"/>
    <cellStyle name="normální 2 2 16 3" xfId="1952"/>
    <cellStyle name="normální 2 2 17" xfId="296"/>
    <cellStyle name="normální 2 2 18" xfId="297"/>
    <cellStyle name="normální 2 2 19" xfId="288"/>
    <cellStyle name="normální 2 2 19 2" xfId="4024"/>
    <cellStyle name="normální 2 2 19 3" xfId="5684"/>
    <cellStyle name="Normální 2 2 2" xfId="12"/>
    <cellStyle name="normální 2 2 2 10" xfId="1953"/>
    <cellStyle name="normální 2 2 2 10 2" xfId="7143"/>
    <cellStyle name="normální 2 2 2 10 2 2" xfId="13835"/>
    <cellStyle name="normální 2 2 2 10 2 2 2" xfId="20319"/>
    <cellStyle name="normální 2 2 2 10 2 3" xfId="17079"/>
    <cellStyle name="normální 2 2 2 10 2 4" xfId="10592"/>
    <cellStyle name="normální 2 2 2 10 3" xfId="7189"/>
    <cellStyle name="normální 2 2 2 10 3 2" xfId="13866"/>
    <cellStyle name="normální 2 2 2 10 3 2 2" xfId="20350"/>
    <cellStyle name="normální 2 2 2 10 3 3" xfId="17110"/>
    <cellStyle name="normální 2 2 2 10 3 4" xfId="10623"/>
    <cellStyle name="normální 2 2 2 10 4" xfId="5115"/>
    <cellStyle name="normální 2 2 2 10 4 2" xfId="12216"/>
    <cellStyle name="normální 2 2 2 10 4 2 2" xfId="18700"/>
    <cellStyle name="normální 2 2 2 10 4 3" xfId="15459"/>
    <cellStyle name="normální 2 2 2 10 4 4" xfId="8966"/>
    <cellStyle name="normální 2 2 2 11" xfId="5462"/>
    <cellStyle name="normální 2 2 2 12" xfId="144"/>
    <cellStyle name="Normální 2 2 2 13" xfId="20668"/>
    <cellStyle name="Normální 2 2 2 14" xfId="20856"/>
    <cellStyle name="normální 2 2 2 2" xfId="3937"/>
    <cellStyle name="normální 2 2 2 2 10" xfId="6908"/>
    <cellStyle name="normální 2 2 2 2 10 2" xfId="5539"/>
    <cellStyle name="normální 2 2 2 2 10 2 2" xfId="12402"/>
    <cellStyle name="normální 2 2 2 2 10 2 2 2" xfId="18886"/>
    <cellStyle name="normální 2 2 2 2 10 2 3" xfId="15645"/>
    <cellStyle name="normální 2 2 2 2 10 2 4" xfId="9156"/>
    <cellStyle name="normální 2 2 2 2 10 3" xfId="5290"/>
    <cellStyle name="normální 2 2 2 2 10 3 2" xfId="12277"/>
    <cellStyle name="normální 2 2 2 2 10 3 2 2" xfId="18761"/>
    <cellStyle name="normální 2 2 2 2 10 3 3" xfId="15520"/>
    <cellStyle name="normální 2 2 2 2 10 3 4" xfId="9029"/>
    <cellStyle name="normální 2 2 2 2 10 4" xfId="13641"/>
    <cellStyle name="normální 2 2 2 2 10 4 2" xfId="20125"/>
    <cellStyle name="normální 2 2 2 2 10 5" xfId="16885"/>
    <cellStyle name="normální 2 2 2 2 10 6" xfId="10397"/>
    <cellStyle name="normální 2 2 2 2 11" xfId="6145"/>
    <cellStyle name="normální 2 2 2 2 11 2" xfId="12910"/>
    <cellStyle name="normální 2 2 2 2 11 2 2" xfId="19394"/>
    <cellStyle name="normální 2 2 2 2 11 3" xfId="16154"/>
    <cellStyle name="normální 2 2 2 2 11 4" xfId="9665"/>
    <cellStyle name="normální 2 2 2 2 12" xfId="5305"/>
    <cellStyle name="normální 2 2 2 2 12 2" xfId="12283"/>
    <cellStyle name="normální 2 2 2 2 12 2 2" xfId="18767"/>
    <cellStyle name="normální 2 2 2 2 12 3" xfId="15526"/>
    <cellStyle name="normální 2 2 2 2 12 4" xfId="9035"/>
    <cellStyle name="normální 2 2 2 2 13" xfId="7098"/>
    <cellStyle name="normální 2 2 2 2 13 2" xfId="13801"/>
    <cellStyle name="normální 2 2 2 2 13 2 2" xfId="20285"/>
    <cellStyle name="normální 2 2 2 2 13 3" xfId="17045"/>
    <cellStyle name="normální 2 2 2 2 13 4" xfId="10557"/>
    <cellStyle name="normální 2 2 2 2 14" xfId="7382"/>
    <cellStyle name="normální 2 2 2 2 14 2" xfId="13956"/>
    <cellStyle name="normální 2 2 2 2 14 2 2" xfId="20440"/>
    <cellStyle name="normální 2 2 2 2 14 3" xfId="17200"/>
    <cellStyle name="normální 2 2 2 2 14 4" xfId="10716"/>
    <cellStyle name="normální 2 2 2 2 15" xfId="12046"/>
    <cellStyle name="normální 2 2 2 2 15 2" xfId="18530"/>
    <cellStyle name="normální 2 2 2 2 16" xfId="15290"/>
    <cellStyle name="normální 2 2 2 2 17" xfId="8779"/>
    <cellStyle name="normální 2 2 2 2 2" xfId="3919"/>
    <cellStyle name="normální 2 2 2 2 2 2" xfId="5430"/>
    <cellStyle name="normální 2 2 2 2 2 2 2" xfId="7061"/>
    <cellStyle name="normální 2 2 2 2 2 2 2 2" xfId="13774"/>
    <cellStyle name="normální 2 2 2 2 2 2 2 2 2" xfId="20258"/>
    <cellStyle name="normální 2 2 2 2 2 2 2 3" xfId="17018"/>
    <cellStyle name="normální 2 2 2 2 2 2 2 4" xfId="10530"/>
    <cellStyle name="normální 2 2 2 2 2 2 3" xfId="5596"/>
    <cellStyle name="normální 2 2 2 2 2 2 3 2" xfId="12447"/>
    <cellStyle name="normální 2 2 2 2 2 2 3 2 2" xfId="18931"/>
    <cellStyle name="normální 2 2 2 2 2 2 3 3" xfId="15690"/>
    <cellStyle name="normální 2 2 2 2 2 2 3 4" xfId="9201"/>
    <cellStyle name="normální 2 2 2 2 2 2 4" xfId="12341"/>
    <cellStyle name="normální 2 2 2 2 2 2 4 2" xfId="18825"/>
    <cellStyle name="normální 2 2 2 2 2 2 5" xfId="15584"/>
    <cellStyle name="normální 2 2 2 2 2 2 6" xfId="9094"/>
    <cellStyle name="normální 2 2 2 2 3" xfId="4363"/>
    <cellStyle name="normální 2 2 2 2 4" xfId="4355"/>
    <cellStyle name="normální 2 2 2 2 5" xfId="4365"/>
    <cellStyle name="normální 2 2 2 2 6" xfId="4354"/>
    <cellStyle name="normální 2 2 2 2 7" xfId="4369"/>
    <cellStyle name="normální 2 2 2 2 8" xfId="4368"/>
    <cellStyle name="normální 2 2 2 2 9" xfId="4927"/>
    <cellStyle name="normální 2 2 2 2 9 2" xfId="6961"/>
    <cellStyle name="normální 2 2 2 2 9 2 2" xfId="13689"/>
    <cellStyle name="normální 2 2 2 2 9 2 2 2" xfId="20173"/>
    <cellStyle name="normální 2 2 2 2 9 2 3" xfId="16933"/>
    <cellStyle name="normální 2 2 2 2 9 2 4" xfId="10445"/>
    <cellStyle name="normální 2 2 2 2 9 3" xfId="4856"/>
    <cellStyle name="normální 2 2 2 2 9 3 2" xfId="12109"/>
    <cellStyle name="normální 2 2 2 2 9 3 2 2" xfId="18593"/>
    <cellStyle name="normální 2 2 2 2 9 3 3" xfId="15354"/>
    <cellStyle name="normální 2 2 2 2 9 3 4" xfId="8857"/>
    <cellStyle name="normální 2 2 2 2 9 4" xfId="7149"/>
    <cellStyle name="normální 2 2 2 2 9 4 2" xfId="13839"/>
    <cellStyle name="normální 2 2 2 2 9 4 2 2" xfId="20323"/>
    <cellStyle name="normální 2 2 2 2 9 4 3" xfId="17083"/>
    <cellStyle name="normální 2 2 2 2 9 4 4" xfId="10596"/>
    <cellStyle name="normální 2 2 2 2 9 5" xfId="7471"/>
    <cellStyle name="normální 2 2 2 2 9 5 2" xfId="14032"/>
    <cellStyle name="normální 2 2 2 2 9 5 2 2" xfId="20516"/>
    <cellStyle name="normální 2 2 2 2 9 5 3" xfId="17276"/>
    <cellStyle name="normální 2 2 2 2 9 5 4" xfId="10792"/>
    <cellStyle name="normální 2 2 2 2 9 6" xfId="12125"/>
    <cellStyle name="normální 2 2 2 2 9 6 2" xfId="18609"/>
    <cellStyle name="normální 2 2 2 2 9 7" xfId="15368"/>
    <cellStyle name="normální 2 2 2 2 9 8" xfId="8874"/>
    <cellStyle name="normální 2 2 2 3" xfId="4364"/>
    <cellStyle name="normální 2 2 2 3 10" xfId="12077"/>
    <cellStyle name="normální 2 2 2 3 10 2" xfId="18561"/>
    <cellStyle name="normální 2 2 2 3 11" xfId="15324"/>
    <cellStyle name="normální 2 2 2 3 12" xfId="8822"/>
    <cellStyle name="normální 2 2 2 3 2" xfId="4958"/>
    <cellStyle name="normální 2 2 2 3 2 10" xfId="8905"/>
    <cellStyle name="normální 2 2 2 3 2 2" xfId="6992"/>
    <cellStyle name="normální 2 2 2 3 2 2 2" xfId="7104"/>
    <cellStyle name="normální 2 2 2 3 2 2 2 2" xfId="13805"/>
    <cellStyle name="normální 2 2 2 3 2 2 2 2 2" xfId="20289"/>
    <cellStyle name="normální 2 2 2 3 2 2 2 3" xfId="17049"/>
    <cellStyle name="normální 2 2 2 3 2 2 2 4" xfId="10561"/>
    <cellStyle name="normální 2 2 2 3 2 2 3" xfId="7069"/>
    <cellStyle name="normální 2 2 2 3 2 2 3 2" xfId="13779"/>
    <cellStyle name="normální 2 2 2 3 2 2 3 2 2" xfId="20263"/>
    <cellStyle name="normální 2 2 2 3 2 2 3 3" xfId="17023"/>
    <cellStyle name="normální 2 2 2 3 2 2 3 4" xfId="10535"/>
    <cellStyle name="normální 2 2 2 3 2 2 4" xfId="13720"/>
    <cellStyle name="normální 2 2 2 3 2 2 4 2" xfId="20204"/>
    <cellStyle name="normální 2 2 2 3 2 2 5" xfId="16964"/>
    <cellStyle name="normální 2 2 2 3 2 2 6" xfId="10476"/>
    <cellStyle name="normální 2 2 2 3 2 3" xfId="7138"/>
    <cellStyle name="normální 2 2 2 3 2 3 2" xfId="5219"/>
    <cellStyle name="normální 2 2 2 3 2 3 2 2" xfId="12248"/>
    <cellStyle name="normální 2 2 2 3 2 3 2 2 2" xfId="18732"/>
    <cellStyle name="normální 2 2 2 3 2 3 2 3" xfId="15491"/>
    <cellStyle name="normální 2 2 2 3 2 3 2 4" xfId="8999"/>
    <cellStyle name="normální 2 2 2 3 2 3 3" xfId="5493"/>
    <cellStyle name="normální 2 2 2 3 2 3 3 2" xfId="12369"/>
    <cellStyle name="normální 2 2 2 3 2 3 3 2 2" xfId="18853"/>
    <cellStyle name="normální 2 2 2 3 2 3 3 3" xfId="15612"/>
    <cellStyle name="normální 2 2 2 3 2 3 3 4" xfId="9123"/>
    <cellStyle name="normální 2 2 2 3 2 3 4" xfId="13831"/>
    <cellStyle name="normální 2 2 2 3 2 3 4 2" xfId="20315"/>
    <cellStyle name="normální 2 2 2 3 2 3 5" xfId="17075"/>
    <cellStyle name="normální 2 2 2 3 2 3 6" xfId="10588"/>
    <cellStyle name="normální 2 2 2 3 2 4" xfId="4855"/>
    <cellStyle name="normální 2 2 2 3 2 4 2" xfId="12108"/>
    <cellStyle name="normální 2 2 2 3 2 4 2 2" xfId="18592"/>
    <cellStyle name="normální 2 2 2 3 2 4 3" xfId="15353"/>
    <cellStyle name="normální 2 2 2 3 2 4 4" xfId="8856"/>
    <cellStyle name="normální 2 2 2 3 2 5" xfId="7147"/>
    <cellStyle name="normální 2 2 2 3 2 5 2" xfId="13838"/>
    <cellStyle name="normální 2 2 2 3 2 5 2 2" xfId="20322"/>
    <cellStyle name="normální 2 2 2 3 2 5 3" xfId="17082"/>
    <cellStyle name="normální 2 2 2 3 2 5 4" xfId="10595"/>
    <cellStyle name="normální 2 2 2 3 2 6" xfId="7152"/>
    <cellStyle name="normální 2 2 2 3 2 6 2" xfId="13840"/>
    <cellStyle name="normální 2 2 2 3 2 6 2 2" xfId="20324"/>
    <cellStyle name="normální 2 2 2 3 2 6 3" xfId="17084"/>
    <cellStyle name="normální 2 2 2 3 2 6 4" xfId="10597"/>
    <cellStyle name="normální 2 2 2 3 2 7" xfId="7502"/>
    <cellStyle name="normální 2 2 2 3 2 7 2" xfId="14063"/>
    <cellStyle name="normální 2 2 2 3 2 7 2 2" xfId="20547"/>
    <cellStyle name="normální 2 2 2 3 2 7 3" xfId="17307"/>
    <cellStyle name="normální 2 2 2 3 2 7 4" xfId="10823"/>
    <cellStyle name="normální 2 2 2 3 2 8" xfId="12156"/>
    <cellStyle name="normální 2 2 2 3 2 8 2" xfId="18640"/>
    <cellStyle name="normální 2 2 2 3 2 9" xfId="15399"/>
    <cellStyle name="normální 2 2 2 3 3" xfId="6945"/>
    <cellStyle name="normální 2 2 2 3 3 2" xfId="5427"/>
    <cellStyle name="normální 2 2 2 3 3 2 2" xfId="5542"/>
    <cellStyle name="normální 2 2 2 3 3 2 2 2" xfId="12405"/>
    <cellStyle name="normální 2 2 2 3 3 2 2 2 2" xfId="18889"/>
    <cellStyle name="normální 2 2 2 3 3 2 2 3" xfId="15648"/>
    <cellStyle name="normální 2 2 2 3 3 2 2 4" xfId="9159"/>
    <cellStyle name="normální 2 2 2 3 3 2 3" xfId="7159"/>
    <cellStyle name="normální 2 2 2 3 3 2 3 2" xfId="13846"/>
    <cellStyle name="normální 2 2 2 3 3 2 3 2 2" xfId="20330"/>
    <cellStyle name="normální 2 2 2 3 3 2 3 3" xfId="17090"/>
    <cellStyle name="normální 2 2 2 3 3 2 3 4" xfId="10603"/>
    <cellStyle name="normální 2 2 2 3 3 2 4" xfId="12339"/>
    <cellStyle name="normální 2 2 2 3 3 2 4 2" xfId="18823"/>
    <cellStyle name="normální 2 2 2 3 3 2 5" xfId="15582"/>
    <cellStyle name="normální 2 2 2 3 3 2 6" xfId="9092"/>
    <cellStyle name="normální 2 2 2 3 3 3" xfId="5526"/>
    <cellStyle name="normální 2 2 2 3 3 3 2" xfId="12392"/>
    <cellStyle name="normální 2 2 2 3 3 3 2 2" xfId="18876"/>
    <cellStyle name="normální 2 2 2 3 3 3 3" xfId="15635"/>
    <cellStyle name="normální 2 2 2 3 3 3 4" xfId="9146"/>
    <cellStyle name="normální 2 2 2 3 3 4" xfId="5139"/>
    <cellStyle name="normální 2 2 2 3 3 4 2" xfId="12227"/>
    <cellStyle name="normální 2 2 2 3 3 4 2 2" xfId="18711"/>
    <cellStyle name="normální 2 2 2 3 3 4 3" xfId="15470"/>
    <cellStyle name="normální 2 2 2 3 3 4 4" xfId="8977"/>
    <cellStyle name="normální 2 2 2 3 3 5" xfId="13674"/>
    <cellStyle name="normální 2 2 2 3 3 5 2" xfId="20158"/>
    <cellStyle name="normální 2 2 2 3 3 6" xfId="16918"/>
    <cellStyle name="normální 2 2 2 3 3 7" xfId="10430"/>
    <cellStyle name="normální 2 2 2 3 4" xfId="5639"/>
    <cellStyle name="normální 2 2 2 3 4 2" xfId="6197"/>
    <cellStyle name="normální 2 2 2 3 4 2 2" xfId="12961"/>
    <cellStyle name="normální 2 2 2 3 4 2 2 2" xfId="19445"/>
    <cellStyle name="normální 2 2 2 3 4 2 3" xfId="16205"/>
    <cellStyle name="normální 2 2 2 3 4 2 4" xfId="9716"/>
    <cellStyle name="normální 2 2 2 3 4 3" xfId="5257"/>
    <cellStyle name="normální 2 2 2 3 4 3 2" xfId="12263"/>
    <cellStyle name="normální 2 2 2 3 4 3 2 2" xfId="18747"/>
    <cellStyle name="normální 2 2 2 3 4 3 3" xfId="15506"/>
    <cellStyle name="normální 2 2 2 3 4 3 4" xfId="9015"/>
    <cellStyle name="normální 2 2 2 3 4 4" xfId="12476"/>
    <cellStyle name="normální 2 2 2 3 4 4 2" xfId="18960"/>
    <cellStyle name="normální 2 2 2 3 4 5" xfId="15719"/>
    <cellStyle name="normální 2 2 2 3 4 6" xfId="9230"/>
    <cellStyle name="normální 2 2 2 3 5" xfId="5103"/>
    <cellStyle name="normální 2 2 2 3 5 2" xfId="5709"/>
    <cellStyle name="normální 2 2 2 3 5 2 2" xfId="12508"/>
    <cellStyle name="normální 2 2 2 3 5 2 2 2" xfId="18992"/>
    <cellStyle name="normální 2 2 2 3 5 2 3" xfId="15753"/>
    <cellStyle name="normální 2 2 2 3 5 2 4" xfId="9263"/>
    <cellStyle name="normální 2 2 2 3 5 3" xfId="7163"/>
    <cellStyle name="normální 2 2 2 3 5 3 2" xfId="13849"/>
    <cellStyle name="normální 2 2 2 3 5 3 2 2" xfId="20333"/>
    <cellStyle name="normální 2 2 2 3 5 3 3" xfId="17093"/>
    <cellStyle name="normální 2 2 2 3 5 3 4" xfId="10606"/>
    <cellStyle name="normální 2 2 2 3 5 4" xfId="12208"/>
    <cellStyle name="normální 2 2 2 3 5 4 2" xfId="18692"/>
    <cellStyle name="normální 2 2 2 3 5 5" xfId="15451"/>
    <cellStyle name="normální 2 2 2 3 5 6" xfId="8958"/>
    <cellStyle name="normální 2 2 2 3 6" xfId="5060"/>
    <cellStyle name="normální 2 2 2 3 6 2" xfId="12191"/>
    <cellStyle name="normální 2 2 2 3 6 2 2" xfId="18675"/>
    <cellStyle name="normální 2 2 2 3 6 3" xfId="15434"/>
    <cellStyle name="normální 2 2 2 3 6 4" xfId="8940"/>
    <cellStyle name="normální 2 2 2 3 7" xfId="5266"/>
    <cellStyle name="normální 2 2 2 3 7 2" xfId="12269"/>
    <cellStyle name="normální 2 2 2 3 7 2 2" xfId="18753"/>
    <cellStyle name="normální 2 2 2 3 7 3" xfId="15512"/>
    <cellStyle name="normální 2 2 2 3 7 4" xfId="9021"/>
    <cellStyle name="normální 2 2 2 3 8" xfId="7174"/>
    <cellStyle name="normální 2 2 2 3 8 2" xfId="13855"/>
    <cellStyle name="normální 2 2 2 3 8 2 2" xfId="20339"/>
    <cellStyle name="normální 2 2 2 3 8 3" xfId="17099"/>
    <cellStyle name="normální 2 2 2 3 8 4" xfId="10612"/>
    <cellStyle name="normální 2 2 2 3 9" xfId="7425"/>
    <cellStyle name="normální 2 2 2 3 9 2" xfId="13992"/>
    <cellStyle name="normální 2 2 2 3 9 2 2" xfId="20476"/>
    <cellStyle name="normální 2 2 2 3 9 3" xfId="17236"/>
    <cellStyle name="normální 2 2 2 3 9 4" xfId="10752"/>
    <cellStyle name="normální 2 2 2 4" xfId="4362"/>
    <cellStyle name="normální 2 2 2 4 10" xfId="8821"/>
    <cellStyle name="normální 2 2 2 4 2" xfId="4957"/>
    <cellStyle name="normální 2 2 2 4 2 2" xfId="6991"/>
    <cellStyle name="normální 2 2 2 4 2 2 2" xfId="13719"/>
    <cellStyle name="normální 2 2 2 4 2 2 2 2" xfId="20203"/>
    <cellStyle name="normální 2 2 2 4 2 2 3" xfId="16963"/>
    <cellStyle name="normální 2 2 2 4 2 2 4" xfId="10475"/>
    <cellStyle name="normální 2 2 2 4 2 3" xfId="7076"/>
    <cellStyle name="normální 2 2 2 4 2 3 2" xfId="13784"/>
    <cellStyle name="normální 2 2 2 4 2 3 2 2" xfId="20268"/>
    <cellStyle name="normální 2 2 2 4 2 3 3" xfId="17028"/>
    <cellStyle name="normální 2 2 2 4 2 3 4" xfId="10540"/>
    <cellStyle name="normální 2 2 2 4 2 4" xfId="5498"/>
    <cellStyle name="normální 2 2 2 4 2 4 2" xfId="12373"/>
    <cellStyle name="normální 2 2 2 4 2 4 2 2" xfId="18857"/>
    <cellStyle name="normální 2 2 2 4 2 4 3" xfId="15616"/>
    <cellStyle name="normální 2 2 2 4 2 4 4" xfId="9127"/>
    <cellStyle name="normální 2 2 2 4 2 5" xfId="7501"/>
    <cellStyle name="normální 2 2 2 4 2 5 2" xfId="14062"/>
    <cellStyle name="normální 2 2 2 4 2 5 2 2" xfId="20546"/>
    <cellStyle name="normální 2 2 2 4 2 5 3" xfId="17306"/>
    <cellStyle name="normální 2 2 2 4 2 5 4" xfId="10822"/>
    <cellStyle name="normální 2 2 2 4 2 6" xfId="12155"/>
    <cellStyle name="normální 2 2 2 4 2 6 2" xfId="18639"/>
    <cellStyle name="normální 2 2 2 4 2 7" xfId="15398"/>
    <cellStyle name="normální 2 2 2 4 2 8" xfId="8904"/>
    <cellStyle name="normální 2 2 2 4 3" xfId="6944"/>
    <cellStyle name="normální 2 2 2 4 3 2" xfId="5119"/>
    <cellStyle name="normální 2 2 2 4 3 2 2" xfId="12217"/>
    <cellStyle name="normální 2 2 2 4 3 2 2 2" xfId="18701"/>
    <cellStyle name="normální 2 2 2 4 3 2 3" xfId="15460"/>
    <cellStyle name="normální 2 2 2 4 3 2 4" xfId="8967"/>
    <cellStyle name="normální 2 2 2 4 3 3" xfId="7207"/>
    <cellStyle name="normální 2 2 2 4 3 3 2" xfId="13879"/>
    <cellStyle name="normální 2 2 2 4 3 3 2 2" xfId="20363"/>
    <cellStyle name="normální 2 2 2 4 3 3 3" xfId="17123"/>
    <cellStyle name="normální 2 2 2 4 3 3 4" xfId="10636"/>
    <cellStyle name="normální 2 2 2 4 3 4" xfId="13673"/>
    <cellStyle name="normální 2 2 2 4 3 4 2" xfId="20157"/>
    <cellStyle name="normální 2 2 2 4 3 5" xfId="16917"/>
    <cellStyle name="normální 2 2 2 4 3 6" xfId="10429"/>
    <cellStyle name="normální 2 2 2 4 4" xfId="5476"/>
    <cellStyle name="normální 2 2 2 4 4 2" xfId="12359"/>
    <cellStyle name="normální 2 2 2 4 4 2 2" xfId="18843"/>
    <cellStyle name="normální 2 2 2 4 4 3" xfId="15602"/>
    <cellStyle name="normální 2 2 2 4 4 4" xfId="9113"/>
    <cellStyle name="normální 2 2 2 4 5" xfId="5288"/>
    <cellStyle name="normální 2 2 2 4 5 2" xfId="12275"/>
    <cellStyle name="normální 2 2 2 4 5 2 2" xfId="18759"/>
    <cellStyle name="normální 2 2 2 4 5 3" xfId="15518"/>
    <cellStyle name="normální 2 2 2 4 5 4" xfId="9027"/>
    <cellStyle name="normální 2 2 2 4 6" xfId="5895"/>
    <cellStyle name="normální 2 2 2 4 6 2" xfId="12662"/>
    <cellStyle name="normální 2 2 2 4 6 2 2" xfId="19146"/>
    <cellStyle name="normální 2 2 2 4 6 3" xfId="15906"/>
    <cellStyle name="normální 2 2 2 4 6 4" xfId="9416"/>
    <cellStyle name="normální 2 2 2 4 7" xfId="7424"/>
    <cellStyle name="normální 2 2 2 4 7 2" xfId="13991"/>
    <cellStyle name="normální 2 2 2 4 7 2 2" xfId="20475"/>
    <cellStyle name="normální 2 2 2 4 7 3" xfId="17235"/>
    <cellStyle name="normální 2 2 2 4 7 4" xfId="10751"/>
    <cellStyle name="normální 2 2 2 4 8" xfId="12076"/>
    <cellStyle name="normální 2 2 2 4 8 2" xfId="18560"/>
    <cellStyle name="normální 2 2 2 4 9" xfId="15323"/>
    <cellStyle name="normální 2 2 2 5" xfId="4361"/>
    <cellStyle name="normální 2 2 2 5 2" xfId="4956"/>
    <cellStyle name="normální 2 2 2 5 2 2" xfId="6990"/>
    <cellStyle name="normální 2 2 2 5 2 2 2" xfId="13718"/>
    <cellStyle name="normální 2 2 2 5 2 2 2 2" xfId="20202"/>
    <cellStyle name="normální 2 2 2 5 2 2 3" xfId="16962"/>
    <cellStyle name="normální 2 2 2 5 2 2 4" xfId="10474"/>
    <cellStyle name="normální 2 2 2 5 2 3" xfId="1933"/>
    <cellStyle name="normální 2 2 2 5 2 3 2" xfId="12021"/>
    <cellStyle name="normální 2 2 2 5 2 3 2 2" xfId="18505"/>
    <cellStyle name="normální 2 2 2 5 2 3 3" xfId="15265"/>
    <cellStyle name="normální 2 2 2 5 2 3 4" xfId="8726"/>
    <cellStyle name="normální 2 2 2 5 2 4" xfId="5698"/>
    <cellStyle name="normální 2 2 2 5 2 4 2" xfId="12503"/>
    <cellStyle name="normální 2 2 2 5 2 4 2 2" xfId="18987"/>
    <cellStyle name="normální 2 2 2 5 2 4 3" xfId="15748"/>
    <cellStyle name="normální 2 2 2 5 2 4 4" xfId="9257"/>
    <cellStyle name="normální 2 2 2 5 2 5" xfId="7500"/>
    <cellStyle name="normální 2 2 2 5 2 5 2" xfId="14061"/>
    <cellStyle name="normální 2 2 2 5 2 5 2 2" xfId="20545"/>
    <cellStyle name="normální 2 2 2 5 2 5 3" xfId="17305"/>
    <cellStyle name="normální 2 2 2 5 2 5 4" xfId="10821"/>
    <cellStyle name="normální 2 2 2 5 2 6" xfId="12154"/>
    <cellStyle name="normální 2 2 2 5 2 6 2" xfId="18638"/>
    <cellStyle name="normální 2 2 2 5 2 7" xfId="15397"/>
    <cellStyle name="normální 2 2 2 5 2 8" xfId="8903"/>
    <cellStyle name="normální 2 2 2 5 3" xfId="6943"/>
    <cellStyle name="normální 2 2 2 5 3 2" xfId="13672"/>
    <cellStyle name="normální 2 2 2 5 3 2 2" xfId="20156"/>
    <cellStyle name="normální 2 2 2 5 3 3" xfId="16916"/>
    <cellStyle name="normální 2 2 2 5 3 4" xfId="10428"/>
    <cellStyle name="normální 2 2 2 5 4" xfId="5589"/>
    <cellStyle name="normální 2 2 2 5 4 2" xfId="12442"/>
    <cellStyle name="normální 2 2 2 5 4 2 2" xfId="18926"/>
    <cellStyle name="normální 2 2 2 5 4 3" xfId="15685"/>
    <cellStyle name="normální 2 2 2 5 4 4" xfId="9196"/>
    <cellStyle name="normální 2 2 2 5 5" xfId="7037"/>
    <cellStyle name="normální 2 2 2 5 5 2" xfId="13757"/>
    <cellStyle name="normální 2 2 2 5 5 2 2" xfId="20241"/>
    <cellStyle name="normální 2 2 2 5 5 3" xfId="17001"/>
    <cellStyle name="normální 2 2 2 5 5 4" xfId="10513"/>
    <cellStyle name="normální 2 2 2 5 6" xfId="7423"/>
    <cellStyle name="normální 2 2 2 5 6 2" xfId="13990"/>
    <cellStyle name="normální 2 2 2 5 6 2 2" xfId="20474"/>
    <cellStyle name="normální 2 2 2 5 6 3" xfId="17234"/>
    <cellStyle name="normální 2 2 2 5 6 4" xfId="10750"/>
    <cellStyle name="normální 2 2 2 5 7" xfId="12075"/>
    <cellStyle name="normální 2 2 2 5 7 2" xfId="18559"/>
    <cellStyle name="normální 2 2 2 5 8" xfId="15322"/>
    <cellStyle name="normální 2 2 2 5 9" xfId="8820"/>
    <cellStyle name="normální 2 2 2 6" xfId="4367"/>
    <cellStyle name="normální 2 2 2 6 2" xfId="4959"/>
    <cellStyle name="normální 2 2 2 6 2 2" xfId="6993"/>
    <cellStyle name="normální 2 2 2 6 2 2 2" xfId="13721"/>
    <cellStyle name="normální 2 2 2 6 2 2 2 2" xfId="20205"/>
    <cellStyle name="normální 2 2 2 6 2 2 3" xfId="16965"/>
    <cellStyle name="normální 2 2 2 6 2 2 4" xfId="10477"/>
    <cellStyle name="normální 2 2 2 6 2 3" xfId="5550"/>
    <cellStyle name="normální 2 2 2 6 2 3 2" xfId="12412"/>
    <cellStyle name="normální 2 2 2 6 2 3 2 2" xfId="18896"/>
    <cellStyle name="normální 2 2 2 6 2 3 3" xfId="15655"/>
    <cellStyle name="normální 2 2 2 6 2 3 4" xfId="9166"/>
    <cellStyle name="normální 2 2 2 6 2 4" xfId="5338"/>
    <cellStyle name="normální 2 2 2 6 2 4 2" xfId="12298"/>
    <cellStyle name="normální 2 2 2 6 2 4 2 2" xfId="18782"/>
    <cellStyle name="normální 2 2 2 6 2 4 3" xfId="15541"/>
    <cellStyle name="normální 2 2 2 6 2 4 4" xfId="9051"/>
    <cellStyle name="normální 2 2 2 6 2 5" xfId="7503"/>
    <cellStyle name="normální 2 2 2 6 2 5 2" xfId="14064"/>
    <cellStyle name="normální 2 2 2 6 2 5 2 2" xfId="20548"/>
    <cellStyle name="normální 2 2 2 6 2 5 3" xfId="17308"/>
    <cellStyle name="normální 2 2 2 6 2 5 4" xfId="10824"/>
    <cellStyle name="normální 2 2 2 6 2 6" xfId="12157"/>
    <cellStyle name="normální 2 2 2 6 2 6 2" xfId="18641"/>
    <cellStyle name="normální 2 2 2 6 2 7" xfId="15400"/>
    <cellStyle name="normální 2 2 2 6 2 8" xfId="8906"/>
    <cellStyle name="normální 2 2 2 6 3" xfId="6946"/>
    <cellStyle name="normální 2 2 2 6 3 2" xfId="13675"/>
    <cellStyle name="normální 2 2 2 6 3 2 2" xfId="20159"/>
    <cellStyle name="normální 2 2 2 6 3 3" xfId="16919"/>
    <cellStyle name="normální 2 2 2 6 3 4" xfId="10431"/>
    <cellStyle name="normální 2 2 2 6 4" xfId="7115"/>
    <cellStyle name="normální 2 2 2 6 4 2" xfId="13812"/>
    <cellStyle name="normální 2 2 2 6 4 2 2" xfId="20296"/>
    <cellStyle name="normální 2 2 2 6 4 3" xfId="17056"/>
    <cellStyle name="normální 2 2 2 6 4 4" xfId="10569"/>
    <cellStyle name="normální 2 2 2 6 5" xfId="5206"/>
    <cellStyle name="normální 2 2 2 6 5 2" xfId="12243"/>
    <cellStyle name="normální 2 2 2 6 5 2 2" xfId="18727"/>
    <cellStyle name="normální 2 2 2 6 5 3" xfId="15486"/>
    <cellStyle name="normální 2 2 2 6 5 4" xfId="8994"/>
    <cellStyle name="normální 2 2 2 6 6" xfId="7426"/>
    <cellStyle name="normální 2 2 2 6 6 2" xfId="13993"/>
    <cellStyle name="normální 2 2 2 6 6 2 2" xfId="20477"/>
    <cellStyle name="normální 2 2 2 6 6 3" xfId="17237"/>
    <cellStyle name="normální 2 2 2 6 6 4" xfId="10753"/>
    <cellStyle name="normální 2 2 2 6 7" xfId="12078"/>
    <cellStyle name="normální 2 2 2 6 7 2" xfId="18562"/>
    <cellStyle name="normální 2 2 2 6 8" xfId="15325"/>
    <cellStyle name="normální 2 2 2 6 9" xfId="8823"/>
    <cellStyle name="normální 2 2 2 7" xfId="4360"/>
    <cellStyle name="normální 2 2 2 7 2" xfId="4955"/>
    <cellStyle name="normální 2 2 2 7 2 2" xfId="6989"/>
    <cellStyle name="normální 2 2 2 7 2 2 2" xfId="13717"/>
    <cellStyle name="normální 2 2 2 7 2 2 2 2" xfId="20201"/>
    <cellStyle name="normální 2 2 2 7 2 2 3" xfId="16961"/>
    <cellStyle name="normální 2 2 2 7 2 2 4" xfId="10473"/>
    <cellStyle name="normální 2 2 2 7 2 3" xfId="5357"/>
    <cellStyle name="normální 2 2 2 7 2 3 2" xfId="12308"/>
    <cellStyle name="normální 2 2 2 7 2 3 2 2" xfId="18792"/>
    <cellStyle name="normální 2 2 2 7 2 3 3" xfId="15551"/>
    <cellStyle name="normální 2 2 2 7 2 3 4" xfId="9061"/>
    <cellStyle name="normální 2 2 2 7 2 4" xfId="2008"/>
    <cellStyle name="normální 2 2 2 7 2 4 2" xfId="12034"/>
    <cellStyle name="normální 2 2 2 7 2 4 2 2" xfId="18518"/>
    <cellStyle name="normální 2 2 2 7 2 4 3" xfId="15279"/>
    <cellStyle name="normální 2 2 2 7 2 4 4" xfId="8743"/>
    <cellStyle name="normální 2 2 2 7 2 5" xfId="7499"/>
    <cellStyle name="normální 2 2 2 7 2 5 2" xfId="14060"/>
    <cellStyle name="normální 2 2 2 7 2 5 2 2" xfId="20544"/>
    <cellStyle name="normální 2 2 2 7 2 5 3" xfId="17304"/>
    <cellStyle name="normální 2 2 2 7 2 5 4" xfId="10820"/>
    <cellStyle name="normální 2 2 2 7 2 6" xfId="12153"/>
    <cellStyle name="normální 2 2 2 7 2 6 2" xfId="18637"/>
    <cellStyle name="normální 2 2 2 7 2 7" xfId="15396"/>
    <cellStyle name="normální 2 2 2 7 2 8" xfId="8902"/>
    <cellStyle name="normální 2 2 2 7 3" xfId="6942"/>
    <cellStyle name="normální 2 2 2 7 3 2" xfId="13671"/>
    <cellStyle name="normální 2 2 2 7 3 2 2" xfId="20155"/>
    <cellStyle name="normální 2 2 2 7 3 3" xfId="16915"/>
    <cellStyle name="normální 2 2 2 7 3 4" xfId="10427"/>
    <cellStyle name="normální 2 2 2 7 4" xfId="7155"/>
    <cellStyle name="normální 2 2 2 7 4 2" xfId="13843"/>
    <cellStyle name="normální 2 2 2 7 4 2 2" xfId="20327"/>
    <cellStyle name="normální 2 2 2 7 4 3" xfId="17087"/>
    <cellStyle name="normální 2 2 2 7 4 4" xfId="10600"/>
    <cellStyle name="normální 2 2 2 7 5" xfId="5121"/>
    <cellStyle name="normální 2 2 2 7 5 2" xfId="12219"/>
    <cellStyle name="normální 2 2 2 7 5 2 2" xfId="18703"/>
    <cellStyle name="normální 2 2 2 7 5 3" xfId="15462"/>
    <cellStyle name="normální 2 2 2 7 5 4" xfId="8969"/>
    <cellStyle name="normální 2 2 2 7 6" xfId="7422"/>
    <cellStyle name="normální 2 2 2 7 6 2" xfId="13989"/>
    <cellStyle name="normální 2 2 2 7 6 2 2" xfId="20473"/>
    <cellStyle name="normální 2 2 2 7 6 3" xfId="17233"/>
    <cellStyle name="normální 2 2 2 7 6 4" xfId="10749"/>
    <cellStyle name="normální 2 2 2 7 7" xfId="12074"/>
    <cellStyle name="normální 2 2 2 7 7 2" xfId="18558"/>
    <cellStyle name="normální 2 2 2 7 8" xfId="15321"/>
    <cellStyle name="normální 2 2 2 7 9" xfId="8819"/>
    <cellStyle name="normální 2 2 2 8" xfId="4352"/>
    <cellStyle name="normální 2 2 2 8 2" xfId="4954"/>
    <cellStyle name="normální 2 2 2 8 2 2" xfId="6988"/>
    <cellStyle name="normální 2 2 2 8 2 2 2" xfId="13716"/>
    <cellStyle name="normální 2 2 2 8 2 2 2 2" xfId="20200"/>
    <cellStyle name="normální 2 2 2 8 2 2 3" xfId="16960"/>
    <cellStyle name="normální 2 2 2 8 2 2 4" xfId="10472"/>
    <cellStyle name="normální 2 2 2 8 2 3" xfId="5565"/>
    <cellStyle name="normální 2 2 2 8 2 3 2" xfId="12425"/>
    <cellStyle name="normální 2 2 2 8 2 3 2 2" xfId="18909"/>
    <cellStyle name="normální 2 2 2 8 2 3 3" xfId="15668"/>
    <cellStyle name="normální 2 2 2 8 2 3 4" xfId="9179"/>
    <cellStyle name="normální 2 2 2 8 2 4" xfId="5264"/>
    <cellStyle name="normální 2 2 2 8 2 4 2" xfId="12267"/>
    <cellStyle name="normální 2 2 2 8 2 4 2 2" xfId="18751"/>
    <cellStyle name="normální 2 2 2 8 2 4 3" xfId="15510"/>
    <cellStyle name="normální 2 2 2 8 2 4 4" xfId="9019"/>
    <cellStyle name="normální 2 2 2 8 2 5" xfId="7498"/>
    <cellStyle name="normální 2 2 2 8 2 5 2" xfId="14059"/>
    <cellStyle name="normální 2 2 2 8 2 5 2 2" xfId="20543"/>
    <cellStyle name="normální 2 2 2 8 2 5 3" xfId="17303"/>
    <cellStyle name="normální 2 2 2 8 2 5 4" xfId="10819"/>
    <cellStyle name="normální 2 2 2 8 2 6" xfId="12152"/>
    <cellStyle name="normální 2 2 2 8 2 6 2" xfId="18636"/>
    <cellStyle name="normální 2 2 2 8 2 7" xfId="15395"/>
    <cellStyle name="normální 2 2 2 8 2 8" xfId="8901"/>
    <cellStyle name="normální 2 2 2 8 3" xfId="6941"/>
    <cellStyle name="normální 2 2 2 8 3 2" xfId="13670"/>
    <cellStyle name="normální 2 2 2 8 3 2 2" xfId="20154"/>
    <cellStyle name="normální 2 2 2 8 3 3" xfId="16914"/>
    <cellStyle name="normální 2 2 2 8 3 4" xfId="10426"/>
    <cellStyle name="normální 2 2 2 8 4" xfId="5624"/>
    <cellStyle name="normální 2 2 2 8 4 2" xfId="12468"/>
    <cellStyle name="normální 2 2 2 8 4 2 2" xfId="18952"/>
    <cellStyle name="normální 2 2 2 8 4 3" xfId="15711"/>
    <cellStyle name="normální 2 2 2 8 4 4" xfId="9222"/>
    <cellStyle name="normální 2 2 2 8 5" xfId="5415"/>
    <cellStyle name="normální 2 2 2 8 5 2" xfId="12335"/>
    <cellStyle name="normální 2 2 2 8 5 2 2" xfId="18819"/>
    <cellStyle name="normální 2 2 2 8 5 3" xfId="15578"/>
    <cellStyle name="normální 2 2 2 8 5 4" xfId="9088"/>
    <cellStyle name="normální 2 2 2 8 6" xfId="7421"/>
    <cellStyle name="normální 2 2 2 8 6 2" xfId="13988"/>
    <cellStyle name="normální 2 2 2 8 6 2 2" xfId="20472"/>
    <cellStyle name="normální 2 2 2 8 6 3" xfId="17232"/>
    <cellStyle name="normální 2 2 2 8 6 4" xfId="10748"/>
    <cellStyle name="normální 2 2 2 8 7" xfId="12073"/>
    <cellStyle name="normální 2 2 2 8 7 2" xfId="18557"/>
    <cellStyle name="normální 2 2 2 8 8" xfId="15320"/>
    <cellStyle name="normální 2 2 2 8 9" xfId="8818"/>
    <cellStyle name="normální 2 2 2 9" xfId="2097"/>
    <cellStyle name="normální 2 2 20" xfId="1344"/>
    <cellStyle name="normální 2 2 20 2" xfId="4012"/>
    <cellStyle name="normální 2 2 20 3" xfId="6318"/>
    <cellStyle name="normální 2 2 21" xfId="1228"/>
    <cellStyle name="normální 2 2 21 2" xfId="4011"/>
    <cellStyle name="normální 2 2 21 3" xfId="6311"/>
    <cellStyle name="normální 2 2 22" xfId="4001"/>
    <cellStyle name="normální 2 2 23" xfId="4025"/>
    <cellStyle name="normální 2 2 24" xfId="4019"/>
    <cellStyle name="normální 2 2 25" xfId="4006"/>
    <cellStyle name="normální 2 2 26" xfId="4023"/>
    <cellStyle name="normální 2 2 27" xfId="4347"/>
    <cellStyle name="normální 2 2 28" xfId="4348"/>
    <cellStyle name="normální 2 2 29" xfId="4356"/>
    <cellStyle name="Normální 2 2 3" xfId="13"/>
    <cellStyle name="normální 2 2 3 2" xfId="3934"/>
    <cellStyle name="normální 2 2 3 3" xfId="1954"/>
    <cellStyle name="normální 2 2 3 3 2" xfId="5546"/>
    <cellStyle name="normální 2 2 3 3 2 2" xfId="12408"/>
    <cellStyle name="normální 2 2 3 3 2 2 2" xfId="18892"/>
    <cellStyle name="normální 2 2 3 3 2 3" xfId="15651"/>
    <cellStyle name="normální 2 2 3 3 2 4" xfId="9162"/>
    <cellStyle name="normální 2 2 3 3 3" xfId="1932"/>
    <cellStyle name="normální 2 2 3 3 3 2" xfId="12020"/>
    <cellStyle name="normální 2 2 3 3 3 2 2" xfId="18504"/>
    <cellStyle name="normální 2 2 3 3 3 3" xfId="15264"/>
    <cellStyle name="normální 2 2 3 3 3 4" xfId="8725"/>
    <cellStyle name="normální 2 2 3 3 4" xfId="5501"/>
    <cellStyle name="normální 2 2 3 3 4 2" xfId="12375"/>
    <cellStyle name="normální 2 2 3 3 4 2 2" xfId="18859"/>
    <cellStyle name="normální 2 2 3 3 4 3" xfId="15618"/>
    <cellStyle name="normální 2 2 3 3 4 4" xfId="9129"/>
    <cellStyle name="normální 2 2 3 4" xfId="5225"/>
    <cellStyle name="normální 2 2 3 5" xfId="298"/>
    <cellStyle name="Normální 2 2 3 6" xfId="20706"/>
    <cellStyle name="Normální 2 2 3 7" xfId="20747"/>
    <cellStyle name="normální 2 2 30" xfId="4359"/>
    <cellStyle name="normální 2 2 31" xfId="4353"/>
    <cellStyle name="normální 2 2 32" xfId="4357"/>
    <cellStyle name="normální 2 2 33" xfId="4422"/>
    <cellStyle name="normální 2 2 34" xfId="4466"/>
    <cellStyle name="normální 2 2 35" xfId="4512"/>
    <cellStyle name="normální 2 2 36" xfId="4558"/>
    <cellStyle name="normální 2 2 37" xfId="4597"/>
    <cellStyle name="normální 2 2 38" xfId="4637"/>
    <cellStyle name="normální 2 2 39" xfId="4673"/>
    <cellStyle name="normální 2 2 4" xfId="299"/>
    <cellStyle name="normální 2 2 4 2" xfId="3938"/>
    <cellStyle name="normální 2 2 4 3" xfId="1955"/>
    <cellStyle name="normální 2 2 40" xfId="2063"/>
    <cellStyle name="normální 2 2 41" xfId="4885"/>
    <cellStyle name="normální 2 2 42" xfId="5054"/>
    <cellStyle name="normální 2 2 43" xfId="5628"/>
    <cellStyle name="normální 2 2 43 2" xfId="5610"/>
    <cellStyle name="normální 2 2 43 2 2" xfId="12456"/>
    <cellStyle name="normální 2 2 43 2 2 2" xfId="18940"/>
    <cellStyle name="normální 2 2 43 2 3" xfId="15699"/>
    <cellStyle name="normální 2 2 43 2 4" xfId="9210"/>
    <cellStyle name="normální 2 2 43 3" xfId="5496"/>
    <cellStyle name="normální 2 2 43 3 2" xfId="12371"/>
    <cellStyle name="normální 2 2 43 3 2 2" xfId="18855"/>
    <cellStyle name="normální 2 2 43 3 3" xfId="15614"/>
    <cellStyle name="normální 2 2 43 3 4" xfId="9125"/>
    <cellStyle name="normální 2 2 43 4" xfId="7132"/>
    <cellStyle name="normální 2 2 43 4 2" xfId="13826"/>
    <cellStyle name="normální 2 2 43 4 2 2" xfId="20310"/>
    <cellStyle name="normální 2 2 43 4 3" xfId="17070"/>
    <cellStyle name="normální 2 2 43 4 4" xfId="10583"/>
    <cellStyle name="normální 2 2 44" xfId="26"/>
    <cellStyle name="normální 2 2 45" xfId="7577"/>
    <cellStyle name="normální 2 2 46" xfId="7580"/>
    <cellStyle name="normální 2 2 47" xfId="7584"/>
    <cellStyle name="normální 2 2 48" xfId="8836"/>
    <cellStyle name="normální 2 2 49" xfId="20644"/>
    <cellStyle name="normální 2 2 5" xfId="300"/>
    <cellStyle name="normální 2 2 5 2" xfId="3966"/>
    <cellStyle name="normální 2 2 5 3" xfId="3979"/>
    <cellStyle name="normální 2 2 5 4" xfId="3993"/>
    <cellStyle name="normální 2 2 5 5" xfId="3961"/>
    <cellStyle name="normální 2 2 5 5 2" xfId="4928"/>
    <cellStyle name="normální 2 2 5 5 2 2" xfId="6962"/>
    <cellStyle name="normální 2 2 5 5 2 2 2" xfId="13690"/>
    <cellStyle name="normální 2 2 5 5 2 2 2 2" xfId="20174"/>
    <cellStyle name="normální 2 2 5 5 2 2 3" xfId="16934"/>
    <cellStyle name="normální 2 2 5 5 2 2 4" xfId="10446"/>
    <cellStyle name="normální 2 2 5 5 2 3" xfId="7116"/>
    <cellStyle name="normální 2 2 5 5 2 3 2" xfId="13813"/>
    <cellStyle name="normální 2 2 5 5 2 3 2 2" xfId="20297"/>
    <cellStyle name="normální 2 2 5 5 2 3 3" xfId="17057"/>
    <cellStyle name="normální 2 2 5 5 2 3 4" xfId="10570"/>
    <cellStyle name="normální 2 2 5 5 2 4" xfId="7198"/>
    <cellStyle name="normální 2 2 5 5 2 4 2" xfId="13871"/>
    <cellStyle name="normální 2 2 5 5 2 4 2 2" xfId="20355"/>
    <cellStyle name="normální 2 2 5 5 2 4 3" xfId="17115"/>
    <cellStyle name="normální 2 2 5 5 2 4 4" xfId="10628"/>
    <cellStyle name="normální 2 2 5 5 2 5" xfId="7472"/>
    <cellStyle name="normální 2 2 5 5 2 5 2" xfId="14033"/>
    <cellStyle name="normální 2 2 5 5 2 5 2 2" xfId="20517"/>
    <cellStyle name="normální 2 2 5 5 2 5 3" xfId="17277"/>
    <cellStyle name="normální 2 2 5 5 2 5 4" xfId="10793"/>
    <cellStyle name="normální 2 2 5 5 2 6" xfId="12126"/>
    <cellStyle name="normální 2 2 5 5 2 6 2" xfId="18610"/>
    <cellStyle name="normální 2 2 5 5 2 7" xfId="15369"/>
    <cellStyle name="normální 2 2 5 5 2 8" xfId="8875"/>
    <cellStyle name="normální 2 2 5 5 3" xfId="6915"/>
    <cellStyle name="normální 2 2 5 5 3 2" xfId="13645"/>
    <cellStyle name="normální 2 2 5 5 3 2 2" xfId="20129"/>
    <cellStyle name="normální 2 2 5 5 3 3" xfId="16889"/>
    <cellStyle name="normální 2 2 5 5 3 4" xfId="10401"/>
    <cellStyle name="normální 2 2 5 5 4" xfId="5506"/>
    <cellStyle name="normální 2 2 5 5 4 2" xfId="12379"/>
    <cellStyle name="normální 2 2 5 5 4 2 2" xfId="18863"/>
    <cellStyle name="normální 2 2 5 5 4 3" xfId="15622"/>
    <cellStyle name="normální 2 2 5 5 4 4" xfId="9133"/>
    <cellStyle name="normální 2 2 5 5 5" xfId="7142"/>
    <cellStyle name="normální 2 2 5 5 5 2" xfId="13834"/>
    <cellStyle name="normální 2 2 5 5 5 2 2" xfId="20318"/>
    <cellStyle name="normální 2 2 5 5 5 3" xfId="17078"/>
    <cellStyle name="normální 2 2 5 5 5 4" xfId="10591"/>
    <cellStyle name="normální 2 2 5 5 6" xfId="7384"/>
    <cellStyle name="normální 2 2 5 5 6 2" xfId="13958"/>
    <cellStyle name="normální 2 2 5 5 6 2 2" xfId="20442"/>
    <cellStyle name="normální 2 2 5 5 6 3" xfId="17202"/>
    <cellStyle name="normální 2 2 5 5 6 4" xfId="10718"/>
    <cellStyle name="normální 2 2 5 5 7" xfId="12047"/>
    <cellStyle name="normální 2 2 5 5 7 2" xfId="18531"/>
    <cellStyle name="normální 2 2 5 5 8" xfId="15291"/>
    <cellStyle name="normální 2 2 5 5 9" xfId="8781"/>
    <cellStyle name="normální 2 2 5 6" xfId="1956"/>
    <cellStyle name="normální 2 2 50" xfId="20746"/>
    <cellStyle name="normální 2 2 51" xfId="20784"/>
    <cellStyle name="normální 2 2 52" xfId="20790"/>
    <cellStyle name="normální 2 2 53" xfId="8729"/>
    <cellStyle name="normální 2 2 54" xfId="8769"/>
    <cellStyle name="normální 2 2 55" xfId="20764"/>
    <cellStyle name="normální 2 2 56" xfId="20795"/>
    <cellStyle name="normální 2 2 57" xfId="20678"/>
    <cellStyle name="normální 2 2 58" xfId="20643"/>
    <cellStyle name="normální 2 2 59" xfId="8764"/>
    <cellStyle name="normální 2 2 6" xfId="301"/>
    <cellStyle name="normální 2 2 6 2" xfId="3976"/>
    <cellStyle name="normální 2 2 6 2 2" xfId="4930"/>
    <cellStyle name="normální 2 2 6 2 2 2" xfId="6964"/>
    <cellStyle name="normální 2 2 6 2 2 2 2" xfId="13692"/>
    <cellStyle name="normální 2 2 6 2 2 2 2 2" xfId="20176"/>
    <cellStyle name="normální 2 2 6 2 2 2 3" xfId="16936"/>
    <cellStyle name="normální 2 2 6 2 2 2 4" xfId="10448"/>
    <cellStyle name="normální 2 2 6 2 2 3" xfId="5143"/>
    <cellStyle name="normální 2 2 6 2 2 3 2" xfId="12228"/>
    <cellStyle name="normální 2 2 6 2 2 3 2 2" xfId="18712"/>
    <cellStyle name="normální 2 2 6 2 2 3 3" xfId="15471"/>
    <cellStyle name="normální 2 2 6 2 2 3 4" xfId="8978"/>
    <cellStyle name="normální 2 2 6 2 2 4" xfId="5095"/>
    <cellStyle name="normální 2 2 6 2 2 4 2" xfId="12205"/>
    <cellStyle name="normální 2 2 6 2 2 4 2 2" xfId="18689"/>
    <cellStyle name="normální 2 2 6 2 2 4 3" xfId="15448"/>
    <cellStyle name="normální 2 2 6 2 2 4 4" xfId="8955"/>
    <cellStyle name="normální 2 2 6 2 2 5" xfId="7474"/>
    <cellStyle name="normální 2 2 6 2 2 5 2" xfId="14035"/>
    <cellStyle name="normální 2 2 6 2 2 5 2 2" xfId="20519"/>
    <cellStyle name="normální 2 2 6 2 2 5 3" xfId="17279"/>
    <cellStyle name="normální 2 2 6 2 2 5 4" xfId="10795"/>
    <cellStyle name="normální 2 2 6 2 2 6" xfId="12128"/>
    <cellStyle name="normální 2 2 6 2 2 6 2" xfId="18612"/>
    <cellStyle name="normální 2 2 6 2 2 7" xfId="15371"/>
    <cellStyle name="normální 2 2 6 2 2 8" xfId="8877"/>
    <cellStyle name="normální 2 2 6 2 3" xfId="6918"/>
    <cellStyle name="normální 2 2 6 2 3 2" xfId="13648"/>
    <cellStyle name="normální 2 2 6 2 3 2 2" xfId="20132"/>
    <cellStyle name="normální 2 2 6 2 3 3" xfId="16892"/>
    <cellStyle name="normální 2 2 6 2 3 4" xfId="10404"/>
    <cellStyle name="normální 2 2 6 2 4" xfId="7133"/>
    <cellStyle name="normální 2 2 6 2 4 2" xfId="13827"/>
    <cellStyle name="normální 2 2 6 2 4 2 2" xfId="20311"/>
    <cellStyle name="normální 2 2 6 2 4 3" xfId="17071"/>
    <cellStyle name="normální 2 2 6 2 4 4" xfId="10584"/>
    <cellStyle name="normální 2 2 6 2 5" xfId="5201"/>
    <cellStyle name="normální 2 2 6 2 5 2" xfId="12241"/>
    <cellStyle name="normální 2 2 6 2 5 2 2" xfId="18725"/>
    <cellStyle name="normální 2 2 6 2 5 3" xfId="15484"/>
    <cellStyle name="normální 2 2 6 2 5 4" xfId="8992"/>
    <cellStyle name="normální 2 2 6 2 6" xfId="7387"/>
    <cellStyle name="normální 2 2 6 2 6 2" xfId="13960"/>
    <cellStyle name="normální 2 2 6 2 6 2 2" xfId="20444"/>
    <cellStyle name="normální 2 2 6 2 6 3" xfId="17204"/>
    <cellStyle name="normální 2 2 6 2 6 4" xfId="10720"/>
    <cellStyle name="normální 2 2 6 2 7" xfId="12049"/>
    <cellStyle name="normální 2 2 6 2 7 2" xfId="18533"/>
    <cellStyle name="normální 2 2 6 2 8" xfId="15293"/>
    <cellStyle name="normální 2 2 6 2 9" xfId="8783"/>
    <cellStyle name="normální 2 2 6 3" xfId="1957"/>
    <cellStyle name="normální 2 2 6 4" xfId="5685"/>
    <cellStyle name="normální 2 2 60" xfId="20755"/>
    <cellStyle name="normální 2 2 61" xfId="20867"/>
    <cellStyle name="Normální 2 2 62" xfId="8808"/>
    <cellStyle name="Normální 2 2 63" xfId="20783"/>
    <cellStyle name="normální 2 2 7" xfId="302"/>
    <cellStyle name="normální 2 2 7 2" xfId="3991"/>
    <cellStyle name="normální 2 2 7 2 2" xfId="4932"/>
    <cellStyle name="normální 2 2 7 2 2 2" xfId="6966"/>
    <cellStyle name="normální 2 2 7 2 2 2 2" xfId="13694"/>
    <cellStyle name="normální 2 2 7 2 2 2 2 2" xfId="20178"/>
    <cellStyle name="normální 2 2 7 2 2 2 3" xfId="16938"/>
    <cellStyle name="normální 2 2 7 2 2 2 4" xfId="10450"/>
    <cellStyle name="normální 2 2 7 2 2 3" xfId="6902"/>
    <cellStyle name="normální 2 2 7 2 2 3 2" xfId="13636"/>
    <cellStyle name="normální 2 2 7 2 2 3 2 2" xfId="20120"/>
    <cellStyle name="normální 2 2 7 2 2 3 3" xfId="16880"/>
    <cellStyle name="normální 2 2 7 2 2 3 4" xfId="10392"/>
    <cellStyle name="normální 2 2 7 2 2 4" xfId="5598"/>
    <cellStyle name="normální 2 2 7 2 2 4 2" xfId="12448"/>
    <cellStyle name="normální 2 2 7 2 2 4 2 2" xfId="18932"/>
    <cellStyle name="normální 2 2 7 2 2 4 3" xfId="15691"/>
    <cellStyle name="normální 2 2 7 2 2 4 4" xfId="9202"/>
    <cellStyle name="normální 2 2 7 2 2 5" xfId="7476"/>
    <cellStyle name="normální 2 2 7 2 2 5 2" xfId="14037"/>
    <cellStyle name="normální 2 2 7 2 2 5 2 2" xfId="20521"/>
    <cellStyle name="normální 2 2 7 2 2 5 3" xfId="17281"/>
    <cellStyle name="normální 2 2 7 2 2 5 4" xfId="10797"/>
    <cellStyle name="normální 2 2 7 2 2 6" xfId="12130"/>
    <cellStyle name="normální 2 2 7 2 2 6 2" xfId="18614"/>
    <cellStyle name="normální 2 2 7 2 2 7" xfId="15373"/>
    <cellStyle name="normální 2 2 7 2 2 8" xfId="8879"/>
    <cellStyle name="normální 2 2 7 2 3" xfId="6921"/>
    <cellStyle name="normální 2 2 7 2 3 2" xfId="13650"/>
    <cellStyle name="normální 2 2 7 2 3 2 2" xfId="20134"/>
    <cellStyle name="normální 2 2 7 2 3 3" xfId="16894"/>
    <cellStyle name="normální 2 2 7 2 3 4" xfId="10406"/>
    <cellStyle name="normální 2 2 7 2 4" xfId="7047"/>
    <cellStyle name="normální 2 2 7 2 4 2" xfId="13762"/>
    <cellStyle name="normální 2 2 7 2 4 2 2" xfId="20246"/>
    <cellStyle name="normální 2 2 7 2 4 3" xfId="17006"/>
    <cellStyle name="normální 2 2 7 2 4 4" xfId="10518"/>
    <cellStyle name="normální 2 2 7 2 5" xfId="5130"/>
    <cellStyle name="normální 2 2 7 2 5 2" xfId="12223"/>
    <cellStyle name="normální 2 2 7 2 5 2 2" xfId="18707"/>
    <cellStyle name="normální 2 2 7 2 5 3" xfId="15466"/>
    <cellStyle name="normální 2 2 7 2 5 4" xfId="8973"/>
    <cellStyle name="normální 2 2 7 2 6" xfId="7389"/>
    <cellStyle name="normální 2 2 7 2 6 2" xfId="13962"/>
    <cellStyle name="normální 2 2 7 2 6 2 2" xfId="20446"/>
    <cellStyle name="normální 2 2 7 2 6 3" xfId="17206"/>
    <cellStyle name="normální 2 2 7 2 6 4" xfId="10722"/>
    <cellStyle name="normální 2 2 7 2 7" xfId="12051"/>
    <cellStyle name="normální 2 2 7 2 7 2" xfId="18535"/>
    <cellStyle name="normální 2 2 7 2 8" xfId="15296"/>
    <cellStyle name="normální 2 2 7 2 9" xfId="8785"/>
    <cellStyle name="normální 2 2 7 3" xfId="1958"/>
    <cellStyle name="normální 2 2 7 4" xfId="5686"/>
    <cellStyle name="normální 2 2 8" xfId="303"/>
    <cellStyle name="normální 2 2 8 2" xfId="3920"/>
    <cellStyle name="normální 2 2 8 3" xfId="1959"/>
    <cellStyle name="normální 2 2 9" xfId="304"/>
    <cellStyle name="normální 2 2 9 2" xfId="4009"/>
    <cellStyle name="normální 2 2 9 3" xfId="1960"/>
    <cellStyle name="normální 2 20" xfId="1229"/>
    <cellStyle name="normální 2 20 2" xfId="4017"/>
    <cellStyle name="normální 2 20 2 2" xfId="4946"/>
    <cellStyle name="normální 2 20 2 2 2" xfId="6980"/>
    <cellStyle name="normální 2 20 2 2 2 2" xfId="13708"/>
    <cellStyle name="normální 2 20 2 2 2 2 2" xfId="20192"/>
    <cellStyle name="normální 2 20 2 2 2 3" xfId="16952"/>
    <cellStyle name="normální 2 20 2 2 2 4" xfId="10464"/>
    <cellStyle name="normální 2 20 2 2 3" xfId="7084"/>
    <cellStyle name="normální 2 20 2 2 3 2" xfId="13790"/>
    <cellStyle name="normální 2 20 2 2 3 2 2" xfId="20274"/>
    <cellStyle name="normální 2 20 2 2 3 3" xfId="17034"/>
    <cellStyle name="normální 2 20 2 2 3 4" xfId="10546"/>
    <cellStyle name="normální 2 20 2 2 4" xfId="5537"/>
    <cellStyle name="normální 2 20 2 2 4 2" xfId="12401"/>
    <cellStyle name="normální 2 20 2 2 4 2 2" xfId="18885"/>
    <cellStyle name="normální 2 20 2 2 4 3" xfId="15644"/>
    <cellStyle name="normální 2 20 2 2 4 4" xfId="9155"/>
    <cellStyle name="normální 2 20 2 2 5" xfId="7490"/>
    <cellStyle name="normální 2 20 2 2 5 2" xfId="14051"/>
    <cellStyle name="normální 2 20 2 2 5 2 2" xfId="20535"/>
    <cellStyle name="normální 2 20 2 2 5 3" xfId="17295"/>
    <cellStyle name="normální 2 20 2 2 5 4" xfId="10811"/>
    <cellStyle name="normální 2 20 2 2 6" xfId="12144"/>
    <cellStyle name="normální 2 20 2 2 6 2" xfId="18628"/>
    <cellStyle name="normální 2 20 2 2 7" xfId="15387"/>
    <cellStyle name="normální 2 20 2 2 8" xfId="8893"/>
    <cellStyle name="normální 2 20 2 3" xfId="6935"/>
    <cellStyle name="normální 2 20 2 3 2" xfId="13664"/>
    <cellStyle name="normální 2 20 2 3 2 2" xfId="20148"/>
    <cellStyle name="normální 2 20 2 3 3" xfId="16908"/>
    <cellStyle name="normální 2 20 2 3 4" xfId="10420"/>
    <cellStyle name="normální 2 20 2 4" xfId="7108"/>
    <cellStyle name="normální 2 20 2 4 2" xfId="13807"/>
    <cellStyle name="normální 2 20 2 4 2 2" xfId="20291"/>
    <cellStyle name="normální 2 20 2 4 3" xfId="17051"/>
    <cellStyle name="normální 2 20 2 4 4" xfId="10563"/>
    <cellStyle name="normální 2 20 2 5" xfId="7118"/>
    <cellStyle name="normální 2 20 2 5 2" xfId="13815"/>
    <cellStyle name="normální 2 20 2 5 2 2" xfId="20299"/>
    <cellStyle name="normální 2 20 2 5 3" xfId="17059"/>
    <cellStyle name="normální 2 20 2 5 4" xfId="10572"/>
    <cellStyle name="normální 2 20 2 6" xfId="7403"/>
    <cellStyle name="normální 2 20 2 6 2" xfId="13976"/>
    <cellStyle name="normální 2 20 2 6 2 2" xfId="20460"/>
    <cellStyle name="normální 2 20 2 6 3" xfId="17220"/>
    <cellStyle name="normální 2 20 2 6 4" xfId="10736"/>
    <cellStyle name="normální 2 20 2 7" xfId="12065"/>
    <cellStyle name="normální 2 20 2 7 2" xfId="18549"/>
    <cellStyle name="normální 2 20 2 8" xfId="15312"/>
    <cellStyle name="normální 2 20 2 9" xfId="8800"/>
    <cellStyle name="normální 2 20 3" xfId="4886"/>
    <cellStyle name="normální 2 20 4" xfId="4833"/>
    <cellStyle name="normální 2 20 5" xfId="1961"/>
    <cellStyle name="normální 2 21" xfId="1230"/>
    <cellStyle name="normální 2 21 2" xfId="4005"/>
    <cellStyle name="normální 2 21 2 2" xfId="4940"/>
    <cellStyle name="normální 2 21 2 2 2" xfId="6974"/>
    <cellStyle name="normální 2 21 2 2 2 2" xfId="13702"/>
    <cellStyle name="normální 2 21 2 2 2 2 2" xfId="20186"/>
    <cellStyle name="normální 2 21 2 2 2 3" xfId="16946"/>
    <cellStyle name="normální 2 21 2 2 2 4" xfId="10458"/>
    <cellStyle name="normální 2 21 2 2 3" xfId="5087"/>
    <cellStyle name="normální 2 21 2 2 3 2" xfId="12201"/>
    <cellStyle name="normální 2 21 2 2 3 2 2" xfId="18685"/>
    <cellStyle name="normální 2 21 2 2 3 3" xfId="15444"/>
    <cellStyle name="normální 2 21 2 2 3 4" xfId="8951"/>
    <cellStyle name="normální 2 21 2 2 4" xfId="7112"/>
    <cellStyle name="normální 2 21 2 2 4 2" xfId="13810"/>
    <cellStyle name="normální 2 21 2 2 4 2 2" xfId="20294"/>
    <cellStyle name="normální 2 21 2 2 4 3" xfId="17054"/>
    <cellStyle name="normální 2 21 2 2 4 4" xfId="10566"/>
    <cellStyle name="normální 2 21 2 2 5" xfId="7484"/>
    <cellStyle name="normální 2 21 2 2 5 2" xfId="14045"/>
    <cellStyle name="normální 2 21 2 2 5 2 2" xfId="20529"/>
    <cellStyle name="normální 2 21 2 2 5 3" xfId="17289"/>
    <cellStyle name="normální 2 21 2 2 5 4" xfId="10805"/>
    <cellStyle name="normální 2 21 2 2 6" xfId="12138"/>
    <cellStyle name="normální 2 21 2 2 6 2" xfId="18622"/>
    <cellStyle name="normální 2 21 2 2 7" xfId="15381"/>
    <cellStyle name="normální 2 21 2 2 8" xfId="8887"/>
    <cellStyle name="normální 2 21 2 3" xfId="6928"/>
    <cellStyle name="normální 2 21 2 3 2" xfId="13657"/>
    <cellStyle name="normální 2 21 2 3 2 2" xfId="20141"/>
    <cellStyle name="normální 2 21 2 3 3" xfId="16901"/>
    <cellStyle name="normální 2 21 2 3 4" xfId="10413"/>
    <cellStyle name="normální 2 21 2 4" xfId="7212"/>
    <cellStyle name="normální 2 21 2 4 2" xfId="13884"/>
    <cellStyle name="normální 2 21 2 4 2 2" xfId="20368"/>
    <cellStyle name="normální 2 21 2 4 3" xfId="17128"/>
    <cellStyle name="normální 2 21 2 4 4" xfId="10641"/>
    <cellStyle name="normální 2 21 2 5" xfId="7166"/>
    <cellStyle name="normální 2 21 2 5 2" xfId="13851"/>
    <cellStyle name="normální 2 21 2 5 2 2" xfId="20335"/>
    <cellStyle name="normální 2 21 2 5 3" xfId="17095"/>
    <cellStyle name="normální 2 21 2 5 4" xfId="10608"/>
    <cellStyle name="normální 2 21 2 6" xfId="7397"/>
    <cellStyle name="normální 2 21 2 6 2" xfId="13970"/>
    <cellStyle name="normální 2 21 2 6 2 2" xfId="20454"/>
    <cellStyle name="normální 2 21 2 6 3" xfId="17214"/>
    <cellStyle name="normální 2 21 2 6 4" xfId="10730"/>
    <cellStyle name="normální 2 21 2 7" xfId="12059"/>
    <cellStyle name="normální 2 21 2 7 2" xfId="18543"/>
    <cellStyle name="normální 2 21 2 8" xfId="15305"/>
    <cellStyle name="normální 2 21 2 9" xfId="8793"/>
    <cellStyle name="normální 2 21 3" xfId="4887"/>
    <cellStyle name="normální 2 21 4" xfId="4834"/>
    <cellStyle name="normální 2 21 5" xfId="1962"/>
    <cellStyle name="normální 2 22" xfId="1231"/>
    <cellStyle name="normální 2 22 2" xfId="4020"/>
    <cellStyle name="normální 2 22 2 2" xfId="4947"/>
    <cellStyle name="normální 2 22 2 2 2" xfId="6981"/>
    <cellStyle name="normální 2 22 2 2 2 2" xfId="13709"/>
    <cellStyle name="normální 2 22 2 2 2 2 2" xfId="20193"/>
    <cellStyle name="normální 2 22 2 2 2 3" xfId="16953"/>
    <cellStyle name="normální 2 22 2 2 2 4" xfId="10465"/>
    <cellStyle name="normální 2 22 2 2 3" xfId="7087"/>
    <cellStyle name="normální 2 22 2 2 3 2" xfId="13793"/>
    <cellStyle name="normální 2 22 2 2 3 2 2" xfId="20277"/>
    <cellStyle name="normální 2 22 2 2 3 3" xfId="17037"/>
    <cellStyle name="normální 2 22 2 2 3 4" xfId="10549"/>
    <cellStyle name="normální 2 22 2 2 4" xfId="5488"/>
    <cellStyle name="normální 2 22 2 2 4 2" xfId="12366"/>
    <cellStyle name="normální 2 22 2 2 4 2 2" xfId="18850"/>
    <cellStyle name="normální 2 22 2 2 4 3" xfId="15609"/>
    <cellStyle name="normální 2 22 2 2 4 4" xfId="9120"/>
    <cellStyle name="normální 2 22 2 2 5" xfId="7491"/>
    <cellStyle name="normální 2 22 2 2 5 2" xfId="14052"/>
    <cellStyle name="normální 2 22 2 2 5 2 2" xfId="20536"/>
    <cellStyle name="normální 2 22 2 2 5 3" xfId="17296"/>
    <cellStyle name="normální 2 22 2 2 5 4" xfId="10812"/>
    <cellStyle name="normální 2 22 2 2 6" xfId="12145"/>
    <cellStyle name="normální 2 22 2 2 6 2" xfId="18629"/>
    <cellStyle name="normální 2 22 2 2 7" xfId="15388"/>
    <cellStyle name="normální 2 22 2 2 8" xfId="8894"/>
    <cellStyle name="normální 2 22 2 3" xfId="6936"/>
    <cellStyle name="normální 2 22 2 3 2" xfId="13665"/>
    <cellStyle name="normální 2 22 2 3 2 2" xfId="20149"/>
    <cellStyle name="normální 2 22 2 3 3" xfId="16909"/>
    <cellStyle name="normální 2 22 2 3 4" xfId="10421"/>
    <cellStyle name="normální 2 22 2 4" xfId="7029"/>
    <cellStyle name="normální 2 22 2 4 2" xfId="13751"/>
    <cellStyle name="normální 2 22 2 4 2 2" xfId="20235"/>
    <cellStyle name="normální 2 22 2 4 3" xfId="16995"/>
    <cellStyle name="normální 2 22 2 4 4" xfId="10507"/>
    <cellStyle name="normální 2 22 2 5" xfId="5369"/>
    <cellStyle name="normální 2 22 2 5 2" xfId="12315"/>
    <cellStyle name="normální 2 22 2 5 2 2" xfId="18799"/>
    <cellStyle name="normální 2 22 2 5 3" xfId="15558"/>
    <cellStyle name="normální 2 22 2 5 4" xfId="9068"/>
    <cellStyle name="normální 2 22 2 6" xfId="7404"/>
    <cellStyle name="normální 2 22 2 6 2" xfId="13977"/>
    <cellStyle name="normální 2 22 2 6 2 2" xfId="20461"/>
    <cellStyle name="normální 2 22 2 6 3" xfId="17221"/>
    <cellStyle name="normální 2 22 2 6 4" xfId="10737"/>
    <cellStyle name="normální 2 22 2 7" xfId="12066"/>
    <cellStyle name="normální 2 22 2 7 2" xfId="18550"/>
    <cellStyle name="normální 2 22 2 8" xfId="15313"/>
    <cellStyle name="normální 2 22 2 9" xfId="8801"/>
    <cellStyle name="normální 2 22 3" xfId="4888"/>
    <cellStyle name="normální 2 22 4" xfId="4835"/>
    <cellStyle name="normální 2 22 5" xfId="1963"/>
    <cellStyle name="normální 2 23" xfId="1232"/>
    <cellStyle name="normální 2 23 2" xfId="4028"/>
    <cellStyle name="normální 2 23 2 2" xfId="4952"/>
    <cellStyle name="normální 2 23 2 2 2" xfId="6986"/>
    <cellStyle name="normální 2 23 2 2 2 2" xfId="13714"/>
    <cellStyle name="normální 2 23 2 2 2 2 2" xfId="20198"/>
    <cellStyle name="normální 2 23 2 2 2 3" xfId="16958"/>
    <cellStyle name="normální 2 23 2 2 2 4" xfId="10470"/>
    <cellStyle name="normální 2 23 2 2 3" xfId="5517"/>
    <cellStyle name="normální 2 23 2 2 3 2" xfId="12388"/>
    <cellStyle name="normální 2 23 2 2 3 2 2" xfId="18872"/>
    <cellStyle name="normální 2 23 2 2 3 3" xfId="15631"/>
    <cellStyle name="normální 2 23 2 2 3 4" xfId="9142"/>
    <cellStyle name="normální 2 23 2 2 4" xfId="5293"/>
    <cellStyle name="normální 2 23 2 2 4 2" xfId="12280"/>
    <cellStyle name="normální 2 23 2 2 4 2 2" xfId="18764"/>
    <cellStyle name="normální 2 23 2 2 4 3" xfId="15523"/>
    <cellStyle name="normální 2 23 2 2 4 4" xfId="9032"/>
    <cellStyle name="normální 2 23 2 2 5" xfId="7496"/>
    <cellStyle name="normální 2 23 2 2 5 2" xfId="14057"/>
    <cellStyle name="normální 2 23 2 2 5 2 2" xfId="20541"/>
    <cellStyle name="normální 2 23 2 2 5 3" xfId="17301"/>
    <cellStyle name="normální 2 23 2 2 5 4" xfId="10817"/>
    <cellStyle name="normální 2 23 2 2 6" xfId="12150"/>
    <cellStyle name="normální 2 23 2 2 6 2" xfId="18634"/>
    <cellStyle name="normální 2 23 2 2 7" xfId="15393"/>
    <cellStyle name="normální 2 23 2 2 8" xfId="8899"/>
    <cellStyle name="normální 2 23 2 3" xfId="6940"/>
    <cellStyle name="normální 2 23 2 3 2" xfId="13669"/>
    <cellStyle name="normální 2 23 2 3 2 2" xfId="20153"/>
    <cellStyle name="normální 2 23 2 3 3" xfId="16913"/>
    <cellStyle name="normální 2 23 2 3 4" xfId="10425"/>
    <cellStyle name="normální 2 23 2 4" xfId="7055"/>
    <cellStyle name="normální 2 23 2 4 2" xfId="13768"/>
    <cellStyle name="normální 2 23 2 4 2 2" xfId="20252"/>
    <cellStyle name="normální 2 23 2 4 3" xfId="17012"/>
    <cellStyle name="normální 2 23 2 4 4" xfId="10524"/>
    <cellStyle name="normální 2 23 2 5" xfId="7128"/>
    <cellStyle name="normální 2 23 2 5 2" xfId="13822"/>
    <cellStyle name="normální 2 23 2 5 2 2" xfId="20306"/>
    <cellStyle name="normální 2 23 2 5 3" xfId="17066"/>
    <cellStyle name="normální 2 23 2 5 4" xfId="10579"/>
    <cellStyle name="normální 2 23 2 6" xfId="7410"/>
    <cellStyle name="normální 2 23 2 6 2" xfId="13983"/>
    <cellStyle name="normální 2 23 2 6 2 2" xfId="20467"/>
    <cellStyle name="normální 2 23 2 6 3" xfId="17227"/>
    <cellStyle name="normální 2 23 2 6 4" xfId="10743"/>
    <cellStyle name="normální 2 23 2 7" xfId="12071"/>
    <cellStyle name="normální 2 23 2 7 2" xfId="18555"/>
    <cellStyle name="normální 2 23 2 8" xfId="15318"/>
    <cellStyle name="normální 2 23 2 9" xfId="8806"/>
    <cellStyle name="normální 2 23 3" xfId="4889"/>
    <cellStyle name="normální 2 23 4" xfId="4836"/>
    <cellStyle name="normální 2 23 5" xfId="1964"/>
    <cellStyle name="normální 2 24" xfId="1233"/>
    <cellStyle name="normální 2 24 2" xfId="4003"/>
    <cellStyle name="normální 2 24 2 2" xfId="4938"/>
    <cellStyle name="normální 2 24 2 2 2" xfId="6972"/>
    <cellStyle name="normální 2 24 2 2 2 2" xfId="13700"/>
    <cellStyle name="normální 2 24 2 2 2 2 2" xfId="20184"/>
    <cellStyle name="normální 2 24 2 2 2 3" xfId="16944"/>
    <cellStyle name="normální 2 24 2 2 2 4" xfId="10456"/>
    <cellStyle name="normální 2 24 2 2 3" xfId="5256"/>
    <cellStyle name="normální 2 24 2 2 3 2" xfId="12262"/>
    <cellStyle name="normální 2 24 2 2 3 2 2" xfId="18746"/>
    <cellStyle name="normální 2 24 2 2 3 3" xfId="15505"/>
    <cellStyle name="normální 2 24 2 2 3 4" xfId="9014"/>
    <cellStyle name="normální 2 24 2 2 4" xfId="7063"/>
    <cellStyle name="normální 2 24 2 2 4 2" xfId="13776"/>
    <cellStyle name="normální 2 24 2 2 4 2 2" xfId="20260"/>
    <cellStyle name="normální 2 24 2 2 4 3" xfId="17020"/>
    <cellStyle name="normální 2 24 2 2 4 4" xfId="10532"/>
    <cellStyle name="normální 2 24 2 2 5" xfId="7482"/>
    <cellStyle name="normální 2 24 2 2 5 2" xfId="14043"/>
    <cellStyle name="normální 2 24 2 2 5 2 2" xfId="20527"/>
    <cellStyle name="normální 2 24 2 2 5 3" xfId="17287"/>
    <cellStyle name="normální 2 24 2 2 5 4" xfId="10803"/>
    <cellStyle name="normální 2 24 2 2 6" xfId="12136"/>
    <cellStyle name="normální 2 24 2 2 6 2" xfId="18620"/>
    <cellStyle name="normální 2 24 2 2 7" xfId="15379"/>
    <cellStyle name="normální 2 24 2 2 8" xfId="8885"/>
    <cellStyle name="normální 2 24 2 3" xfId="6926"/>
    <cellStyle name="normální 2 24 2 3 2" xfId="13655"/>
    <cellStyle name="normální 2 24 2 3 2 2" xfId="20139"/>
    <cellStyle name="normální 2 24 2 3 3" xfId="16899"/>
    <cellStyle name="normální 2 24 2 3 4" xfId="10411"/>
    <cellStyle name="normální 2 24 2 4" xfId="5582"/>
    <cellStyle name="normální 2 24 2 4 2" xfId="12437"/>
    <cellStyle name="normální 2 24 2 4 2 2" xfId="18921"/>
    <cellStyle name="normální 2 24 2 4 3" xfId="15680"/>
    <cellStyle name="normální 2 24 2 4 4" xfId="9191"/>
    <cellStyle name="normální 2 24 2 5" xfId="7060"/>
    <cellStyle name="normální 2 24 2 5 2" xfId="13773"/>
    <cellStyle name="normální 2 24 2 5 2 2" xfId="20257"/>
    <cellStyle name="normální 2 24 2 5 3" xfId="17017"/>
    <cellStyle name="normální 2 24 2 5 4" xfId="10529"/>
    <cellStyle name="normální 2 24 2 6" xfId="7395"/>
    <cellStyle name="normální 2 24 2 6 2" xfId="13968"/>
    <cellStyle name="normální 2 24 2 6 2 2" xfId="20452"/>
    <cellStyle name="normální 2 24 2 6 3" xfId="17212"/>
    <cellStyle name="normální 2 24 2 6 4" xfId="10728"/>
    <cellStyle name="normální 2 24 2 7" xfId="12057"/>
    <cellStyle name="normální 2 24 2 7 2" xfId="18541"/>
    <cellStyle name="normální 2 24 2 8" xfId="15303"/>
    <cellStyle name="normální 2 24 2 9" xfId="8791"/>
    <cellStyle name="normální 2 24 3" xfId="4890"/>
    <cellStyle name="normální 2 24 4" xfId="4837"/>
    <cellStyle name="normální 2 24 5" xfId="1965"/>
    <cellStyle name="normální 2 25" xfId="1234"/>
    <cellStyle name="normální 2 25 2" xfId="4951"/>
    <cellStyle name="normální 2 25 2 2" xfId="6985"/>
    <cellStyle name="normální 2 25 2 2 2" xfId="13713"/>
    <cellStyle name="normální 2 25 2 2 2 2" xfId="20197"/>
    <cellStyle name="normální 2 25 2 2 3" xfId="16957"/>
    <cellStyle name="normální 2 25 2 2 4" xfId="10469"/>
    <cellStyle name="normální 2 25 2 3" xfId="7053"/>
    <cellStyle name="normální 2 25 2 3 2" xfId="13766"/>
    <cellStyle name="normální 2 25 2 3 2 2" xfId="20250"/>
    <cellStyle name="normální 2 25 2 3 3" xfId="17010"/>
    <cellStyle name="normální 2 25 2 3 4" xfId="10522"/>
    <cellStyle name="normální 2 25 2 4" xfId="5413"/>
    <cellStyle name="normální 2 25 2 4 2" xfId="12334"/>
    <cellStyle name="normální 2 25 2 4 2 2" xfId="18818"/>
    <cellStyle name="normální 2 25 2 4 3" xfId="15577"/>
    <cellStyle name="normální 2 25 2 4 4" xfId="9087"/>
    <cellStyle name="normální 2 25 2 5" xfId="7495"/>
    <cellStyle name="normální 2 25 2 5 2" xfId="14056"/>
    <cellStyle name="normální 2 25 2 5 2 2" xfId="20540"/>
    <cellStyle name="normální 2 25 2 5 3" xfId="17300"/>
    <cellStyle name="normální 2 25 2 5 4" xfId="10816"/>
    <cellStyle name="normální 2 25 2 6" xfId="12149"/>
    <cellStyle name="normální 2 25 2 6 2" xfId="18633"/>
    <cellStyle name="normální 2 25 2 7" xfId="15392"/>
    <cellStyle name="normální 2 25 2 8" xfId="8898"/>
    <cellStyle name="normální 2 25 3" xfId="4838"/>
    <cellStyle name="normální 2 25 4" xfId="4027"/>
    <cellStyle name="normální 2 25 4 2" xfId="12070"/>
    <cellStyle name="normální 2 25 4 2 2" xfId="18554"/>
    <cellStyle name="normální 2 25 4 3" xfId="15317"/>
    <cellStyle name="normální 2 25 4 4" xfId="8805"/>
    <cellStyle name="normální 2 25 5" xfId="5207"/>
    <cellStyle name="normální 2 25 5 2" xfId="12244"/>
    <cellStyle name="normální 2 25 5 2 2" xfId="18728"/>
    <cellStyle name="normální 2 25 5 3" xfId="15487"/>
    <cellStyle name="normální 2 25 5 4" xfId="8995"/>
    <cellStyle name="normální 2 25 6" xfId="5194"/>
    <cellStyle name="normální 2 25 6 2" xfId="12239"/>
    <cellStyle name="normální 2 25 6 2 2" xfId="18723"/>
    <cellStyle name="normální 2 25 6 3" xfId="15482"/>
    <cellStyle name="normální 2 25 6 4" xfId="8990"/>
    <cellStyle name="normální 2 25 7" xfId="7409"/>
    <cellStyle name="normální 2 25 7 2" xfId="13982"/>
    <cellStyle name="normální 2 25 7 2 2" xfId="20466"/>
    <cellStyle name="normální 2 25 7 3" xfId="17226"/>
    <cellStyle name="normální 2 25 7 4" xfId="10742"/>
    <cellStyle name="normální 2 26" xfId="1235"/>
    <cellStyle name="Normální 2 26 2" xfId="4982"/>
    <cellStyle name="normální 2 26 3" xfId="4839"/>
    <cellStyle name="Normální 2 26 4" xfId="4685"/>
    <cellStyle name="normální 2 26 5" xfId="6312"/>
    <cellStyle name="normální 2 27" xfId="1236"/>
    <cellStyle name="Normální 2 27 2" xfId="4983"/>
    <cellStyle name="normální 2 27 3" xfId="4840"/>
    <cellStyle name="Normální 2 27 4" xfId="4686"/>
    <cellStyle name="normální 2 27 5" xfId="6313"/>
    <cellStyle name="normální 2 28" xfId="1237"/>
    <cellStyle name="Normální 2 28 2" xfId="4984"/>
    <cellStyle name="normální 2 28 3" xfId="4841"/>
    <cellStyle name="Normální 2 28 4" xfId="4687"/>
    <cellStyle name="normální 2 28 5" xfId="6314"/>
    <cellStyle name="normální 2 29" xfId="1238"/>
    <cellStyle name="normální 2 29 2" xfId="4924"/>
    <cellStyle name="normální 2 29 3" xfId="4842"/>
    <cellStyle name="normální 2 29 4" xfId="2062"/>
    <cellStyle name="Normální 2 3" xfId="9"/>
    <cellStyle name="normální 2 3 10" xfId="4467"/>
    <cellStyle name="normální 2 3 11" xfId="4513"/>
    <cellStyle name="normální 2 3 12" xfId="4559"/>
    <cellStyle name="normální 2 3 13" xfId="4598"/>
    <cellStyle name="normální 2 3 14" xfId="4638"/>
    <cellStyle name="normální 2 3 15" xfId="4674"/>
    <cellStyle name="normální 2 3 16" xfId="2064"/>
    <cellStyle name="normální 2 3 17" xfId="4891"/>
    <cellStyle name="normální 2 3 18" xfId="5211"/>
    <cellStyle name="normální 2 3 18 2" xfId="7090"/>
    <cellStyle name="normální 2 3 18 2 2" xfId="13796"/>
    <cellStyle name="normální 2 3 18 2 2 2" xfId="20280"/>
    <cellStyle name="normální 2 3 18 2 3" xfId="17040"/>
    <cellStyle name="normální 2 3 18 2 4" xfId="10552"/>
    <cellStyle name="normální 2 3 18 3" xfId="5112"/>
    <cellStyle name="normální 2 3 18 3 2" xfId="12214"/>
    <cellStyle name="normální 2 3 18 3 2 2" xfId="18698"/>
    <cellStyle name="normální 2 3 18 3 3" xfId="15457"/>
    <cellStyle name="normální 2 3 18 3 4" xfId="8964"/>
    <cellStyle name="normální 2 3 18 4" xfId="5263"/>
    <cellStyle name="normální 2 3 18 4 2" xfId="12266"/>
    <cellStyle name="normální 2 3 18 4 2 2" xfId="18750"/>
    <cellStyle name="normální 2 3 18 4 3" xfId="15509"/>
    <cellStyle name="normální 2 3 18 4 4" xfId="9018"/>
    <cellStyle name="normální 2 3 19" xfId="5629"/>
    <cellStyle name="Normální 2 3 2" xfId="14"/>
    <cellStyle name="normální 2 3 2 2" xfId="2096"/>
    <cellStyle name="normální 2 3 2 2 2" xfId="7036"/>
    <cellStyle name="normální 2 3 2 2 2 2" xfId="13756"/>
    <cellStyle name="normální 2 3 2 2 2 2 2" xfId="20240"/>
    <cellStyle name="normální 2 3 2 2 2 3" xfId="17000"/>
    <cellStyle name="normální 2 3 2 2 2 4" xfId="10512"/>
    <cellStyle name="normální 2 3 2 2 3" xfId="7027"/>
    <cellStyle name="normální 2 3 2 2 3 2" xfId="13750"/>
    <cellStyle name="normální 2 3 2 2 3 2 2" xfId="20234"/>
    <cellStyle name="normální 2 3 2 2 3 3" xfId="16994"/>
    <cellStyle name="normální 2 3 2 2 3 4" xfId="10506"/>
    <cellStyle name="normální 2 3 2 2 4" xfId="5711"/>
    <cellStyle name="normální 2 3 2 2 4 2" xfId="12509"/>
    <cellStyle name="normální 2 3 2 2 4 2 2" xfId="18993"/>
    <cellStyle name="normální 2 3 2 2 4 3" xfId="15754"/>
    <cellStyle name="normální 2 3 2 2 4 4" xfId="9264"/>
    <cellStyle name="normální 2 3 2 3" xfId="5752"/>
    <cellStyle name="normální 2 3 2 3 2" xfId="5557"/>
    <cellStyle name="normální 2 3 2 3 2 2" xfId="12418"/>
    <cellStyle name="normální 2 3 2 3 2 2 2" xfId="18902"/>
    <cellStyle name="normální 2 3 2 3 2 3" xfId="15661"/>
    <cellStyle name="normální 2 3 2 3 2 4" xfId="9172"/>
    <cellStyle name="normální 2 3 2 3 3" xfId="5495"/>
    <cellStyle name="normální 2 3 2 3 3 2" xfId="12370"/>
    <cellStyle name="normální 2 3 2 3 3 2 2" xfId="18854"/>
    <cellStyle name="normální 2 3 2 3 3 3" xfId="15613"/>
    <cellStyle name="normální 2 3 2 3 3 4" xfId="9124"/>
    <cellStyle name="normální 2 3 2 3 4" xfId="5131"/>
    <cellStyle name="normální 2 3 2 3 4 2" xfId="12224"/>
    <cellStyle name="normální 2 3 2 3 4 2 2" xfId="18708"/>
    <cellStyle name="normální 2 3 2 3 4 3" xfId="15467"/>
    <cellStyle name="normální 2 3 2 3 4 4" xfId="8974"/>
    <cellStyle name="normální 2 3 2 4" xfId="523"/>
    <cellStyle name="Normální 2 3 2 5" xfId="20683"/>
    <cellStyle name="Normální 2 3 2 6" xfId="20850"/>
    <cellStyle name="normální 2 3 20" xfId="27"/>
    <cellStyle name="Normální 2 3 21" xfId="20642"/>
    <cellStyle name="Normální 2 3 22" xfId="20815"/>
    <cellStyle name="Normální 2 3 3" xfId="15"/>
    <cellStyle name="normální 2 3 3 2" xfId="4346"/>
    <cellStyle name="normální 2 3 3 2 2" xfId="5416"/>
    <cellStyle name="normální 2 3 3 2 2 2" xfId="7057"/>
    <cellStyle name="normální 2 3 3 2 2 2 2" xfId="13770"/>
    <cellStyle name="normální 2 3 3 2 2 2 2 2" xfId="20254"/>
    <cellStyle name="normální 2 3 3 2 2 2 3" xfId="17014"/>
    <cellStyle name="normální 2 3 3 2 2 2 4" xfId="10526"/>
    <cellStyle name="normální 2 3 3 2 2 3" xfId="5220"/>
    <cellStyle name="normální 2 3 3 2 2 3 2" xfId="12249"/>
    <cellStyle name="normální 2 3 3 2 2 3 2 2" xfId="18733"/>
    <cellStyle name="normální 2 3 3 2 2 3 3" xfId="15492"/>
    <cellStyle name="normální 2 3 3 2 2 3 4" xfId="9000"/>
    <cellStyle name="normální 2 3 3 2 2 4" xfId="12336"/>
    <cellStyle name="normální 2 3 3 2 2 4 2" xfId="18820"/>
    <cellStyle name="normální 2 3 3 2 2 5" xfId="15579"/>
    <cellStyle name="normální 2 3 3 2 2 6" xfId="9089"/>
    <cellStyle name="normální 2 3 3 2 3" xfId="5446"/>
    <cellStyle name="normální 2 3 3 2 3 2" xfId="12350"/>
    <cellStyle name="normální 2 3 3 2 3 2 2" xfId="18834"/>
    <cellStyle name="normální 2 3 3 2 3 3" xfId="15593"/>
    <cellStyle name="normální 2 3 3 2 3 4" xfId="9103"/>
    <cellStyle name="normální 2 3 3 2 4" xfId="7153"/>
    <cellStyle name="normální 2 3 3 2 4 2" xfId="13841"/>
    <cellStyle name="normální 2 3 3 2 4 2 2" xfId="20325"/>
    <cellStyle name="normální 2 3 3 2 4 3" xfId="17085"/>
    <cellStyle name="normální 2 3 3 2 4 4" xfId="10598"/>
    <cellStyle name="normální 2 3 3 2 5" xfId="5618"/>
    <cellStyle name="normální 2 3 3 2 5 2" xfId="12463"/>
    <cellStyle name="normální 2 3 3 2 5 2 2" xfId="18947"/>
    <cellStyle name="normální 2 3 3 2 5 3" xfId="15706"/>
    <cellStyle name="normální 2 3 3 2 5 4" xfId="9217"/>
    <cellStyle name="normální 2 3 3 3" xfId="6319"/>
    <cellStyle name="normální 2 3 3 3 2" xfId="5372"/>
    <cellStyle name="normální 2 3 3 3 2 2" xfId="12318"/>
    <cellStyle name="normální 2 3 3 3 2 2 2" xfId="18802"/>
    <cellStyle name="normální 2 3 3 3 2 3" xfId="15561"/>
    <cellStyle name="normální 2 3 3 3 2 4" xfId="9071"/>
    <cellStyle name="normální 2 3 3 3 3" xfId="7089"/>
    <cellStyle name="normální 2 3 3 3 3 2" xfId="13795"/>
    <cellStyle name="normální 2 3 3 3 3 2 2" xfId="20279"/>
    <cellStyle name="normální 2 3 3 3 3 3" xfId="17039"/>
    <cellStyle name="normální 2 3 3 3 3 4" xfId="10551"/>
    <cellStyle name="normální 2 3 3 3 4" xfId="5585"/>
    <cellStyle name="normální 2 3 3 3 4 2" xfId="12440"/>
    <cellStyle name="normální 2 3 3 3 4 2 2" xfId="18924"/>
    <cellStyle name="normální 2 3 3 3 4 3" xfId="15683"/>
    <cellStyle name="normální 2 3 3 3 4 4" xfId="9194"/>
    <cellStyle name="normální 2 3 3 4" xfId="5370"/>
    <cellStyle name="normální 2 3 3 4 2" xfId="5713"/>
    <cellStyle name="normální 2 3 3 4 2 2" xfId="12511"/>
    <cellStyle name="normální 2 3 3 4 2 2 2" xfId="18995"/>
    <cellStyle name="normální 2 3 3 4 2 3" xfId="15756"/>
    <cellStyle name="normální 2 3 3 4 2 4" xfId="9266"/>
    <cellStyle name="normální 2 3 3 4 3" xfId="5371"/>
    <cellStyle name="normální 2 3 3 4 3 2" xfId="12317"/>
    <cellStyle name="normální 2 3 3 4 3 2 2" xfId="18801"/>
    <cellStyle name="normální 2 3 3 4 3 3" xfId="15560"/>
    <cellStyle name="normální 2 3 3 4 3 4" xfId="9070"/>
    <cellStyle name="normální 2 3 3 4 4" xfId="12316"/>
    <cellStyle name="normální 2 3 3 4 4 2" xfId="18800"/>
    <cellStyle name="normální 2 3 3 4 5" xfId="15559"/>
    <cellStyle name="normální 2 3 3 4 6" xfId="9069"/>
    <cellStyle name="normální 2 3 3 5" xfId="1345"/>
    <cellStyle name="Normální 2 3 3 6" xfId="20837"/>
    <cellStyle name="Normální 2 3 3 7" xfId="8775"/>
    <cellStyle name="normální 2 3 4" xfId="1239"/>
    <cellStyle name="normální 2 3 4 2" xfId="4370"/>
    <cellStyle name="normální 2 3 4 2 2" xfId="5739"/>
    <cellStyle name="normální 2 3 4 2 2 2" xfId="12516"/>
    <cellStyle name="normální 2 3 4 2 2 2 2" xfId="19000"/>
    <cellStyle name="normální 2 3 4 2 2 3" xfId="15760"/>
    <cellStyle name="normální 2 3 4 2 2 4" xfId="9270"/>
    <cellStyle name="normální 2 3 4 2 3" xfId="7024"/>
    <cellStyle name="normální 2 3 4 2 3 2" xfId="13747"/>
    <cellStyle name="normální 2 3 4 2 3 2 2" xfId="20231"/>
    <cellStyle name="normální 2 3 4 2 3 3" xfId="16991"/>
    <cellStyle name="normální 2 3 4 2 3 4" xfId="10503"/>
    <cellStyle name="normální 2 3 4 2 4" xfId="5682"/>
    <cellStyle name="normální 2 3 4 2 4 2" xfId="12497"/>
    <cellStyle name="normální 2 3 4 2 4 2 2" xfId="18981"/>
    <cellStyle name="normální 2 3 4 2 4 3" xfId="15741"/>
    <cellStyle name="normální 2 3 4 2 4 4" xfId="9251"/>
    <cellStyle name="normální 2 3 4 3" xfId="6315"/>
    <cellStyle name="normální 2 3 5" xfId="4350"/>
    <cellStyle name="normální 2 3 6" xfId="4351"/>
    <cellStyle name="normální 2 3 7" xfId="4366"/>
    <cellStyle name="normální 2 3 8" xfId="4358"/>
    <cellStyle name="normální 2 3 9" xfId="4423"/>
    <cellStyle name="normální 2 30" xfId="1240"/>
    <cellStyle name="normální 2 31" xfId="1241"/>
    <cellStyle name="normální 2 32" xfId="1242"/>
    <cellStyle name="normální 2 33" xfId="1243"/>
    <cellStyle name="normální 2 34" xfId="1244"/>
    <cellStyle name="normální 2 35" xfId="1245"/>
    <cellStyle name="normální 2 36" xfId="1246"/>
    <cellStyle name="normální 2 37" xfId="1247"/>
    <cellStyle name="normální 2 38" xfId="1248"/>
    <cellStyle name="normální 2 39" xfId="1249"/>
    <cellStyle name="Normální 2 4" xfId="8"/>
    <cellStyle name="normální 2 4 10" xfId="7579"/>
    <cellStyle name="Normální 2 4 11" xfId="20768"/>
    <cellStyle name="Normální 2 4 12" xfId="20752"/>
    <cellStyle name="Normální 2 4 2" xfId="16"/>
    <cellStyle name="normální 2 4 2 2" xfId="3967"/>
    <cellStyle name="normální 2 4 2 2 2" xfId="4929"/>
    <cellStyle name="normální 2 4 2 2 2 2" xfId="6963"/>
    <cellStyle name="normální 2 4 2 2 2 2 2" xfId="13691"/>
    <cellStyle name="normální 2 4 2 2 2 2 2 2" xfId="20175"/>
    <cellStyle name="normální 2 4 2 2 2 2 3" xfId="16935"/>
    <cellStyle name="normální 2 4 2 2 2 2 4" xfId="10447"/>
    <cellStyle name="normální 2 4 2 2 2 3" xfId="5547"/>
    <cellStyle name="normální 2 4 2 2 2 3 2" xfId="12409"/>
    <cellStyle name="normální 2 4 2 2 2 3 2 2" xfId="18893"/>
    <cellStyle name="normální 2 4 2 2 2 3 3" xfId="15652"/>
    <cellStyle name="normální 2 4 2 2 2 3 4" xfId="9163"/>
    <cellStyle name="normální 2 4 2 2 2 4" xfId="7158"/>
    <cellStyle name="normální 2 4 2 2 2 4 2" xfId="13845"/>
    <cellStyle name="normální 2 4 2 2 2 4 2 2" xfId="20329"/>
    <cellStyle name="normální 2 4 2 2 2 4 3" xfId="17089"/>
    <cellStyle name="normální 2 4 2 2 2 4 4" xfId="10602"/>
    <cellStyle name="normální 2 4 2 2 2 5" xfId="7473"/>
    <cellStyle name="normální 2 4 2 2 2 5 2" xfId="14034"/>
    <cellStyle name="normální 2 4 2 2 2 5 2 2" xfId="20518"/>
    <cellStyle name="normální 2 4 2 2 2 5 3" xfId="17278"/>
    <cellStyle name="normální 2 4 2 2 2 5 4" xfId="10794"/>
    <cellStyle name="normální 2 4 2 2 2 6" xfId="12127"/>
    <cellStyle name="normální 2 4 2 2 2 6 2" xfId="18611"/>
    <cellStyle name="normální 2 4 2 2 2 7" xfId="15370"/>
    <cellStyle name="normální 2 4 2 2 2 8" xfId="8876"/>
    <cellStyle name="normální 2 4 2 2 3" xfId="6916"/>
    <cellStyle name="normální 2 4 2 2 3 2" xfId="13646"/>
    <cellStyle name="normální 2 4 2 2 3 2 2" xfId="20130"/>
    <cellStyle name="normální 2 4 2 2 3 3" xfId="16890"/>
    <cellStyle name="normální 2 4 2 2 3 4" xfId="10402"/>
    <cellStyle name="normální 2 4 2 2 4" xfId="5436"/>
    <cellStyle name="normální 2 4 2 2 4 2" xfId="12345"/>
    <cellStyle name="normální 2 4 2 2 4 2 2" xfId="18829"/>
    <cellStyle name="normální 2 4 2 2 4 3" xfId="15588"/>
    <cellStyle name="normální 2 4 2 2 4 4" xfId="9098"/>
    <cellStyle name="normální 2 4 2 2 5" xfId="5105"/>
    <cellStyle name="normální 2 4 2 2 5 2" xfId="12210"/>
    <cellStyle name="normální 2 4 2 2 5 2 2" xfId="18694"/>
    <cellStyle name="normální 2 4 2 2 5 3" xfId="15453"/>
    <cellStyle name="normální 2 4 2 2 5 4" xfId="8960"/>
    <cellStyle name="normální 2 4 2 2 6" xfId="7385"/>
    <cellStyle name="normální 2 4 2 2 6 2" xfId="13959"/>
    <cellStyle name="normální 2 4 2 2 6 2 2" xfId="20443"/>
    <cellStyle name="normální 2 4 2 2 6 3" xfId="17203"/>
    <cellStyle name="normální 2 4 2 2 6 4" xfId="10719"/>
    <cellStyle name="normální 2 4 2 2 7" xfId="12048"/>
    <cellStyle name="normální 2 4 2 2 7 2" xfId="18532"/>
    <cellStyle name="normální 2 4 2 2 8" xfId="15292"/>
    <cellStyle name="normální 2 4 2 2 9" xfId="8782"/>
    <cellStyle name="normální 2 4 2 3" xfId="3941"/>
    <cellStyle name="normální 2 4 2 4" xfId="6320"/>
    <cellStyle name="normální 2 4 2 5" xfId="1346"/>
    <cellStyle name="Normální 2 4 2 6" xfId="20845"/>
    <cellStyle name="Normální 2 4 2 7" xfId="8756"/>
    <cellStyle name="normální 2 4 26" xfId="168"/>
    <cellStyle name="normální 2 4 3" xfId="3980"/>
    <cellStyle name="normální 2 4 3 2" xfId="4931"/>
    <cellStyle name="normální 2 4 3 2 2" xfId="6965"/>
    <cellStyle name="normální 2 4 3 2 2 2" xfId="13693"/>
    <cellStyle name="normální 2 4 3 2 2 2 2" xfId="20177"/>
    <cellStyle name="normální 2 4 3 2 2 3" xfId="16937"/>
    <cellStyle name="normální 2 4 3 2 2 4" xfId="10449"/>
    <cellStyle name="normální 2 4 3 2 3" xfId="5689"/>
    <cellStyle name="normální 2 4 3 2 3 2" xfId="12500"/>
    <cellStyle name="normální 2 4 3 2 3 2 2" xfId="18984"/>
    <cellStyle name="normální 2 4 3 2 3 3" xfId="15745"/>
    <cellStyle name="normální 2 4 3 2 3 4" xfId="9254"/>
    <cellStyle name="normální 2 4 3 2 4" xfId="5092"/>
    <cellStyle name="normální 2 4 3 2 4 2" xfId="12202"/>
    <cellStyle name="normální 2 4 3 2 4 2 2" xfId="18686"/>
    <cellStyle name="normální 2 4 3 2 4 3" xfId="15445"/>
    <cellStyle name="normální 2 4 3 2 4 4" xfId="8952"/>
    <cellStyle name="normální 2 4 3 2 5" xfId="7475"/>
    <cellStyle name="normální 2 4 3 2 5 2" xfId="14036"/>
    <cellStyle name="normální 2 4 3 2 5 2 2" xfId="20520"/>
    <cellStyle name="normální 2 4 3 2 5 3" xfId="17280"/>
    <cellStyle name="normální 2 4 3 2 5 4" xfId="10796"/>
    <cellStyle name="normální 2 4 3 2 6" xfId="12129"/>
    <cellStyle name="normální 2 4 3 2 6 2" xfId="18613"/>
    <cellStyle name="normální 2 4 3 2 7" xfId="15372"/>
    <cellStyle name="normální 2 4 3 2 8" xfId="8878"/>
    <cellStyle name="normální 2 4 3 3" xfId="6919"/>
    <cellStyle name="normální 2 4 3 3 2" xfId="13649"/>
    <cellStyle name="normální 2 4 3 3 2 2" xfId="20133"/>
    <cellStyle name="normální 2 4 3 3 3" xfId="16893"/>
    <cellStyle name="normální 2 4 3 3 4" xfId="10405"/>
    <cellStyle name="normální 2 4 3 4" xfId="5272"/>
    <cellStyle name="normální 2 4 3 4 2" xfId="12272"/>
    <cellStyle name="normální 2 4 3 4 2 2" xfId="18756"/>
    <cellStyle name="normální 2 4 3 4 3" xfId="15515"/>
    <cellStyle name="normální 2 4 3 4 4" xfId="9024"/>
    <cellStyle name="normální 2 4 3 5" xfId="5560"/>
    <cellStyle name="normální 2 4 3 5 2" xfId="12421"/>
    <cellStyle name="normální 2 4 3 5 2 2" xfId="18905"/>
    <cellStyle name="normální 2 4 3 5 3" xfId="15664"/>
    <cellStyle name="normální 2 4 3 5 4" xfId="9175"/>
    <cellStyle name="normální 2 4 3 6" xfId="7388"/>
    <cellStyle name="normální 2 4 3 6 2" xfId="13961"/>
    <cellStyle name="normální 2 4 3 6 2 2" xfId="20445"/>
    <cellStyle name="normální 2 4 3 6 3" xfId="17205"/>
    <cellStyle name="normální 2 4 3 6 4" xfId="10721"/>
    <cellStyle name="normální 2 4 3 7" xfId="12050"/>
    <cellStyle name="normální 2 4 3 7 2" xfId="18534"/>
    <cellStyle name="normální 2 4 3 8" xfId="15295"/>
    <cellStyle name="normální 2 4 3 9" xfId="8784"/>
    <cellStyle name="normální 2 4 4" xfId="3994"/>
    <cellStyle name="normální 2 4 4 2" xfId="4933"/>
    <cellStyle name="normální 2 4 4 2 2" xfId="6967"/>
    <cellStyle name="normální 2 4 4 2 2 2" xfId="13695"/>
    <cellStyle name="normální 2 4 4 2 2 2 2" xfId="20179"/>
    <cellStyle name="normální 2 4 4 2 2 3" xfId="16939"/>
    <cellStyle name="normální 2 4 4 2 2 4" xfId="10451"/>
    <cellStyle name="normální 2 4 4 2 3" xfId="7199"/>
    <cellStyle name="normální 2 4 4 2 3 2" xfId="13872"/>
    <cellStyle name="normální 2 4 4 2 3 2 2" xfId="20356"/>
    <cellStyle name="normální 2 4 4 2 3 3" xfId="17116"/>
    <cellStyle name="normální 2 4 4 2 3 4" xfId="10629"/>
    <cellStyle name="normální 2 4 4 2 4" xfId="7110"/>
    <cellStyle name="normální 2 4 4 2 4 2" xfId="13809"/>
    <cellStyle name="normální 2 4 4 2 4 2 2" xfId="20293"/>
    <cellStyle name="normální 2 4 4 2 4 3" xfId="17053"/>
    <cellStyle name="normální 2 4 4 2 4 4" xfId="10565"/>
    <cellStyle name="normální 2 4 4 2 5" xfId="7477"/>
    <cellStyle name="normální 2 4 4 2 5 2" xfId="14038"/>
    <cellStyle name="normální 2 4 4 2 5 2 2" xfId="20522"/>
    <cellStyle name="normální 2 4 4 2 5 3" xfId="17282"/>
    <cellStyle name="normální 2 4 4 2 5 4" xfId="10798"/>
    <cellStyle name="normální 2 4 4 2 6" xfId="12131"/>
    <cellStyle name="normální 2 4 4 2 6 2" xfId="18615"/>
    <cellStyle name="normální 2 4 4 2 7" xfId="15374"/>
    <cellStyle name="normální 2 4 4 2 8" xfId="8880"/>
    <cellStyle name="normální 2 4 4 3" xfId="6922"/>
    <cellStyle name="normální 2 4 4 3 2" xfId="13651"/>
    <cellStyle name="normální 2 4 4 3 2 2" xfId="20135"/>
    <cellStyle name="normální 2 4 4 3 3" xfId="16895"/>
    <cellStyle name="normální 2 4 4 3 4" xfId="10407"/>
    <cellStyle name="normální 2 4 4 4" xfId="5073"/>
    <cellStyle name="normální 2 4 4 4 2" xfId="12197"/>
    <cellStyle name="normální 2 4 4 4 2 2" xfId="18681"/>
    <cellStyle name="normální 2 4 4 4 3" xfId="15440"/>
    <cellStyle name="normální 2 4 4 4 4" xfId="8946"/>
    <cellStyle name="normální 2 4 4 5" xfId="5435"/>
    <cellStyle name="normální 2 4 4 5 2" xfId="12344"/>
    <cellStyle name="normální 2 4 4 5 2 2" xfId="18828"/>
    <cellStyle name="normální 2 4 4 5 3" xfId="15587"/>
    <cellStyle name="normální 2 4 4 5 4" xfId="9097"/>
    <cellStyle name="normální 2 4 4 6" xfId="7390"/>
    <cellStyle name="normální 2 4 4 6 2" xfId="13963"/>
    <cellStyle name="normální 2 4 4 6 2 2" xfId="20447"/>
    <cellStyle name="normální 2 4 4 6 3" xfId="17207"/>
    <cellStyle name="normální 2 4 4 6 4" xfId="10723"/>
    <cellStyle name="normální 2 4 4 7" xfId="12052"/>
    <cellStyle name="normální 2 4 4 7 2" xfId="18536"/>
    <cellStyle name="normální 2 4 4 8" xfId="15298"/>
    <cellStyle name="normální 2 4 4 9" xfId="8786"/>
    <cellStyle name="normální 2 4 5" xfId="2128"/>
    <cellStyle name="normální 2 4 6" xfId="4892"/>
    <cellStyle name="normální 2 4 7" xfId="5630"/>
    <cellStyle name="normální 2 4 7 2" xfId="7018"/>
    <cellStyle name="normální 2 4 8" xfId="28"/>
    <cellStyle name="normální 2 4 9" xfId="7578"/>
    <cellStyle name="normální 2 40" xfId="1250"/>
    <cellStyle name="normální 2 41" xfId="1251"/>
    <cellStyle name="normální 2 42" xfId="1252"/>
    <cellStyle name="normální 2 43" xfId="1253"/>
    <cellStyle name="normální 2 44" xfId="1254"/>
    <cellStyle name="normální 2 45" xfId="1255"/>
    <cellStyle name="normální 2 46" xfId="1256"/>
    <cellStyle name="normální 2 47" xfId="1257"/>
    <cellStyle name="normální 2 48" xfId="1258"/>
    <cellStyle name="normální 2 49" xfId="1259"/>
    <cellStyle name="Normální 2 5" xfId="17"/>
    <cellStyle name="normální 2 5 2" xfId="1347"/>
    <cellStyle name="normální 2 5 2 2" xfId="3960"/>
    <cellStyle name="normální 2 5 2 3" xfId="6321"/>
    <cellStyle name="normální 2 5 3" xfId="1260"/>
    <cellStyle name="normální 2 5 4" xfId="5631"/>
    <cellStyle name="normální 2 5 4 2" xfId="7077"/>
    <cellStyle name="normální 2 5 4 2 2" xfId="13785"/>
    <cellStyle name="normální 2 5 4 2 2 2" xfId="20269"/>
    <cellStyle name="normální 2 5 4 2 3" xfId="17029"/>
    <cellStyle name="normální 2 5 4 2 4" xfId="10541"/>
    <cellStyle name="normální 2 5 4 3" xfId="5568"/>
    <cellStyle name="normální 2 5 4 3 2" xfId="12428"/>
    <cellStyle name="normální 2 5 4 3 2 2" xfId="18912"/>
    <cellStyle name="normální 2 5 4 3 3" xfId="15671"/>
    <cellStyle name="normální 2 5 4 3 4" xfId="9182"/>
    <cellStyle name="normální 2 5 4 4" xfId="6917"/>
    <cellStyle name="normální 2 5 4 4 2" xfId="13647"/>
    <cellStyle name="normální 2 5 4 4 2 2" xfId="20131"/>
    <cellStyle name="normální 2 5 4 4 3" xfId="16891"/>
    <cellStyle name="normální 2 5 4 4 4" xfId="10403"/>
    <cellStyle name="normální 2 5 5" xfId="29"/>
    <cellStyle name="Normální 2 5 6" xfId="20710"/>
    <cellStyle name="Normální 2 5 7" xfId="20826"/>
    <cellStyle name="normální 2 50" xfId="1261"/>
    <cellStyle name="normální 2 51" xfId="1262"/>
    <cellStyle name="normální 2 52" xfId="1263"/>
    <cellStyle name="normální 2 53" xfId="1264"/>
    <cellStyle name="Normální 2 54" xfId="4916"/>
    <cellStyle name="Normální 2 54 2" xfId="6953"/>
    <cellStyle name="Normální 2 54 2 2" xfId="13681"/>
    <cellStyle name="Normální 2 54 2 2 2" xfId="20165"/>
    <cellStyle name="Normální 2 54 2 3" xfId="16925"/>
    <cellStyle name="Normální 2 54 2 4" xfId="10437"/>
    <cellStyle name="Normální 2 54 3" xfId="5097"/>
    <cellStyle name="Normální 2 54 3 2" xfId="12206"/>
    <cellStyle name="Normální 2 54 3 2 2" xfId="18690"/>
    <cellStyle name="Normální 2 54 3 3" xfId="15449"/>
    <cellStyle name="Normální 2 54 3 4" xfId="8956"/>
    <cellStyle name="Normální 2 54 4" xfId="5234"/>
    <cellStyle name="Normální 2 54 4 2" xfId="12255"/>
    <cellStyle name="Normální 2 54 4 2 2" xfId="18739"/>
    <cellStyle name="Normální 2 54 4 3" xfId="15498"/>
    <cellStyle name="Normální 2 54 4 4" xfId="9007"/>
    <cellStyle name="Normální 2 54 5" xfId="7463"/>
    <cellStyle name="Normální 2 54 5 2" xfId="14024"/>
    <cellStyle name="Normální 2 54 5 2 2" xfId="20508"/>
    <cellStyle name="Normální 2 54 5 3" xfId="17268"/>
    <cellStyle name="Normální 2 54 5 4" xfId="10784"/>
    <cellStyle name="Normální 2 54 6" xfId="12117"/>
    <cellStyle name="Normální 2 54 6 2" xfId="18601"/>
    <cellStyle name="Normální 2 54 7" xfId="15360"/>
    <cellStyle name="Normální 2 54 8" xfId="8866"/>
    <cellStyle name="Normální 2 55" xfId="2002"/>
    <cellStyle name="Normální 2 55 10" xfId="20833"/>
    <cellStyle name="normální 2 55 2" xfId="5326"/>
    <cellStyle name="normální 2 55 2 2" xfId="12292"/>
    <cellStyle name="normální 2 55 2 2 2" xfId="18776"/>
    <cellStyle name="normální 2 55 2 3" xfId="15535"/>
    <cellStyle name="normální 2 55 2 4" xfId="9045"/>
    <cellStyle name="normální 2 55 3" xfId="7206"/>
    <cellStyle name="normální 2 55 3 2" xfId="13878"/>
    <cellStyle name="normální 2 55 3 2 2" xfId="20362"/>
    <cellStyle name="normální 2 55 3 3" xfId="17122"/>
    <cellStyle name="normální 2 55 3 4" xfId="10635"/>
    <cellStyle name="Normální 2 55 4" xfId="12032"/>
    <cellStyle name="Normální 2 55 4 2" xfId="18516"/>
    <cellStyle name="Normální 2 55 5" xfId="12044"/>
    <cellStyle name="Normální 2 55 5 2" xfId="18528"/>
    <cellStyle name="Normální 2 55 6" xfId="15277"/>
    <cellStyle name="Normální 2 55 7" xfId="14153"/>
    <cellStyle name="Normální 2 55 8" xfId="8740"/>
    <cellStyle name="Normální 2 55 9" xfId="8728"/>
    <cellStyle name="Normální 2 56" xfId="1969"/>
    <cellStyle name="Normální 2 56 2" xfId="12027"/>
    <cellStyle name="Normální 2 56 2 2" xfId="18511"/>
    <cellStyle name="Normální 2 56 3" xfId="15272"/>
    <cellStyle name="Normální 2 56 4" xfId="8735"/>
    <cellStyle name="Normální 2 57" xfId="5316"/>
    <cellStyle name="Normální 2 57 2" xfId="12289"/>
    <cellStyle name="Normální 2 57 2 2" xfId="18773"/>
    <cellStyle name="Normální 2 57 3" xfId="15532"/>
    <cellStyle name="Normální 2 57 4" xfId="9041"/>
    <cellStyle name="Normální 2 58" xfId="5540"/>
    <cellStyle name="Normální 2 58 2" xfId="12403"/>
    <cellStyle name="Normální 2 58 2 2" xfId="18887"/>
    <cellStyle name="Normální 2 58 3" xfId="15646"/>
    <cellStyle name="Normální 2 58 4" xfId="9157"/>
    <cellStyle name="Normální 2 59" xfId="5246"/>
    <cellStyle name="Normální 2 59 2" xfId="12259"/>
    <cellStyle name="Normální 2 59 2 2" xfId="18743"/>
    <cellStyle name="Normální 2 59 3" xfId="15502"/>
    <cellStyle name="Normální 2 59 4" xfId="9011"/>
    <cellStyle name="Normální 2 6" xfId="18"/>
    <cellStyle name="normální 2 6 2" xfId="1366"/>
    <cellStyle name="normální 2 6 2 2" xfId="3974"/>
    <cellStyle name="normální 2 6 2 3" xfId="6335"/>
    <cellStyle name="normální 2 6 3" xfId="1265"/>
    <cellStyle name="normální 2 6 4" xfId="5658"/>
    <cellStyle name="normální 2 6 5" xfId="160"/>
    <cellStyle name="Normální 2 6 6" xfId="20717"/>
    <cellStyle name="Normální 2 6 7" xfId="20803"/>
    <cellStyle name="Normální 2 60" xfId="5500"/>
    <cellStyle name="Normální 2 60 2" xfId="12374"/>
    <cellStyle name="Normální 2 60 2 2" xfId="18858"/>
    <cellStyle name="Normální 2 60 3" xfId="15617"/>
    <cellStyle name="Normální 2 60 4" xfId="9128"/>
    <cellStyle name="Normální 2 61" xfId="7023"/>
    <cellStyle name="Normální 2 61 2" xfId="13746"/>
    <cellStyle name="Normální 2 61 2 2" xfId="20230"/>
    <cellStyle name="Normální 2 61 3" xfId="16990"/>
    <cellStyle name="Normální 2 61 4" xfId="10502"/>
    <cellStyle name="Normální 2 62" xfId="7058"/>
    <cellStyle name="Normální 2 62 2" xfId="13771"/>
    <cellStyle name="Normální 2 62 2 2" xfId="20255"/>
    <cellStyle name="Normální 2 62 3" xfId="17015"/>
    <cellStyle name="Normální 2 62 4" xfId="10527"/>
    <cellStyle name="Normální 2 63" xfId="7097"/>
    <cellStyle name="Normální 2 63 2" xfId="13800"/>
    <cellStyle name="Normální 2 63 2 2" xfId="20284"/>
    <cellStyle name="Normální 2 63 3" xfId="17044"/>
    <cellStyle name="Normální 2 63 4" xfId="10556"/>
    <cellStyle name="Normální 2 64" xfId="5354"/>
    <cellStyle name="Normální 2 64 2" xfId="12305"/>
    <cellStyle name="Normální 2 64 2 2" xfId="18789"/>
    <cellStyle name="Normální 2 64 3" xfId="15548"/>
    <cellStyle name="Normální 2 64 4" xfId="9058"/>
    <cellStyle name="Normální 2 65" xfId="5205"/>
    <cellStyle name="Normální 2 65 2" xfId="12242"/>
    <cellStyle name="Normální 2 65 2 2" xfId="18726"/>
    <cellStyle name="Normální 2 65 3" xfId="15485"/>
    <cellStyle name="Normální 2 65 4" xfId="8993"/>
    <cellStyle name="Normální 2 66" xfId="5364"/>
    <cellStyle name="Normální 2 66 2" xfId="12310"/>
    <cellStyle name="Normální 2 66 2 2" xfId="18794"/>
    <cellStyle name="Normální 2 66 3" xfId="15553"/>
    <cellStyle name="Normální 2 66 4" xfId="9063"/>
    <cellStyle name="Normální 2 67" xfId="5454"/>
    <cellStyle name="Normální 2 67 2" xfId="12353"/>
    <cellStyle name="Normální 2 67 2 2" xfId="18837"/>
    <cellStyle name="Normální 2 67 3" xfId="15596"/>
    <cellStyle name="Normální 2 67 4" xfId="9106"/>
    <cellStyle name="Normální 2 68" xfId="7121"/>
    <cellStyle name="Normální 2 68 2" xfId="13817"/>
    <cellStyle name="Normální 2 68 2 2" xfId="20301"/>
    <cellStyle name="Normální 2 68 3" xfId="17061"/>
    <cellStyle name="Normální 2 68 4" xfId="10574"/>
    <cellStyle name="Normální 2 69" xfId="7054"/>
    <cellStyle name="Normální 2 69 2" xfId="13767"/>
    <cellStyle name="Normální 2 69 2 2" xfId="20251"/>
    <cellStyle name="Normální 2 69 3" xfId="17011"/>
    <cellStyle name="Normální 2 69 4" xfId="10523"/>
    <cellStyle name="normální 2 7" xfId="287"/>
    <cellStyle name="normální 2 7 2" xfId="1371"/>
    <cellStyle name="normální 2 7 2 2" xfId="4937"/>
    <cellStyle name="normální 2 7 2 2 2" xfId="6971"/>
    <cellStyle name="normální 2 7 2 2 2 2" xfId="13699"/>
    <cellStyle name="normální 2 7 2 2 2 2 2" xfId="20183"/>
    <cellStyle name="normální 2 7 2 2 2 3" xfId="16943"/>
    <cellStyle name="normální 2 7 2 2 2 4" xfId="10455"/>
    <cellStyle name="normální 2 7 2 2 3" xfId="5482"/>
    <cellStyle name="normální 2 7 2 2 3 2" xfId="12362"/>
    <cellStyle name="normální 2 7 2 2 3 2 2" xfId="18846"/>
    <cellStyle name="normální 2 7 2 2 3 3" xfId="15605"/>
    <cellStyle name="normální 2 7 2 2 3 4" xfId="9116"/>
    <cellStyle name="normální 2 7 2 2 4" xfId="7127"/>
    <cellStyle name="normální 2 7 2 2 4 2" xfId="13821"/>
    <cellStyle name="normální 2 7 2 2 4 2 2" xfId="20305"/>
    <cellStyle name="normální 2 7 2 2 4 3" xfId="17065"/>
    <cellStyle name="normální 2 7 2 2 4 4" xfId="10578"/>
    <cellStyle name="normální 2 7 2 2 5" xfId="7481"/>
    <cellStyle name="normální 2 7 2 2 5 2" xfId="14042"/>
    <cellStyle name="normální 2 7 2 2 5 2 2" xfId="20526"/>
    <cellStyle name="normální 2 7 2 2 5 3" xfId="17286"/>
    <cellStyle name="normální 2 7 2 2 5 4" xfId="10802"/>
    <cellStyle name="normální 2 7 2 2 6" xfId="12135"/>
    <cellStyle name="normální 2 7 2 2 6 2" xfId="18619"/>
    <cellStyle name="normální 2 7 2 2 7" xfId="15378"/>
    <cellStyle name="normální 2 7 2 2 8" xfId="8884"/>
    <cellStyle name="normální 2 7 2 3" xfId="4002"/>
    <cellStyle name="normální 2 7 2 3 2" xfId="12056"/>
    <cellStyle name="normální 2 7 2 3 2 2" xfId="18540"/>
    <cellStyle name="normální 2 7 2 3 3" xfId="15302"/>
    <cellStyle name="normální 2 7 2 3 4" xfId="8790"/>
    <cellStyle name="normální 2 7 2 4" xfId="6340"/>
    <cellStyle name="normální 2 7 2 4 2" xfId="5608"/>
    <cellStyle name="normální 2 7 2 4 2 2" xfId="12455"/>
    <cellStyle name="normální 2 7 2 4 2 2 2" xfId="18939"/>
    <cellStyle name="normální 2 7 2 4 2 3" xfId="15698"/>
    <cellStyle name="normální 2 7 2 4 2 4" xfId="9209"/>
    <cellStyle name="normální 2 7 2 5" xfId="5344"/>
    <cellStyle name="normální 2 7 2 5 2" xfId="12300"/>
    <cellStyle name="normální 2 7 2 5 2 2" xfId="18784"/>
    <cellStyle name="normální 2 7 2 5 3" xfId="15543"/>
    <cellStyle name="normální 2 7 2 5 4" xfId="9053"/>
    <cellStyle name="normální 2 7 2 6" xfId="7394"/>
    <cellStyle name="normální 2 7 2 6 2" xfId="13967"/>
    <cellStyle name="normální 2 7 2 6 2 2" xfId="20451"/>
    <cellStyle name="normální 2 7 2 6 3" xfId="17211"/>
    <cellStyle name="normální 2 7 2 6 4" xfId="10727"/>
    <cellStyle name="normální 2 7 3" xfId="1266"/>
    <cellStyle name="normální 2 7 4" xfId="5683"/>
    <cellStyle name="Normální 2 70" xfId="5424"/>
    <cellStyle name="Normální 2 70 2" xfId="12338"/>
    <cellStyle name="Normální 2 70 2 2" xfId="18822"/>
    <cellStyle name="Normální 2 70 3" xfId="15581"/>
    <cellStyle name="Normální 2 70 4" xfId="9091"/>
    <cellStyle name="Normální 2 71" xfId="7062"/>
    <cellStyle name="Normální 2 71 2" xfId="13775"/>
    <cellStyle name="Normální 2 71 2 2" xfId="20259"/>
    <cellStyle name="Normální 2 71 3" xfId="17019"/>
    <cellStyle name="Normální 2 71 4" xfId="10531"/>
    <cellStyle name="Normální 2 72" xfId="7154"/>
    <cellStyle name="Normální 2 72 2" xfId="13842"/>
    <cellStyle name="Normální 2 72 2 2" xfId="20326"/>
    <cellStyle name="Normální 2 72 3" xfId="17086"/>
    <cellStyle name="Normální 2 72 4" xfId="10599"/>
    <cellStyle name="Normální 2 73" xfId="5093"/>
    <cellStyle name="Normální 2 73 2" xfId="12203"/>
    <cellStyle name="Normální 2 73 2 2" xfId="18687"/>
    <cellStyle name="Normální 2 73 3" xfId="15446"/>
    <cellStyle name="Normální 2 73 4" xfId="8953"/>
    <cellStyle name="Normální 2 74" xfId="5407"/>
    <cellStyle name="Normální 2 74 2" xfId="12330"/>
    <cellStyle name="Normální 2 74 2 2" xfId="18814"/>
    <cellStyle name="Normální 2 74 3" xfId="15573"/>
    <cellStyle name="Normální 2 74 4" xfId="9083"/>
    <cellStyle name="Normální 2 75" xfId="7176"/>
    <cellStyle name="Normální 2 75 2" xfId="13857"/>
    <cellStyle name="Normální 2 75 2 2" xfId="20341"/>
    <cellStyle name="Normální 2 75 3" xfId="17101"/>
    <cellStyle name="Normální 2 75 4" xfId="10614"/>
    <cellStyle name="Normální 2 76" xfId="5315"/>
    <cellStyle name="Normální 2 76 2" xfId="12288"/>
    <cellStyle name="Normální 2 76 2 2" xfId="18772"/>
    <cellStyle name="Normální 2 76 3" xfId="15531"/>
    <cellStyle name="Normální 2 76 4" xfId="9040"/>
    <cellStyle name="Normální 2 77" xfId="6901"/>
    <cellStyle name="Normální 2 77 2" xfId="13635"/>
    <cellStyle name="Normální 2 77 2 2" xfId="20119"/>
    <cellStyle name="Normální 2 77 3" xfId="16879"/>
    <cellStyle name="Normální 2 77 4" xfId="10391"/>
    <cellStyle name="Normální 2 78" xfId="5551"/>
    <cellStyle name="Normální 2 78 2" xfId="12413"/>
    <cellStyle name="Normální 2 78 2 2" xfId="18897"/>
    <cellStyle name="Normální 2 78 3" xfId="15656"/>
    <cellStyle name="Normální 2 78 4" xfId="9167"/>
    <cellStyle name="Normální 2 79" xfId="7200"/>
    <cellStyle name="Normální 2 79 2" xfId="13873"/>
    <cellStyle name="Normální 2 79 2 2" xfId="20357"/>
    <cellStyle name="Normální 2 79 3" xfId="17117"/>
    <cellStyle name="Normální 2 79 4" xfId="10630"/>
    <cellStyle name="normální 2 8" xfId="1267"/>
    <cellStyle name="normální 2 8 2" xfId="4013"/>
    <cellStyle name="normální 2 8 2 2" xfId="4942"/>
    <cellStyle name="normální 2 8 2 2 2" xfId="6976"/>
    <cellStyle name="normální 2 8 2 2 2 2" xfId="13704"/>
    <cellStyle name="normální 2 8 2 2 2 2 2" xfId="20188"/>
    <cellStyle name="normální 2 8 2 2 2 3" xfId="16948"/>
    <cellStyle name="normální 2 8 2 2 2 4" xfId="10460"/>
    <cellStyle name="normální 2 8 2 2 3" xfId="6242"/>
    <cellStyle name="normální 2 8 2 2 3 2" xfId="13004"/>
    <cellStyle name="normální 2 8 2 2 3 2 2" xfId="19488"/>
    <cellStyle name="normální 2 8 2 2 3 3" xfId="16248"/>
    <cellStyle name="normální 2 8 2 2 3 4" xfId="9759"/>
    <cellStyle name="normální 2 8 2 2 4" xfId="5297"/>
    <cellStyle name="normální 2 8 2 2 4 2" xfId="12281"/>
    <cellStyle name="normální 2 8 2 2 4 2 2" xfId="18765"/>
    <cellStyle name="normální 2 8 2 2 4 3" xfId="15524"/>
    <cellStyle name="normální 2 8 2 2 4 4" xfId="9033"/>
    <cellStyle name="normální 2 8 2 2 5" xfId="7486"/>
    <cellStyle name="normální 2 8 2 2 5 2" xfId="14047"/>
    <cellStyle name="normální 2 8 2 2 5 2 2" xfId="20531"/>
    <cellStyle name="normální 2 8 2 2 5 3" xfId="17291"/>
    <cellStyle name="normální 2 8 2 2 5 4" xfId="10807"/>
    <cellStyle name="normální 2 8 2 2 6" xfId="12140"/>
    <cellStyle name="normální 2 8 2 2 6 2" xfId="18624"/>
    <cellStyle name="normální 2 8 2 2 7" xfId="15383"/>
    <cellStyle name="normální 2 8 2 2 8" xfId="8889"/>
    <cellStyle name="normální 2 8 2 3" xfId="6931"/>
    <cellStyle name="normální 2 8 2 3 2" xfId="13660"/>
    <cellStyle name="normální 2 8 2 3 2 2" xfId="20144"/>
    <cellStyle name="normální 2 8 2 3 3" xfId="16904"/>
    <cellStyle name="normální 2 8 2 3 4" xfId="10416"/>
    <cellStyle name="normální 2 8 2 4" xfId="7039"/>
    <cellStyle name="normální 2 8 2 4 2" xfId="13758"/>
    <cellStyle name="normální 2 8 2 4 2 2" xfId="20242"/>
    <cellStyle name="normální 2 8 2 4 3" xfId="17002"/>
    <cellStyle name="normální 2 8 2 4 4" xfId="10514"/>
    <cellStyle name="normální 2 8 2 5" xfId="5447"/>
    <cellStyle name="normální 2 8 2 5 2" xfId="12351"/>
    <cellStyle name="normální 2 8 2 5 2 2" xfId="18835"/>
    <cellStyle name="normální 2 8 2 5 3" xfId="15594"/>
    <cellStyle name="normální 2 8 2 5 4" xfId="9104"/>
    <cellStyle name="normální 2 8 2 6" xfId="7399"/>
    <cellStyle name="normální 2 8 2 6 2" xfId="13972"/>
    <cellStyle name="normální 2 8 2 6 2 2" xfId="20456"/>
    <cellStyle name="normální 2 8 2 6 3" xfId="17216"/>
    <cellStyle name="normální 2 8 2 6 4" xfId="10732"/>
    <cellStyle name="normální 2 8 2 7" xfId="12061"/>
    <cellStyle name="normální 2 8 2 7 2" xfId="18545"/>
    <cellStyle name="normální 2 8 2 8" xfId="15308"/>
    <cellStyle name="normální 2 8 2 9" xfId="8796"/>
    <cellStyle name="normální 2 8 3" xfId="4894"/>
    <cellStyle name="Normální 2 80" xfId="5543"/>
    <cellStyle name="Normální 2 80 2" xfId="12406"/>
    <cellStyle name="Normální 2 80 2 2" xfId="18890"/>
    <cellStyle name="Normální 2 80 3" xfId="15649"/>
    <cellStyle name="Normální 2 80 4" xfId="9160"/>
    <cellStyle name="Normální 2 81" xfId="7225"/>
    <cellStyle name="Normální 2 81 2" xfId="13890"/>
    <cellStyle name="Normální 2 81 2 2" xfId="20374"/>
    <cellStyle name="Normální 2 81 3" xfId="17134"/>
    <cellStyle name="Normální 2 81 4" xfId="10648"/>
    <cellStyle name="Normální 2 82" xfId="7273"/>
    <cellStyle name="Normální 2 82 2" xfId="13903"/>
    <cellStyle name="Normální 2 82 2 2" xfId="20387"/>
    <cellStyle name="Normální 2 82 3" xfId="17147"/>
    <cellStyle name="Normální 2 82 4" xfId="10662"/>
    <cellStyle name="Normální 2 83" xfId="7241"/>
    <cellStyle name="Normální 2 83 2" xfId="13893"/>
    <cellStyle name="Normální 2 83 2 2" xfId="20377"/>
    <cellStyle name="Normální 2 83 3" xfId="17137"/>
    <cellStyle name="Normální 2 83 4" xfId="10651"/>
    <cellStyle name="Normální 2 84" xfId="7297"/>
    <cellStyle name="Normální 2 84 2" xfId="13912"/>
    <cellStyle name="Normální 2 84 2 2" xfId="20396"/>
    <cellStyle name="Normální 2 84 3" xfId="17156"/>
    <cellStyle name="Normální 2 84 4" xfId="10671"/>
    <cellStyle name="Normální 2 85" xfId="7254"/>
    <cellStyle name="Normální 2 85 2" xfId="13897"/>
    <cellStyle name="Normální 2 85 2 2" xfId="20381"/>
    <cellStyle name="Normální 2 85 3" xfId="17141"/>
    <cellStyle name="Normální 2 85 4" xfId="10655"/>
    <cellStyle name="Normální 2 86" xfId="7333"/>
    <cellStyle name="Normální 2 86 2" xfId="13923"/>
    <cellStyle name="Normální 2 86 2 2" xfId="20407"/>
    <cellStyle name="Normální 2 86 3" xfId="17167"/>
    <cellStyle name="Normální 2 86 4" xfId="10682"/>
    <cellStyle name="Normální 2 87" xfId="7252"/>
    <cellStyle name="Normální 2 87 2" xfId="13896"/>
    <cellStyle name="Normální 2 87 2 2" xfId="20380"/>
    <cellStyle name="Normální 2 87 3" xfId="17140"/>
    <cellStyle name="Normální 2 87 4" xfId="10654"/>
    <cellStyle name="Normální 2 88" xfId="7343"/>
    <cellStyle name="Normální 2 88 2" xfId="13933"/>
    <cellStyle name="Normální 2 88 2 2" xfId="20417"/>
    <cellStyle name="Normální 2 88 3" xfId="17177"/>
    <cellStyle name="Normální 2 88 4" xfId="10692"/>
    <cellStyle name="Normální 2 89" xfId="7366"/>
    <cellStyle name="Normální 2 89 2" xfId="13945"/>
    <cellStyle name="Normální 2 89 2 2" xfId="20429"/>
    <cellStyle name="Normální 2 89 3" xfId="17189"/>
    <cellStyle name="Normální 2 89 4" xfId="10705"/>
    <cellStyle name="normální 2 9" xfId="1268"/>
    <cellStyle name="normální 2 9 2" xfId="4000"/>
    <cellStyle name="normální 2 9 2 2" xfId="4936"/>
    <cellStyle name="normální 2 9 2 2 2" xfId="6970"/>
    <cellStyle name="normální 2 9 2 2 2 2" xfId="13698"/>
    <cellStyle name="normální 2 9 2 2 2 2 2" xfId="20182"/>
    <cellStyle name="normální 2 9 2 2 2 3" xfId="16942"/>
    <cellStyle name="normální 2 9 2 2 2 4" xfId="10454"/>
    <cellStyle name="normální 2 9 2 2 3" xfId="7169"/>
    <cellStyle name="normální 2 9 2 2 3 2" xfId="13853"/>
    <cellStyle name="normální 2 9 2 2 3 2 2" xfId="20337"/>
    <cellStyle name="normální 2 9 2 2 3 3" xfId="17097"/>
    <cellStyle name="normální 2 9 2 2 3 4" xfId="10610"/>
    <cellStyle name="normální 2 9 2 2 4" xfId="7190"/>
    <cellStyle name="normální 2 9 2 2 4 2" xfId="13867"/>
    <cellStyle name="normální 2 9 2 2 4 2 2" xfId="20351"/>
    <cellStyle name="normální 2 9 2 2 4 3" xfId="17111"/>
    <cellStyle name="normální 2 9 2 2 4 4" xfId="10624"/>
    <cellStyle name="normální 2 9 2 2 5" xfId="7480"/>
    <cellStyle name="normální 2 9 2 2 5 2" xfId="14041"/>
    <cellStyle name="normální 2 9 2 2 5 2 2" xfId="20525"/>
    <cellStyle name="normální 2 9 2 2 5 3" xfId="17285"/>
    <cellStyle name="normální 2 9 2 2 5 4" xfId="10801"/>
    <cellStyle name="normální 2 9 2 2 6" xfId="12134"/>
    <cellStyle name="normální 2 9 2 2 6 2" xfId="18618"/>
    <cellStyle name="normální 2 9 2 2 7" xfId="15377"/>
    <cellStyle name="normální 2 9 2 2 8" xfId="8883"/>
    <cellStyle name="normální 2 9 2 3" xfId="6925"/>
    <cellStyle name="normální 2 9 2 3 2" xfId="13654"/>
    <cellStyle name="normální 2 9 2 3 2 2" xfId="20138"/>
    <cellStyle name="normální 2 9 2 3 3" xfId="16898"/>
    <cellStyle name="normální 2 9 2 3 4" xfId="10410"/>
    <cellStyle name="normální 2 9 2 4" xfId="5563"/>
    <cellStyle name="normální 2 9 2 4 2" xfId="12423"/>
    <cellStyle name="normální 2 9 2 4 2 2" xfId="18907"/>
    <cellStyle name="normální 2 9 2 4 3" xfId="15666"/>
    <cellStyle name="normální 2 9 2 4 4" xfId="9177"/>
    <cellStyle name="normální 2 9 2 5" xfId="5190"/>
    <cellStyle name="normální 2 9 2 5 2" xfId="12238"/>
    <cellStyle name="normální 2 9 2 5 2 2" xfId="18722"/>
    <cellStyle name="normální 2 9 2 5 3" xfId="15481"/>
    <cellStyle name="normální 2 9 2 5 4" xfId="8989"/>
    <cellStyle name="normální 2 9 2 6" xfId="7393"/>
    <cellStyle name="normální 2 9 2 6 2" xfId="13966"/>
    <cellStyle name="normální 2 9 2 6 2 2" xfId="20450"/>
    <cellStyle name="normální 2 9 2 6 3" xfId="17210"/>
    <cellStyle name="normální 2 9 2 6 4" xfId="10726"/>
    <cellStyle name="normální 2 9 2 7" xfId="12055"/>
    <cellStyle name="normální 2 9 2 7 2" xfId="18539"/>
    <cellStyle name="normální 2 9 2 8" xfId="15301"/>
    <cellStyle name="normální 2 9 2 9" xfId="8789"/>
    <cellStyle name="normální 2 9 3" xfId="4895"/>
    <cellStyle name="Normální 2 90" xfId="7383"/>
    <cellStyle name="Normální 2 90 2" xfId="13957"/>
    <cellStyle name="Normální 2 90 2 2" xfId="20441"/>
    <cellStyle name="Normální 2 90 3" xfId="17201"/>
    <cellStyle name="Normální 2 90 4" xfId="10717"/>
    <cellStyle name="Normální 2 91" xfId="7375"/>
    <cellStyle name="Normální 2 91 2" xfId="13951"/>
    <cellStyle name="Normální 2 91 2 2" xfId="20435"/>
    <cellStyle name="Normální 2 91 3" xfId="17195"/>
    <cellStyle name="Normální 2 91 4" xfId="10711"/>
    <cellStyle name="Normální 2 92" xfId="7457"/>
    <cellStyle name="Normální 2 92 2" xfId="14018"/>
    <cellStyle name="Normální 2 92 2 2" xfId="20502"/>
    <cellStyle name="Normální 2 92 3" xfId="17262"/>
    <cellStyle name="Normální 2 92 4" xfId="10778"/>
    <cellStyle name="Normální 2 93" xfId="7380"/>
    <cellStyle name="Normální 2 93 2" xfId="13954"/>
    <cellStyle name="Normální 2 93 2 2" xfId="20438"/>
    <cellStyle name="Normální 2 93 3" xfId="17198"/>
    <cellStyle name="Normální 2 93 4" xfId="10714"/>
    <cellStyle name="normální 2 94" xfId="58"/>
    <cellStyle name="Normální 2 94 2" xfId="20638"/>
    <cellStyle name="Normální 2 95" xfId="20640"/>
    <cellStyle name="Normální 2 96" xfId="20634"/>
    <cellStyle name="Normální 2 97" xfId="20637"/>
    <cellStyle name="Normální 2 98" xfId="20639"/>
    <cellStyle name="Normální 2 99" xfId="8768"/>
    <cellStyle name="Normální 20" xfId="497"/>
    <cellStyle name="normální 20 2" xfId="4896"/>
    <cellStyle name="normální 20 3" xfId="1970"/>
    <cellStyle name="Normální 20 4" xfId="5746"/>
    <cellStyle name="normální 21" xfId="305"/>
    <cellStyle name="normální 21 10" xfId="306"/>
    <cellStyle name="normální 21 11" xfId="307"/>
    <cellStyle name="normální 21 12" xfId="308"/>
    <cellStyle name="normální 21 13" xfId="309"/>
    <cellStyle name="normální 21 14" xfId="310"/>
    <cellStyle name="normální 21 15" xfId="311"/>
    <cellStyle name="normální 21 16" xfId="312"/>
    <cellStyle name="normální 21 17" xfId="313"/>
    <cellStyle name="normální 21 18" xfId="314"/>
    <cellStyle name="Normální 21 19" xfId="2009"/>
    <cellStyle name="normální 21 2" xfId="315"/>
    <cellStyle name="Normální 21 20" xfId="1966"/>
    <cellStyle name="Normální 21 21" xfId="1934"/>
    <cellStyle name="Normální 21 22" xfId="5324"/>
    <cellStyle name="normální 21 23" xfId="5687"/>
    <cellStyle name="Normální 21 24" xfId="5593"/>
    <cellStyle name="Normální 21 25" xfId="5570"/>
    <cellStyle name="Normální 21 26" xfId="5669"/>
    <cellStyle name="Normální 21 27" xfId="5113"/>
    <cellStyle name="Normální 21 28" xfId="5984"/>
    <cellStyle name="Normální 21 29" xfId="7171"/>
    <cellStyle name="normální 21 3" xfId="316"/>
    <cellStyle name="Normální 21 30" xfId="5193"/>
    <cellStyle name="Normální 21 31" xfId="5399"/>
    <cellStyle name="Normální 21 32" xfId="5418"/>
    <cellStyle name="Normální 21 33" xfId="7094"/>
    <cellStyle name="Normální 21 34" xfId="7043"/>
    <cellStyle name="Normální 21 35" xfId="7105"/>
    <cellStyle name="Normální 21 36" xfId="5298"/>
    <cellStyle name="Normální 21 37" xfId="4852"/>
    <cellStyle name="Normální 21 38" xfId="5195"/>
    <cellStyle name="Normální 21 39" xfId="5432"/>
    <cellStyle name="normální 21 4" xfId="317"/>
    <cellStyle name="Normální 21 40" xfId="7067"/>
    <cellStyle name="Normální 21 41" xfId="5465"/>
    <cellStyle name="Normální 21 42" xfId="7145"/>
    <cellStyle name="Normální 21 43" xfId="5192"/>
    <cellStyle name="Normální 21 44" xfId="5494"/>
    <cellStyle name="Normální 21 45" xfId="5251"/>
    <cellStyle name="Normální 21 46" xfId="7214"/>
    <cellStyle name="Normální 21 47" xfId="7277"/>
    <cellStyle name="Normální 21 48" xfId="5169"/>
    <cellStyle name="Normální 21 49" xfId="4850"/>
    <cellStyle name="normální 21 5" xfId="318"/>
    <cellStyle name="Normální 21 50" xfId="7260"/>
    <cellStyle name="Normální 21 51" xfId="7305"/>
    <cellStyle name="Normální 21 52" xfId="7232"/>
    <cellStyle name="Normální 21 53" xfId="7347"/>
    <cellStyle name="Normální 21 54" xfId="7442"/>
    <cellStyle name="Normální 21 55" xfId="7414"/>
    <cellStyle name="Normální 21 56" xfId="7358"/>
    <cellStyle name="Normální 21 57" xfId="7416"/>
    <cellStyle name="Normální 21 58" xfId="7419"/>
    <cellStyle name="normální 21 6" xfId="319"/>
    <cellStyle name="normální 21 7" xfId="320"/>
    <cellStyle name="normální 21 8" xfId="321"/>
    <cellStyle name="normální 21 9" xfId="322"/>
    <cellStyle name="Normální 22" xfId="1161"/>
    <cellStyle name="Normální 22 10" xfId="6897"/>
    <cellStyle name="normální 22 2" xfId="2065"/>
    <cellStyle name="Normální 22 3" xfId="2010"/>
    <cellStyle name="Normální 22 4" xfId="4846"/>
    <cellStyle name="Normální 22 5" xfId="5458"/>
    <cellStyle name="Normální 22 6" xfId="5200"/>
    <cellStyle name="Normální 22 7" xfId="6305"/>
    <cellStyle name="Normální 22 8" xfId="5577"/>
    <cellStyle name="Normální 22 9" xfId="5518"/>
    <cellStyle name="normální 223" xfId="2066"/>
    <cellStyle name="normální 224" xfId="2067"/>
    <cellStyle name="normální 23" xfId="323"/>
    <cellStyle name="normální 23 10" xfId="324"/>
    <cellStyle name="normální 23 11" xfId="325"/>
    <cellStyle name="normální 23 12" xfId="326"/>
    <cellStyle name="normální 23 13" xfId="327"/>
    <cellStyle name="normální 23 14" xfId="328"/>
    <cellStyle name="normální 23 15" xfId="329"/>
    <cellStyle name="normální 23 16" xfId="330"/>
    <cellStyle name="normální 23 17" xfId="331"/>
    <cellStyle name="normální 23 18" xfId="332"/>
    <cellStyle name="normální 23 19" xfId="1971"/>
    <cellStyle name="normální 23 19 2" xfId="12028"/>
    <cellStyle name="normální 23 19 2 2" xfId="18512"/>
    <cellStyle name="normální 23 19 3" xfId="15273"/>
    <cellStyle name="normální 23 19 4" xfId="8736"/>
    <cellStyle name="normální 23 2" xfId="333"/>
    <cellStyle name="normální 23 2 2" xfId="4897"/>
    <cellStyle name="normální 23 2 2 2" xfId="12113"/>
    <cellStyle name="normální 23 2 2 2 2" xfId="18597"/>
    <cellStyle name="normální 23 2 2 3" xfId="15356"/>
    <cellStyle name="normální 23 2 2 4" xfId="8862"/>
    <cellStyle name="normální 23 2 3" xfId="5692"/>
    <cellStyle name="normální 23 2 3 2" xfId="5146"/>
    <cellStyle name="normální 23 2 3 2 2" xfId="12229"/>
    <cellStyle name="normální 23 2 3 2 2 2" xfId="18713"/>
    <cellStyle name="normální 23 2 3 2 3" xfId="15472"/>
    <cellStyle name="normální 23 2 3 2 4" xfId="8979"/>
    <cellStyle name="normální 23 2 4" xfId="5434"/>
    <cellStyle name="normální 23 2 4 2" xfId="12343"/>
    <cellStyle name="normální 23 2 4 2 2" xfId="18827"/>
    <cellStyle name="normální 23 2 4 3" xfId="15586"/>
    <cellStyle name="normální 23 2 4 4" xfId="9096"/>
    <cellStyle name="normální 23 2 5" xfId="7459"/>
    <cellStyle name="normální 23 2 5 2" xfId="14020"/>
    <cellStyle name="normální 23 2 5 2 2" xfId="20504"/>
    <cellStyle name="normální 23 2 5 3" xfId="17264"/>
    <cellStyle name="normální 23 2 5 4" xfId="10780"/>
    <cellStyle name="normální 23 20" xfId="5690"/>
    <cellStyle name="normální 23 21" xfId="7341"/>
    <cellStyle name="normální 23 21 2" xfId="13931"/>
    <cellStyle name="normální 23 21 2 2" xfId="20415"/>
    <cellStyle name="normální 23 21 3" xfId="17175"/>
    <cellStyle name="normální 23 21 4" xfId="10690"/>
    <cellStyle name="normální 23 3" xfId="334"/>
    <cellStyle name="normální 23 3 2" xfId="5055"/>
    <cellStyle name="normální 23 3 2 2" xfId="12189"/>
    <cellStyle name="normální 23 3 2 2 2" xfId="18673"/>
    <cellStyle name="normální 23 3 2 3" xfId="15432"/>
    <cellStyle name="normální 23 3 2 4" xfId="8938"/>
    <cellStyle name="normální 23 3 3" xfId="5693"/>
    <cellStyle name="normální 23 3 3 2" xfId="5520"/>
    <cellStyle name="normální 23 3 3 2 2" xfId="12389"/>
    <cellStyle name="normální 23 3 3 2 2 2" xfId="18873"/>
    <cellStyle name="normální 23 3 3 2 3" xfId="15632"/>
    <cellStyle name="normální 23 3 3 2 4" xfId="9143"/>
    <cellStyle name="normální 23 3 4" xfId="7095"/>
    <cellStyle name="normální 23 3 4 2" xfId="13799"/>
    <cellStyle name="normální 23 3 4 2 2" xfId="20283"/>
    <cellStyle name="normální 23 3 4 3" xfId="17043"/>
    <cellStyle name="normální 23 3 4 4" xfId="10555"/>
    <cellStyle name="normální 23 3 5" xfId="7536"/>
    <cellStyle name="normální 23 3 5 2" xfId="14096"/>
    <cellStyle name="normální 23 3 5 2 2" xfId="20580"/>
    <cellStyle name="normální 23 3 5 3" xfId="17340"/>
    <cellStyle name="normální 23 3 5 4" xfId="10856"/>
    <cellStyle name="normální 23 4" xfId="335"/>
    <cellStyle name="normální 23 4 2" xfId="5332"/>
    <cellStyle name="normální 23 4 2 2" xfId="12294"/>
    <cellStyle name="normální 23 4 2 2 2" xfId="18778"/>
    <cellStyle name="normální 23 4 2 3" xfId="15537"/>
    <cellStyle name="normální 23 4 2 4" xfId="9047"/>
    <cellStyle name="normální 23 5" xfId="336"/>
    <cellStyle name="normální 23 5 2" xfId="5213"/>
    <cellStyle name="normální 23 5 2 2" xfId="12246"/>
    <cellStyle name="normální 23 5 2 2 2" xfId="18730"/>
    <cellStyle name="normální 23 5 2 3" xfId="15489"/>
    <cellStyle name="normální 23 5 2 4" xfId="8997"/>
    <cellStyle name="normální 23 6" xfId="337"/>
    <cellStyle name="normální 23 6 2" xfId="7202"/>
    <cellStyle name="normální 23 6 2 2" xfId="13875"/>
    <cellStyle name="normální 23 6 2 2 2" xfId="20359"/>
    <cellStyle name="normální 23 6 2 3" xfId="17119"/>
    <cellStyle name="normální 23 6 2 4" xfId="10632"/>
    <cellStyle name="normální 23 7" xfId="338"/>
    <cellStyle name="normální 23 8" xfId="339"/>
    <cellStyle name="normální 23 9" xfId="340"/>
    <cellStyle name="normální 24" xfId="341"/>
    <cellStyle name="normální 24 10" xfId="342"/>
    <cellStyle name="normální 24 11" xfId="343"/>
    <cellStyle name="normální 24 12" xfId="344"/>
    <cellStyle name="normální 24 13" xfId="345"/>
    <cellStyle name="normální 24 14" xfId="346"/>
    <cellStyle name="normální 24 15" xfId="347"/>
    <cellStyle name="normální 24 16" xfId="348"/>
    <cellStyle name="normální 24 17" xfId="349"/>
    <cellStyle name="normální 24 18" xfId="350"/>
    <cellStyle name="normální 24 19" xfId="1972"/>
    <cellStyle name="normální 24 19 2" xfId="12029"/>
    <cellStyle name="normální 24 19 2 2" xfId="18513"/>
    <cellStyle name="normální 24 19 3" xfId="15274"/>
    <cellStyle name="normální 24 19 4" xfId="8737"/>
    <cellStyle name="normální 24 2" xfId="351"/>
    <cellStyle name="normální 24 2 2" xfId="4898"/>
    <cellStyle name="normální 24 2 2 2" xfId="12114"/>
    <cellStyle name="normální 24 2 2 2 2" xfId="18598"/>
    <cellStyle name="normální 24 2 2 3" xfId="15357"/>
    <cellStyle name="normální 24 2 2 4" xfId="8863"/>
    <cellStyle name="normální 24 2 3" xfId="5695"/>
    <cellStyle name="normální 24 2 3 2" xfId="7056"/>
    <cellStyle name="normální 24 2 3 2 2" xfId="13769"/>
    <cellStyle name="normální 24 2 3 2 2 2" xfId="20253"/>
    <cellStyle name="normální 24 2 3 2 3" xfId="17013"/>
    <cellStyle name="normální 24 2 3 2 4" xfId="10525"/>
    <cellStyle name="normální 24 2 4" xfId="5068"/>
    <cellStyle name="normální 24 2 4 2" xfId="12195"/>
    <cellStyle name="normální 24 2 4 2 2" xfId="18679"/>
    <cellStyle name="normální 24 2 4 3" xfId="15438"/>
    <cellStyle name="normální 24 2 4 4" xfId="8944"/>
    <cellStyle name="normální 24 2 5" xfId="7460"/>
    <cellStyle name="normální 24 2 5 2" xfId="14021"/>
    <cellStyle name="normální 24 2 5 2 2" xfId="20505"/>
    <cellStyle name="normální 24 2 5 3" xfId="17265"/>
    <cellStyle name="normální 24 2 5 4" xfId="10781"/>
    <cellStyle name="normální 24 20" xfId="5694"/>
    <cellStyle name="normální 24 21" xfId="7342"/>
    <cellStyle name="normální 24 21 2" xfId="13932"/>
    <cellStyle name="normální 24 21 2 2" xfId="20416"/>
    <cellStyle name="normální 24 21 3" xfId="17176"/>
    <cellStyle name="normální 24 21 4" xfId="10691"/>
    <cellStyle name="normální 24 3" xfId="352"/>
    <cellStyle name="normální 24 3 2" xfId="5056"/>
    <cellStyle name="normální 24 3 2 2" xfId="12190"/>
    <cellStyle name="normální 24 3 2 2 2" xfId="18674"/>
    <cellStyle name="normální 24 3 2 3" xfId="15433"/>
    <cellStyle name="normální 24 3 2 4" xfId="8939"/>
    <cellStyle name="normální 24 3 3" xfId="5696"/>
    <cellStyle name="normální 24 3 3 2" xfId="7210"/>
    <cellStyle name="normální 24 3 3 2 2" xfId="13882"/>
    <cellStyle name="normální 24 3 3 2 2 2" xfId="20366"/>
    <cellStyle name="normální 24 3 3 2 3" xfId="17126"/>
    <cellStyle name="normální 24 3 3 2 4" xfId="10639"/>
    <cellStyle name="normální 24 3 4" xfId="5750"/>
    <cellStyle name="normální 24 3 4 2" xfId="12521"/>
    <cellStyle name="normální 24 3 4 2 2" xfId="19005"/>
    <cellStyle name="normální 24 3 4 3" xfId="15765"/>
    <cellStyle name="normální 24 3 4 4" xfId="9275"/>
    <cellStyle name="normální 24 3 5" xfId="7537"/>
    <cellStyle name="normální 24 3 5 2" xfId="14097"/>
    <cellStyle name="normální 24 3 5 2 2" xfId="20581"/>
    <cellStyle name="normální 24 3 5 3" xfId="17341"/>
    <cellStyle name="normální 24 3 5 4" xfId="10857"/>
    <cellStyle name="normální 24 4" xfId="353"/>
    <cellStyle name="normální 24 4 2" xfId="5212"/>
    <cellStyle name="normální 24 4 2 2" xfId="12245"/>
    <cellStyle name="normální 24 4 2 2 2" xfId="18729"/>
    <cellStyle name="normální 24 4 2 3" xfId="15488"/>
    <cellStyle name="normální 24 4 2 4" xfId="8996"/>
    <cellStyle name="normální 24 5" xfId="354"/>
    <cellStyle name="normální 24 5 2" xfId="5623"/>
    <cellStyle name="normální 24 5 2 2" xfId="12467"/>
    <cellStyle name="normální 24 5 2 2 2" xfId="18951"/>
    <cellStyle name="normální 24 5 2 3" xfId="15710"/>
    <cellStyle name="normální 24 5 2 4" xfId="9221"/>
    <cellStyle name="normální 24 6" xfId="355"/>
    <cellStyle name="normální 24 6 2" xfId="5699"/>
    <cellStyle name="normální 24 6 2 2" xfId="12504"/>
    <cellStyle name="normální 24 6 2 2 2" xfId="18988"/>
    <cellStyle name="normální 24 6 2 3" xfId="15749"/>
    <cellStyle name="normální 24 6 2 4" xfId="9258"/>
    <cellStyle name="normální 24 7" xfId="356"/>
    <cellStyle name="normální 24 8" xfId="357"/>
    <cellStyle name="normální 24 9" xfId="358"/>
    <cellStyle name="normální 25" xfId="359"/>
    <cellStyle name="normální 25 10" xfId="360"/>
    <cellStyle name="normální 25 11" xfId="361"/>
    <cellStyle name="normální 25 12" xfId="362"/>
    <cellStyle name="normální 25 13" xfId="363"/>
    <cellStyle name="normální 25 14" xfId="364"/>
    <cellStyle name="normální 25 15" xfId="365"/>
    <cellStyle name="normální 25 16" xfId="366"/>
    <cellStyle name="normální 25 17" xfId="367"/>
    <cellStyle name="normální 25 18" xfId="368"/>
    <cellStyle name="Normální 25 19" xfId="2011"/>
    <cellStyle name="normální 25 2" xfId="369"/>
    <cellStyle name="Normální 25 2 2" xfId="4918"/>
    <cellStyle name="normální 25 2 3" xfId="5701"/>
    <cellStyle name="Normální 25 20" xfId="4845"/>
    <cellStyle name="Normální 25 21" xfId="5099"/>
    <cellStyle name="Normální 25 22" xfId="5362"/>
    <cellStyle name="normální 25 23" xfId="5700"/>
    <cellStyle name="Normální 25 24" xfId="5580"/>
    <cellStyle name="Normální 25 25" xfId="5437"/>
    <cellStyle name="Normální 25 26" xfId="5323"/>
    <cellStyle name="Normální 25 27" xfId="5166"/>
    <cellStyle name="Normální 25 28" xfId="5181"/>
    <cellStyle name="Normální 25 29" xfId="7111"/>
    <cellStyle name="normální 25 3" xfId="370"/>
    <cellStyle name="Normální 25 30" xfId="6900"/>
    <cellStyle name="Normální 25 31" xfId="7185"/>
    <cellStyle name="Normální 25 32" xfId="5375"/>
    <cellStyle name="Normální 25 33" xfId="5159"/>
    <cellStyle name="Normální 25 34" xfId="5485"/>
    <cellStyle name="Normální 25 35" xfId="5433"/>
    <cellStyle name="Normální 25 36" xfId="5428"/>
    <cellStyle name="Normální 25 37" xfId="4843"/>
    <cellStyle name="Normální 25 38" xfId="7033"/>
    <cellStyle name="Normální 25 39" xfId="5080"/>
    <cellStyle name="normální 25 4" xfId="371"/>
    <cellStyle name="Normální 25 40" xfId="7050"/>
    <cellStyle name="Normální 25 41" xfId="5637"/>
    <cellStyle name="Normální 25 42" xfId="7046"/>
    <cellStyle name="Normální 25 43" xfId="7102"/>
    <cellStyle name="Normální 25 44" xfId="5096"/>
    <cellStyle name="Normální 25 45" xfId="5177"/>
    <cellStyle name="Normální 25 46" xfId="7288"/>
    <cellStyle name="Normální 25 47" xfId="7180"/>
    <cellStyle name="Normální 25 48" xfId="7248"/>
    <cellStyle name="Normální 25 49" xfId="7322"/>
    <cellStyle name="normální 25 5" xfId="372"/>
    <cellStyle name="Normální 25 50" xfId="7274"/>
    <cellStyle name="Normální 25 51" xfId="7239"/>
    <cellStyle name="Normální 25 52" xfId="7066"/>
    <cellStyle name="Normální 25 53" xfId="7348"/>
    <cellStyle name="Normální 25 54" xfId="7438"/>
    <cellStyle name="Normální 25 55" xfId="7356"/>
    <cellStyle name="Normální 25 56" xfId="7386"/>
    <cellStyle name="Normální 25 57" xfId="7369"/>
    <cellStyle name="Normální 25 58" xfId="7359"/>
    <cellStyle name="normální 25 6" xfId="373"/>
    <cellStyle name="normální 25 7" xfId="374"/>
    <cellStyle name="normální 25 8" xfId="375"/>
    <cellStyle name="normální 25 9" xfId="376"/>
    <cellStyle name="normální 26" xfId="377"/>
    <cellStyle name="normální 26 10" xfId="378"/>
    <cellStyle name="normální 26 11" xfId="379"/>
    <cellStyle name="normální 26 12" xfId="380"/>
    <cellStyle name="normální 26 13" xfId="381"/>
    <cellStyle name="normální 26 14" xfId="382"/>
    <cellStyle name="normální 26 15" xfId="383"/>
    <cellStyle name="normální 26 16" xfId="384"/>
    <cellStyle name="normální 26 17" xfId="385"/>
    <cellStyle name="normální 26 18" xfId="386"/>
    <cellStyle name="Normální 26 19" xfId="4806"/>
    <cellStyle name="normální 26 2" xfId="387"/>
    <cellStyle name="Normální 26 2 2" xfId="4863"/>
    <cellStyle name="normální 26 2 3" xfId="5704"/>
    <cellStyle name="Normální 26 20" xfId="5499"/>
    <cellStyle name="Normální 26 21" xfId="5562"/>
    <cellStyle name="Normální 26 22" xfId="5244"/>
    <cellStyle name="normální 26 23" xfId="5702"/>
    <cellStyle name="Normální 26 24" xfId="4853"/>
    <cellStyle name="Normální 26 25" xfId="6154"/>
    <cellStyle name="Normální 26 26" xfId="5336"/>
    <cellStyle name="Normální 26 27" xfId="5398"/>
    <cellStyle name="Normální 26 28" xfId="5426"/>
    <cellStyle name="Normální 26 29" xfId="7170"/>
    <cellStyle name="normální 26 3" xfId="388"/>
    <cellStyle name="Normální 26 30" xfId="5173"/>
    <cellStyle name="Normální 26 31" xfId="6233"/>
    <cellStyle name="Normální 26 32" xfId="7011"/>
    <cellStyle name="Normální 26 33" xfId="7074"/>
    <cellStyle name="Normální 26 34" xfId="4821"/>
    <cellStyle name="Normální 26 35" xfId="7187"/>
    <cellStyle name="Normální 26 36" xfId="7096"/>
    <cellStyle name="Normální 26 37" xfId="7040"/>
    <cellStyle name="Normální 26 38" xfId="5122"/>
    <cellStyle name="Normální 26 39" xfId="5228"/>
    <cellStyle name="normální 26 4" xfId="389"/>
    <cellStyle name="Normální 26 40" xfId="6996"/>
    <cellStyle name="Normální 26 41" xfId="7092"/>
    <cellStyle name="Normální 26 42" xfId="6909"/>
    <cellStyle name="Normální 26 43" xfId="7107"/>
    <cellStyle name="Normální 26 44" xfId="5538"/>
    <cellStyle name="Normální 26 45" xfId="7293"/>
    <cellStyle name="Normální 26 46" xfId="7231"/>
    <cellStyle name="Normální 26 47" xfId="7307"/>
    <cellStyle name="Normální 26 48" xfId="7270"/>
    <cellStyle name="Normální 26 49" xfId="7160"/>
    <cellStyle name="normální 26 5" xfId="390"/>
    <cellStyle name="Normální 26 50" xfId="7267"/>
    <cellStyle name="Normální 26 51" xfId="7324"/>
    <cellStyle name="Normální 26 52" xfId="7276"/>
    <cellStyle name="Normální 26 53" xfId="7455"/>
    <cellStyle name="Normální 26 54" xfId="7362"/>
    <cellStyle name="Normální 26 55" xfId="7526"/>
    <cellStyle name="Normální 26 56" xfId="7453"/>
    <cellStyle name="Normální 26 57" xfId="7415"/>
    <cellStyle name="Normální 26 58" xfId="7412"/>
    <cellStyle name="normální 26 6" xfId="391"/>
    <cellStyle name="normální 26 7" xfId="392"/>
    <cellStyle name="normální 26 8" xfId="393"/>
    <cellStyle name="normální 26 9" xfId="394"/>
    <cellStyle name="normální 27" xfId="395"/>
    <cellStyle name="normální 27 10" xfId="396"/>
    <cellStyle name="normální 27 11" xfId="397"/>
    <cellStyle name="normální 27 12" xfId="398"/>
    <cellStyle name="normální 27 13" xfId="399"/>
    <cellStyle name="normální 27 14" xfId="400"/>
    <cellStyle name="normální 27 15" xfId="401"/>
    <cellStyle name="normální 27 16" xfId="402"/>
    <cellStyle name="normální 27 17" xfId="403"/>
    <cellStyle name="normální 27 18" xfId="404"/>
    <cellStyle name="Normální 27 19" xfId="4915"/>
    <cellStyle name="Normální 27 19 2" xfId="12116"/>
    <cellStyle name="Normální 27 19 2 2" xfId="18600"/>
    <cellStyle name="Normální 27 19 3" xfId="15359"/>
    <cellStyle name="Normální 27 19 4" xfId="8865"/>
    <cellStyle name="normální 27 2" xfId="405"/>
    <cellStyle name="Normální 27 2 2" xfId="5066"/>
    <cellStyle name="Normální 27 2 2 2" xfId="12193"/>
    <cellStyle name="Normální 27 2 2 2 2" xfId="18677"/>
    <cellStyle name="Normální 27 2 2 3" xfId="15436"/>
    <cellStyle name="Normální 27 2 2 4" xfId="8942"/>
    <cellStyle name="Normální 27 20" xfId="5532"/>
    <cellStyle name="Normální 27 20 2" xfId="12397"/>
    <cellStyle name="Normální 27 20 2 2" xfId="18881"/>
    <cellStyle name="Normální 27 20 3" xfId="15640"/>
    <cellStyle name="Normální 27 20 4" xfId="9151"/>
    <cellStyle name="Normální 27 21" xfId="5595"/>
    <cellStyle name="Normální 27 21 2" xfId="12446"/>
    <cellStyle name="Normální 27 21 2 2" xfId="18930"/>
    <cellStyle name="Normální 27 21 3" xfId="15689"/>
    <cellStyle name="Normální 27 21 4" xfId="9200"/>
    <cellStyle name="Normální 27 22" xfId="5265"/>
    <cellStyle name="Normální 27 22 2" xfId="12268"/>
    <cellStyle name="Normální 27 22 2 2" xfId="18752"/>
    <cellStyle name="Normální 27 22 3" xfId="15511"/>
    <cellStyle name="Normální 27 22 4" xfId="9020"/>
    <cellStyle name="normální 27 23" xfId="5705"/>
    <cellStyle name="Normální 27 24" xfId="5516"/>
    <cellStyle name="Normální 27 24 2" xfId="12387"/>
    <cellStyle name="Normální 27 24 2 2" xfId="18871"/>
    <cellStyle name="Normální 27 24 3" xfId="15630"/>
    <cellStyle name="Normální 27 24 4" xfId="9141"/>
    <cellStyle name="Normální 27 25" xfId="5271"/>
    <cellStyle name="Normální 27 25 2" xfId="12271"/>
    <cellStyle name="Normální 27 25 2 2" xfId="18755"/>
    <cellStyle name="Normální 27 25 3" xfId="15514"/>
    <cellStyle name="Normální 27 25 4" xfId="9023"/>
    <cellStyle name="Normální 27 26" xfId="5444"/>
    <cellStyle name="Normální 27 26 2" xfId="12348"/>
    <cellStyle name="Normální 27 26 2 2" xfId="18832"/>
    <cellStyle name="Normální 27 26 3" xfId="15591"/>
    <cellStyle name="Normální 27 26 4" xfId="9101"/>
    <cellStyle name="Normální 27 27" xfId="5477"/>
    <cellStyle name="Normální 27 27 2" xfId="12360"/>
    <cellStyle name="Normální 27 27 2 2" xfId="18844"/>
    <cellStyle name="Normální 27 27 3" xfId="15603"/>
    <cellStyle name="Normální 27 27 4" xfId="9114"/>
    <cellStyle name="Normální 27 28" xfId="5258"/>
    <cellStyle name="Normální 27 28 2" xfId="12264"/>
    <cellStyle name="Normální 27 28 2 2" xfId="18748"/>
    <cellStyle name="Normální 27 28 3" xfId="15507"/>
    <cellStyle name="Normální 27 28 4" xfId="9016"/>
    <cellStyle name="Normální 27 29" xfId="7193"/>
    <cellStyle name="Normální 27 29 2" xfId="13869"/>
    <cellStyle name="Normální 27 29 2 2" xfId="20353"/>
    <cellStyle name="Normální 27 29 3" xfId="17113"/>
    <cellStyle name="Normální 27 29 4" xfId="10626"/>
    <cellStyle name="normální 27 3" xfId="406"/>
    <cellStyle name="Normální 27 3 2" xfId="5573"/>
    <cellStyle name="Normální 27 3 2 2" xfId="12432"/>
    <cellStyle name="Normální 27 3 2 2 2" xfId="18916"/>
    <cellStyle name="Normální 27 3 2 3" xfId="15675"/>
    <cellStyle name="Normální 27 3 2 4" xfId="9186"/>
    <cellStyle name="Normální 27 30" xfId="5291"/>
    <cellStyle name="Normální 27 30 2" xfId="12278"/>
    <cellStyle name="Normální 27 30 2 2" xfId="18762"/>
    <cellStyle name="Normální 27 30 3" xfId="15521"/>
    <cellStyle name="Normální 27 30 4" xfId="9030"/>
    <cellStyle name="Normální 27 31" xfId="7081"/>
    <cellStyle name="Normální 27 31 2" xfId="13787"/>
    <cellStyle name="Normální 27 31 2 2" xfId="20271"/>
    <cellStyle name="Normální 27 31 3" xfId="17031"/>
    <cellStyle name="Normální 27 31 4" xfId="10543"/>
    <cellStyle name="Normální 27 32" xfId="7137"/>
    <cellStyle name="Normální 27 32 2" xfId="13830"/>
    <cellStyle name="Normální 27 32 2 2" xfId="20314"/>
    <cellStyle name="Normální 27 32 3" xfId="17074"/>
    <cellStyle name="Normální 27 32 4" xfId="10587"/>
    <cellStyle name="Normální 27 33" xfId="4822"/>
    <cellStyle name="Normální 27 33 2" xfId="12101"/>
    <cellStyle name="Normální 27 33 2 2" xfId="18585"/>
    <cellStyle name="Normální 27 33 3" xfId="15348"/>
    <cellStyle name="Normální 27 33 4" xfId="8849"/>
    <cellStyle name="Normální 27 34" xfId="7183"/>
    <cellStyle name="Normální 27 34 2" xfId="13862"/>
    <cellStyle name="Normální 27 34 2 2" xfId="20346"/>
    <cellStyle name="Normální 27 34 3" xfId="17106"/>
    <cellStyle name="Normální 27 34 4" xfId="10619"/>
    <cellStyle name="Normální 27 35" xfId="7191"/>
    <cellStyle name="Normální 27 35 2" xfId="13868"/>
    <cellStyle name="Normální 27 35 2 2" xfId="20352"/>
    <cellStyle name="Normální 27 35 3" xfId="17112"/>
    <cellStyle name="Normální 27 35 4" xfId="10625"/>
    <cellStyle name="Normální 27 36" xfId="7086"/>
    <cellStyle name="Normální 27 36 2" xfId="13792"/>
    <cellStyle name="Normální 27 36 2 2" xfId="20276"/>
    <cellStyle name="Normální 27 36 3" xfId="17036"/>
    <cellStyle name="Normální 27 36 4" xfId="10548"/>
    <cellStyle name="Normální 27 37" xfId="5377"/>
    <cellStyle name="Normální 27 37 2" xfId="12322"/>
    <cellStyle name="Normální 27 37 2 2" xfId="18806"/>
    <cellStyle name="Normální 27 37 3" xfId="15565"/>
    <cellStyle name="Normální 27 37 4" xfId="9075"/>
    <cellStyle name="Normální 27 38" xfId="7059"/>
    <cellStyle name="Normální 27 38 2" xfId="13772"/>
    <cellStyle name="Normální 27 38 2 2" xfId="20256"/>
    <cellStyle name="Normální 27 38 3" xfId="17016"/>
    <cellStyle name="Normální 27 38 4" xfId="10528"/>
    <cellStyle name="Normální 27 39" xfId="5182"/>
    <cellStyle name="Normální 27 39 2" xfId="12235"/>
    <cellStyle name="Normální 27 39 2 2" xfId="18719"/>
    <cellStyle name="Normální 27 39 3" xfId="15478"/>
    <cellStyle name="Normální 27 39 4" xfId="8985"/>
    <cellStyle name="normální 27 4" xfId="407"/>
    <cellStyle name="Normální 27 4 2" xfId="5572"/>
    <cellStyle name="Normální 27 4 2 2" xfId="12431"/>
    <cellStyle name="Normální 27 4 2 2 2" xfId="18915"/>
    <cellStyle name="Normální 27 4 2 3" xfId="15674"/>
    <cellStyle name="Normální 27 4 2 4" xfId="9185"/>
    <cellStyle name="Normální 27 40" xfId="7195"/>
    <cellStyle name="Normální 27 40 2" xfId="13870"/>
    <cellStyle name="Normální 27 40 2 2" xfId="20354"/>
    <cellStyle name="Normální 27 40 3" xfId="17114"/>
    <cellStyle name="Normální 27 40 4" xfId="10627"/>
    <cellStyle name="Normální 27 41" xfId="7093"/>
    <cellStyle name="Normální 27 41 2" xfId="13798"/>
    <cellStyle name="Normální 27 41 2 2" xfId="20282"/>
    <cellStyle name="Normální 27 41 3" xfId="17042"/>
    <cellStyle name="Normální 27 41 4" xfId="10554"/>
    <cellStyle name="Normální 27 42" xfId="4844"/>
    <cellStyle name="Normální 27 42 2" xfId="12104"/>
    <cellStyle name="Normální 27 42 2 2" xfId="18588"/>
    <cellStyle name="Normální 27 42 3" xfId="15349"/>
    <cellStyle name="Normální 27 42 4" xfId="8852"/>
    <cellStyle name="Normální 27 43" xfId="5307"/>
    <cellStyle name="Normální 27 43 2" xfId="12284"/>
    <cellStyle name="Normální 27 43 2 2" xfId="18768"/>
    <cellStyle name="Normální 27 43 3" xfId="15527"/>
    <cellStyle name="Normální 27 43 4" xfId="9036"/>
    <cellStyle name="Normální 27 44" xfId="5245"/>
    <cellStyle name="Normální 27 44 2" xfId="12258"/>
    <cellStyle name="Normální 27 44 2 2" xfId="18742"/>
    <cellStyle name="Normální 27 44 3" xfId="15501"/>
    <cellStyle name="Normální 27 44 4" xfId="9010"/>
    <cellStyle name="Normální 27 45" xfId="7301"/>
    <cellStyle name="Normální 27 45 2" xfId="13915"/>
    <cellStyle name="Normální 27 45 2 2" xfId="20399"/>
    <cellStyle name="Normální 27 45 3" xfId="17159"/>
    <cellStyle name="Normální 27 45 4" xfId="10674"/>
    <cellStyle name="Normální 27 46" xfId="7286"/>
    <cellStyle name="Normální 27 46 2" xfId="13908"/>
    <cellStyle name="Normální 27 46 2 2" xfId="20392"/>
    <cellStyle name="Normální 27 46 3" xfId="17152"/>
    <cellStyle name="Normální 27 46 4" xfId="10667"/>
    <cellStyle name="Normální 27 47" xfId="7256"/>
    <cellStyle name="Normální 27 47 2" xfId="13898"/>
    <cellStyle name="Normální 27 47 2 2" xfId="20382"/>
    <cellStyle name="Normální 27 47 3" xfId="17142"/>
    <cellStyle name="Normální 27 47 4" xfId="10656"/>
    <cellStyle name="Normální 27 48" xfId="7328"/>
    <cellStyle name="Normální 27 48 2" xfId="13921"/>
    <cellStyle name="Normální 27 48 2 2" xfId="20405"/>
    <cellStyle name="Normální 27 48 3" xfId="17165"/>
    <cellStyle name="Normální 27 48 4" xfId="10680"/>
    <cellStyle name="Normální 27 49" xfId="7282"/>
    <cellStyle name="Normální 27 49 2" xfId="13905"/>
    <cellStyle name="Normální 27 49 2 2" xfId="20389"/>
    <cellStyle name="Normální 27 49 3" xfId="17149"/>
    <cellStyle name="Normální 27 49 4" xfId="10664"/>
    <cellStyle name="normální 27 5" xfId="408"/>
    <cellStyle name="Normální 27 50" xfId="7266"/>
    <cellStyle name="Normální 27 50 2" xfId="13902"/>
    <cellStyle name="Normální 27 50 2 2" xfId="20386"/>
    <cellStyle name="Normální 27 50 3" xfId="17146"/>
    <cellStyle name="Normální 27 50 4" xfId="10661"/>
    <cellStyle name="Normální 27 51" xfId="7325"/>
    <cellStyle name="Normální 27 51 2" xfId="13919"/>
    <cellStyle name="Normální 27 51 2 2" xfId="20403"/>
    <cellStyle name="Normální 27 51 3" xfId="17163"/>
    <cellStyle name="Normální 27 51 4" xfId="10678"/>
    <cellStyle name="Normální 27 52" xfId="5507"/>
    <cellStyle name="Normální 27 52 2" xfId="12380"/>
    <cellStyle name="Normální 27 52 2 2" xfId="18864"/>
    <cellStyle name="Normální 27 52 3" xfId="15623"/>
    <cellStyle name="Normální 27 52 4" xfId="9134"/>
    <cellStyle name="Normální 27 53" xfId="7462"/>
    <cellStyle name="Normální 27 53 2" xfId="14023"/>
    <cellStyle name="Normální 27 53 2 2" xfId="20507"/>
    <cellStyle name="Normální 27 53 3" xfId="17267"/>
    <cellStyle name="Normální 27 53 4" xfId="10783"/>
    <cellStyle name="Normální 27 54" xfId="7539"/>
    <cellStyle name="Normální 27 54 2" xfId="14099"/>
    <cellStyle name="Normální 27 54 2 2" xfId="20583"/>
    <cellStyle name="Normální 27 54 3" xfId="17343"/>
    <cellStyle name="Normální 27 54 4" xfId="10859"/>
    <cellStyle name="Normální 27 55" xfId="7371"/>
    <cellStyle name="Normální 27 55 2" xfId="13948"/>
    <cellStyle name="Normální 27 55 2 2" xfId="20432"/>
    <cellStyle name="Normální 27 55 3" xfId="17192"/>
    <cellStyle name="Normální 27 55 4" xfId="10708"/>
    <cellStyle name="Normální 27 56" xfId="7407"/>
    <cellStyle name="Normální 27 56 2" xfId="13980"/>
    <cellStyle name="Normální 27 56 2 2" xfId="20464"/>
    <cellStyle name="Normální 27 56 3" xfId="17224"/>
    <cellStyle name="Normální 27 56 4" xfId="10740"/>
    <cellStyle name="Normální 27 57" xfId="7411"/>
    <cellStyle name="Normální 27 57 2" xfId="13984"/>
    <cellStyle name="Normální 27 57 2 2" xfId="20468"/>
    <cellStyle name="Normální 27 57 3" xfId="17228"/>
    <cellStyle name="Normální 27 57 4" xfId="10744"/>
    <cellStyle name="Normální 27 58" xfId="7378"/>
    <cellStyle name="Normální 27 58 2" xfId="13953"/>
    <cellStyle name="Normální 27 58 2 2" xfId="20437"/>
    <cellStyle name="Normální 27 58 3" xfId="17197"/>
    <cellStyle name="Normální 27 58 4" xfId="10713"/>
    <cellStyle name="normální 27 6" xfId="409"/>
    <cellStyle name="normální 27 7" xfId="410"/>
    <cellStyle name="normální 27 8" xfId="411"/>
    <cellStyle name="normální 27 9" xfId="412"/>
    <cellStyle name="normální 28" xfId="413"/>
    <cellStyle name="normální 28 10" xfId="414"/>
    <cellStyle name="normální 28 11" xfId="415"/>
    <cellStyle name="normální 28 12" xfId="416"/>
    <cellStyle name="normální 28 13" xfId="417"/>
    <cellStyle name="normální 28 14" xfId="418"/>
    <cellStyle name="normální 28 15" xfId="419"/>
    <cellStyle name="normální 28 16" xfId="420"/>
    <cellStyle name="normální 28 17" xfId="421"/>
    <cellStyle name="normální 28 18" xfId="422"/>
    <cellStyle name="Normální 28 19" xfId="4864"/>
    <cellStyle name="Normální 28 19 2" xfId="12110"/>
    <cellStyle name="Normální 28 19 2 2" xfId="18594"/>
    <cellStyle name="Normální 28 19 3" xfId="15355"/>
    <cellStyle name="Normální 28 19 4" xfId="8858"/>
    <cellStyle name="normální 28 2" xfId="423"/>
    <cellStyle name="Normální 28 2 2" xfId="7052"/>
    <cellStyle name="Normální 28 2 2 2" xfId="13765"/>
    <cellStyle name="Normální 28 2 2 2 2" xfId="20249"/>
    <cellStyle name="Normální 28 2 2 3" xfId="17009"/>
    <cellStyle name="Normální 28 2 2 4" xfId="10521"/>
    <cellStyle name="Normální 28 20" xfId="5523"/>
    <cellStyle name="Normální 28 20 2" xfId="12390"/>
    <cellStyle name="Normální 28 20 2 2" xfId="18874"/>
    <cellStyle name="Normální 28 20 3" xfId="15633"/>
    <cellStyle name="Normální 28 20 4" xfId="9144"/>
    <cellStyle name="Normální 28 21" xfId="5587"/>
    <cellStyle name="Normální 28 21 2" xfId="12441"/>
    <cellStyle name="Normální 28 21 2 2" xfId="18925"/>
    <cellStyle name="Normální 28 21 3" xfId="15684"/>
    <cellStyle name="Normální 28 21 4" xfId="9195"/>
    <cellStyle name="Normální 28 22" xfId="5527"/>
    <cellStyle name="Normální 28 22 2" xfId="12393"/>
    <cellStyle name="Normální 28 22 2 2" xfId="18877"/>
    <cellStyle name="Normální 28 22 3" xfId="15636"/>
    <cellStyle name="Normální 28 22 4" xfId="9147"/>
    <cellStyle name="normální 28 23" xfId="5710"/>
    <cellStyle name="Normální 28 24" xfId="5396"/>
    <cellStyle name="Normální 28 24 2" xfId="12327"/>
    <cellStyle name="Normální 28 24 2 2" xfId="18811"/>
    <cellStyle name="Normální 28 24 3" xfId="15570"/>
    <cellStyle name="Normální 28 24 4" xfId="9080"/>
    <cellStyle name="Normální 28 25" xfId="5666"/>
    <cellStyle name="Normální 28 25 2" xfId="12489"/>
    <cellStyle name="Normální 28 25 2 2" xfId="18973"/>
    <cellStyle name="Normální 28 25 3" xfId="15733"/>
    <cellStyle name="Normální 28 25 4" xfId="9243"/>
    <cellStyle name="Normální 28 26" xfId="4854"/>
    <cellStyle name="Normální 28 26 2" xfId="12107"/>
    <cellStyle name="Normální 28 26 2 2" xfId="18591"/>
    <cellStyle name="Normální 28 26 3" xfId="15352"/>
    <cellStyle name="Normální 28 26 4" xfId="8855"/>
    <cellStyle name="Normální 28 27" xfId="7175"/>
    <cellStyle name="Normální 28 27 2" xfId="13856"/>
    <cellStyle name="Normální 28 27 2 2" xfId="20340"/>
    <cellStyle name="Normální 28 27 3" xfId="17100"/>
    <cellStyle name="Normální 28 27 4" xfId="10613"/>
    <cellStyle name="Normální 28 28" xfId="6899"/>
    <cellStyle name="Normální 28 28 2" xfId="13634"/>
    <cellStyle name="Normální 28 28 2 2" xfId="20118"/>
    <cellStyle name="Normální 28 28 3" xfId="16878"/>
    <cellStyle name="Normální 28 28 4" xfId="10390"/>
    <cellStyle name="Normální 28 29" xfId="5229"/>
    <cellStyle name="Normální 28 29 2" xfId="12250"/>
    <cellStyle name="Normální 28 29 2 2" xfId="18734"/>
    <cellStyle name="Normální 28 29 3" xfId="15493"/>
    <cellStyle name="Normální 28 29 4" xfId="9002"/>
    <cellStyle name="normální 28 3" xfId="424"/>
    <cellStyle name="Normální 28 3 2" xfId="7208"/>
    <cellStyle name="Normální 28 3 2 2" xfId="13880"/>
    <cellStyle name="Normální 28 3 2 2 2" xfId="20364"/>
    <cellStyle name="Normální 28 3 2 3" xfId="17124"/>
    <cellStyle name="Normální 28 3 2 4" xfId="10637"/>
    <cellStyle name="Normální 28 30" xfId="7178"/>
    <cellStyle name="Normální 28 30 2" xfId="13859"/>
    <cellStyle name="Normální 28 30 2 2" xfId="20343"/>
    <cellStyle name="Normální 28 30 3" xfId="17103"/>
    <cellStyle name="Normální 28 30 4" xfId="10616"/>
    <cellStyle name="Normální 28 31" xfId="7085"/>
    <cellStyle name="Normální 28 31 2" xfId="13791"/>
    <cellStyle name="Normální 28 31 2 2" xfId="20275"/>
    <cellStyle name="Normální 28 31 3" xfId="17035"/>
    <cellStyle name="Normální 28 31 4" xfId="10547"/>
    <cellStyle name="Normální 28 32" xfId="5556"/>
    <cellStyle name="Normální 28 32 2" xfId="12417"/>
    <cellStyle name="Normální 28 32 2 2" xfId="18901"/>
    <cellStyle name="Normální 28 32 3" xfId="15660"/>
    <cellStyle name="Normální 28 32 4" xfId="9171"/>
    <cellStyle name="Normální 28 33" xfId="5308"/>
    <cellStyle name="Normální 28 33 2" xfId="12285"/>
    <cellStyle name="Normální 28 33 2 2" xfId="18769"/>
    <cellStyle name="Normální 28 33 3" xfId="15528"/>
    <cellStyle name="Normální 28 33 4" xfId="9037"/>
    <cellStyle name="Normální 28 34" xfId="5607"/>
    <cellStyle name="Normální 28 34 2" xfId="12454"/>
    <cellStyle name="Normální 28 34 2 2" xfId="18938"/>
    <cellStyle name="Normální 28 34 3" xfId="15697"/>
    <cellStyle name="Normální 28 34 4" xfId="9208"/>
    <cellStyle name="Normální 28 35" xfId="5069"/>
    <cellStyle name="Normální 28 35 2" xfId="12196"/>
    <cellStyle name="Normální 28 35 2 2" xfId="18680"/>
    <cellStyle name="Normální 28 35 3" xfId="15439"/>
    <cellStyle name="Normální 28 35 4" xfId="8945"/>
    <cellStyle name="Normální 28 36" xfId="5403"/>
    <cellStyle name="Normální 28 36 2" xfId="12329"/>
    <cellStyle name="Normální 28 36 2 2" xfId="18813"/>
    <cellStyle name="Normální 28 36 3" xfId="15572"/>
    <cellStyle name="Normální 28 36 4" xfId="9082"/>
    <cellStyle name="Normální 28 37" xfId="5576"/>
    <cellStyle name="Normální 28 37 2" xfId="12434"/>
    <cellStyle name="Normální 28 37 2 2" xfId="18918"/>
    <cellStyle name="Normální 28 37 3" xfId="15677"/>
    <cellStyle name="Normální 28 37 4" xfId="9188"/>
    <cellStyle name="Normální 28 38" xfId="5355"/>
    <cellStyle name="Normální 28 38 2" xfId="12306"/>
    <cellStyle name="Normální 28 38 2 2" xfId="18790"/>
    <cellStyle name="Normální 28 38 3" xfId="15549"/>
    <cellStyle name="Normální 28 38 4" xfId="9059"/>
    <cellStyle name="Normální 28 39" xfId="7064"/>
    <cellStyle name="Normální 28 39 2" xfId="13777"/>
    <cellStyle name="Normální 28 39 2 2" xfId="20261"/>
    <cellStyle name="Normální 28 39 3" xfId="17021"/>
    <cellStyle name="Normální 28 39 4" xfId="10533"/>
    <cellStyle name="normální 28 4" xfId="425"/>
    <cellStyle name="Normální 28 4 2" xfId="5667"/>
    <cellStyle name="Normální 28 4 2 2" xfId="12490"/>
    <cellStyle name="Normální 28 4 2 2 2" xfId="18974"/>
    <cellStyle name="Normální 28 4 2 3" xfId="15734"/>
    <cellStyle name="Normální 28 4 2 4" xfId="9244"/>
    <cellStyle name="Normální 28 40" xfId="7101"/>
    <cellStyle name="Normální 28 40 2" xfId="13804"/>
    <cellStyle name="Normální 28 40 2 2" xfId="20288"/>
    <cellStyle name="Normální 28 40 3" xfId="17048"/>
    <cellStyle name="Normální 28 40 4" xfId="10560"/>
    <cellStyle name="Normální 28 41" xfId="5674"/>
    <cellStyle name="Normální 28 41 2" xfId="12493"/>
    <cellStyle name="Normální 28 41 2 2" xfId="18977"/>
    <cellStyle name="Normální 28 41 3" xfId="15737"/>
    <cellStyle name="Normální 28 41 4" xfId="9247"/>
    <cellStyle name="Normální 28 42" xfId="5289"/>
    <cellStyle name="Normální 28 42 2" xfId="12276"/>
    <cellStyle name="Normální 28 42 2 2" xfId="18760"/>
    <cellStyle name="Normální 28 42 3" xfId="15519"/>
    <cellStyle name="Normální 28 42 4" xfId="9028"/>
    <cellStyle name="Normální 28 43" xfId="7209"/>
    <cellStyle name="Normální 28 43 2" xfId="13881"/>
    <cellStyle name="Normální 28 43 2 2" xfId="20365"/>
    <cellStyle name="Normální 28 43 3" xfId="17125"/>
    <cellStyle name="Normální 28 43 4" xfId="10638"/>
    <cellStyle name="Normální 28 44" xfId="7177"/>
    <cellStyle name="Normální 28 44 2" xfId="13858"/>
    <cellStyle name="Normální 28 44 2 2" xfId="20342"/>
    <cellStyle name="Normální 28 44 3" xfId="17102"/>
    <cellStyle name="Normální 28 44 4" xfId="10615"/>
    <cellStyle name="Normální 28 45" xfId="7300"/>
    <cellStyle name="Normální 28 45 2" xfId="13914"/>
    <cellStyle name="Normální 28 45 2 2" xfId="20398"/>
    <cellStyle name="Normální 28 45 3" xfId="17158"/>
    <cellStyle name="Normální 28 45 4" xfId="10673"/>
    <cellStyle name="Normální 28 46" xfId="7279"/>
    <cellStyle name="Normální 28 46 2" xfId="13904"/>
    <cellStyle name="Normální 28 46 2 2" xfId="20388"/>
    <cellStyle name="Normální 28 46 3" xfId="17148"/>
    <cellStyle name="Normální 28 46 4" xfId="10663"/>
    <cellStyle name="Normální 28 47" xfId="7292"/>
    <cellStyle name="Normální 28 47 2" xfId="13910"/>
    <cellStyle name="Normální 28 47 2 2" xfId="20394"/>
    <cellStyle name="Normální 28 47 3" xfId="17154"/>
    <cellStyle name="Normální 28 47 4" xfId="10669"/>
    <cellStyle name="Normální 28 48" xfId="7284"/>
    <cellStyle name="Normální 28 48 2" xfId="13906"/>
    <cellStyle name="Normální 28 48 2 2" xfId="20390"/>
    <cellStyle name="Normální 28 48 3" xfId="17150"/>
    <cellStyle name="Normální 28 48 4" xfId="10665"/>
    <cellStyle name="Normální 28 49" xfId="7249"/>
    <cellStyle name="Normální 28 49 2" xfId="13895"/>
    <cellStyle name="Normální 28 49 2 2" xfId="20379"/>
    <cellStyle name="Normální 28 49 3" xfId="17139"/>
    <cellStyle name="Normální 28 49 4" xfId="10653"/>
    <cellStyle name="normální 28 5" xfId="426"/>
    <cellStyle name="Normální 28 50" xfId="7331"/>
    <cellStyle name="Normální 28 50 2" xfId="13922"/>
    <cellStyle name="Normální 28 50 2 2" xfId="20406"/>
    <cellStyle name="Normální 28 50 3" xfId="17166"/>
    <cellStyle name="Normální 28 50 4" xfId="10681"/>
    <cellStyle name="Normální 28 51" xfId="7263"/>
    <cellStyle name="Normální 28 51 2" xfId="13900"/>
    <cellStyle name="Normální 28 51 2 2" xfId="20384"/>
    <cellStyle name="Normální 28 51 3" xfId="17144"/>
    <cellStyle name="Normální 28 51 4" xfId="10659"/>
    <cellStyle name="Normální 28 52" xfId="7265"/>
    <cellStyle name="Normální 28 52 2" xfId="13901"/>
    <cellStyle name="Normální 28 52 2 2" xfId="20385"/>
    <cellStyle name="Normální 28 52 3" xfId="17145"/>
    <cellStyle name="Normální 28 52 4" xfId="10660"/>
    <cellStyle name="Normální 28 53" xfId="7458"/>
    <cellStyle name="Normální 28 53 2" xfId="14019"/>
    <cellStyle name="Normální 28 53 2 2" xfId="20503"/>
    <cellStyle name="Normální 28 53 3" xfId="17263"/>
    <cellStyle name="Normální 28 53 4" xfId="10779"/>
    <cellStyle name="Normální 28 54" xfId="7417"/>
    <cellStyle name="Normální 28 54 2" xfId="13986"/>
    <cellStyle name="Normální 28 54 2 2" xfId="20470"/>
    <cellStyle name="Normální 28 54 3" xfId="17230"/>
    <cellStyle name="Normální 28 54 4" xfId="10746"/>
    <cellStyle name="Normální 28 55" xfId="7365"/>
    <cellStyle name="Normální 28 55 2" xfId="13944"/>
    <cellStyle name="Normální 28 55 2 2" xfId="20428"/>
    <cellStyle name="Normální 28 55 3" xfId="17188"/>
    <cellStyle name="Normální 28 55 4" xfId="10704"/>
    <cellStyle name="Normální 28 56" xfId="7381"/>
    <cellStyle name="Normální 28 56 2" xfId="13955"/>
    <cellStyle name="Normální 28 56 2 2" xfId="20439"/>
    <cellStyle name="Normální 28 56 3" xfId="17199"/>
    <cellStyle name="Normální 28 56 4" xfId="10715"/>
    <cellStyle name="Normální 28 57" xfId="7456"/>
    <cellStyle name="Normální 28 57 2" xfId="14017"/>
    <cellStyle name="Normální 28 57 2 2" xfId="20501"/>
    <cellStyle name="Normální 28 57 3" xfId="17261"/>
    <cellStyle name="Normální 28 57 4" xfId="10777"/>
    <cellStyle name="Normální 28 58" xfId="7377"/>
    <cellStyle name="Normální 28 58 2" xfId="13952"/>
    <cellStyle name="Normální 28 58 2 2" xfId="20436"/>
    <cellStyle name="Normální 28 58 3" xfId="17196"/>
    <cellStyle name="Normální 28 58 4" xfId="10712"/>
    <cellStyle name="normální 28 6" xfId="427"/>
    <cellStyle name="normální 28 7" xfId="428"/>
    <cellStyle name="normální 28 8" xfId="429"/>
    <cellStyle name="normální 28 9" xfId="430"/>
    <cellStyle name="normální 29" xfId="431"/>
    <cellStyle name="Normální 29 10" xfId="7441"/>
    <cellStyle name="Normální 29 10 2" xfId="14006"/>
    <cellStyle name="Normální 29 10 2 2" xfId="20490"/>
    <cellStyle name="Normální 29 10 3" xfId="17250"/>
    <cellStyle name="Normální 29 10 4" xfId="10766"/>
    <cellStyle name="Normální 29 2" xfId="4905"/>
    <cellStyle name="Normální 29 2 2" xfId="12115"/>
    <cellStyle name="Normální 29 2 2 2" xfId="18599"/>
    <cellStyle name="Normální 29 2 3" xfId="15358"/>
    <cellStyle name="Normální 29 2 4" xfId="8864"/>
    <cellStyle name="normální 29 3" xfId="5714"/>
    <cellStyle name="Normální 29 3 2" xfId="7106"/>
    <cellStyle name="Normální 29 3 2 2" xfId="13806"/>
    <cellStyle name="Normální 29 3 2 2 2" xfId="20290"/>
    <cellStyle name="Normální 29 3 2 3" xfId="17050"/>
    <cellStyle name="Normální 29 3 2 4" xfId="10562"/>
    <cellStyle name="Normální 29 4" xfId="5676"/>
    <cellStyle name="Normální 29 4 2" xfId="12494"/>
    <cellStyle name="Normální 29 4 2 2" xfId="18978"/>
    <cellStyle name="Normální 29 4 3" xfId="15738"/>
    <cellStyle name="Normální 29 4 4" xfId="9248"/>
    <cellStyle name="Normální 29 5" xfId="7461"/>
    <cellStyle name="Normální 29 5 2" xfId="14022"/>
    <cellStyle name="Normální 29 5 2 2" xfId="20506"/>
    <cellStyle name="Normální 29 5 3" xfId="17266"/>
    <cellStyle name="Normální 29 5 4" xfId="10782"/>
    <cellStyle name="Normální 29 6" xfId="7538"/>
    <cellStyle name="Normální 29 6 2" xfId="14098"/>
    <cellStyle name="Normální 29 6 2 2" xfId="20582"/>
    <cellStyle name="Normální 29 6 3" xfId="17342"/>
    <cellStyle name="Normální 29 6 4" xfId="10858"/>
    <cellStyle name="Normální 29 7" xfId="7368"/>
    <cellStyle name="Normální 29 7 2" xfId="13947"/>
    <cellStyle name="Normální 29 7 2 2" xfId="20431"/>
    <cellStyle name="Normální 29 7 3" xfId="17191"/>
    <cellStyle name="Normální 29 7 4" xfId="10707"/>
    <cellStyle name="Normální 29 8" xfId="7373"/>
    <cellStyle name="Normální 29 8 2" xfId="13949"/>
    <cellStyle name="Normální 29 8 2 2" xfId="20433"/>
    <cellStyle name="Normální 29 8 3" xfId="17193"/>
    <cellStyle name="Normální 29 8 4" xfId="10709"/>
    <cellStyle name="Normální 29 9" xfId="7355"/>
    <cellStyle name="Normální 29 9 2" xfId="13941"/>
    <cellStyle name="Normální 29 9 2 2" xfId="20425"/>
    <cellStyle name="Normální 29 9 3" xfId="17185"/>
    <cellStyle name="Normální 29 9 4" xfId="10701"/>
    <cellStyle name="normální 3" xfId="3"/>
    <cellStyle name="normální 3 10" xfId="95"/>
    <cellStyle name="normální 3 10 2" xfId="4925"/>
    <cellStyle name="normální 3 10 2 2" xfId="6959"/>
    <cellStyle name="normální 3 10 2 2 2" xfId="13687"/>
    <cellStyle name="normální 3 10 2 2 2 2" xfId="20171"/>
    <cellStyle name="normální 3 10 2 2 3" xfId="16931"/>
    <cellStyle name="normální 3 10 2 2 4" xfId="10443"/>
    <cellStyle name="normální 3 10 2 3" xfId="5335"/>
    <cellStyle name="normální 3 10 2 3 2" xfId="12296"/>
    <cellStyle name="normální 3 10 2 3 2 2" xfId="18780"/>
    <cellStyle name="normální 3 10 2 3 3" xfId="15539"/>
    <cellStyle name="normální 3 10 2 3 4" xfId="9049"/>
    <cellStyle name="normální 3 10 2 4" xfId="7041"/>
    <cellStyle name="normální 3 10 2 4 2" xfId="13759"/>
    <cellStyle name="normální 3 10 2 4 2 2" xfId="20243"/>
    <cellStyle name="normální 3 10 2 4 3" xfId="17003"/>
    <cellStyle name="normální 3 10 2 4 4" xfId="10515"/>
    <cellStyle name="normální 3 10 2 5" xfId="7469"/>
    <cellStyle name="normální 3 10 2 5 2" xfId="14030"/>
    <cellStyle name="normální 3 10 2 5 2 2" xfId="20514"/>
    <cellStyle name="normální 3 10 2 5 3" xfId="17274"/>
    <cellStyle name="normální 3 10 2 5 4" xfId="10790"/>
    <cellStyle name="normální 3 10 2 6" xfId="12123"/>
    <cellStyle name="normální 3 10 2 6 2" xfId="18607"/>
    <cellStyle name="normální 3 10 2 7" xfId="15366"/>
    <cellStyle name="normální 3 10 2 8" xfId="8872"/>
    <cellStyle name="normální 3 10 3" xfId="4848"/>
    <cellStyle name="normální 3 10 4" xfId="2068"/>
    <cellStyle name="normální 3 10 4 2" xfId="12039"/>
    <cellStyle name="normální 3 10 4 2 2" xfId="18523"/>
    <cellStyle name="normální 3 10 4 3" xfId="15284"/>
    <cellStyle name="normální 3 10 4 4" xfId="8749"/>
    <cellStyle name="normální 3 10 5" xfId="7065"/>
    <cellStyle name="normální 3 10 5 2" xfId="13778"/>
    <cellStyle name="normální 3 10 5 2 2" xfId="20262"/>
    <cellStyle name="normální 3 10 5 3" xfId="17022"/>
    <cellStyle name="normální 3 10 5 4" xfId="10534"/>
    <cellStyle name="normální 3 10 6" xfId="5603"/>
    <cellStyle name="normální 3 10 6 2" xfId="12452"/>
    <cellStyle name="normální 3 10 6 2 2" xfId="18936"/>
    <cellStyle name="normální 3 10 6 3" xfId="15695"/>
    <cellStyle name="normální 3 10 6 4" xfId="9206"/>
    <cellStyle name="normální 3 10 7" xfId="7353"/>
    <cellStyle name="normální 3 10 7 2" xfId="13939"/>
    <cellStyle name="normální 3 10 7 2 2" xfId="20423"/>
    <cellStyle name="normální 3 10 7 3" xfId="17183"/>
    <cellStyle name="normální 3 10 7 4" xfId="10699"/>
    <cellStyle name="normální 3 100" xfId="1348"/>
    <cellStyle name="normální 3 101" xfId="1167"/>
    <cellStyle name="normální 3 102" xfId="7567"/>
    <cellStyle name="normální 3 102 2" xfId="14126"/>
    <cellStyle name="normální 3 102 2 2" xfId="20610"/>
    <cellStyle name="normální 3 102 3" xfId="17370"/>
    <cellStyle name="normální 3 102 4" xfId="10886"/>
    <cellStyle name="normální 3 103" xfId="30"/>
    <cellStyle name="normální 3 11" xfId="96"/>
    <cellStyle name="normální 3 12" xfId="77"/>
    <cellStyle name="normální 3 13" xfId="98"/>
    <cellStyle name="normální 3 14" xfId="100"/>
    <cellStyle name="normální 3 15" xfId="102"/>
    <cellStyle name="normální 3 16" xfId="104"/>
    <cellStyle name="normální 3 17" xfId="106"/>
    <cellStyle name="normální 3 18" xfId="108"/>
    <cellStyle name="normální 3 19" xfId="110"/>
    <cellStyle name="normální 3 2" xfId="59"/>
    <cellStyle name="normální 3 2 2" xfId="3965"/>
    <cellStyle name="normální 3 2 2 2" xfId="7576"/>
    <cellStyle name="normální 3 2 2 2 2" xfId="14132"/>
    <cellStyle name="normální 3 2 2 2 2 2" xfId="20616"/>
    <cellStyle name="normální 3 2 2 2 3" xfId="17376"/>
    <cellStyle name="normální 3 2 2 2 4" xfId="10892"/>
    <cellStyle name="normální 3 2 3" xfId="4659"/>
    <cellStyle name="normální 3 2 4" xfId="4425"/>
    <cellStyle name="normální 3 2 4 2" xfId="4965"/>
    <cellStyle name="normální 3 2 4 2 2" xfId="6997"/>
    <cellStyle name="normální 3 2 4 2 2 2" xfId="13724"/>
    <cellStyle name="normální 3 2 4 2 2 2 2" xfId="20208"/>
    <cellStyle name="normální 3 2 4 2 2 3" xfId="16968"/>
    <cellStyle name="normální 3 2 4 2 2 4" xfId="10480"/>
    <cellStyle name="normální 3 2 4 2 3" xfId="7136"/>
    <cellStyle name="normální 3 2 4 2 3 2" xfId="13829"/>
    <cellStyle name="normální 3 2 4 2 3 2 2" xfId="20313"/>
    <cellStyle name="normální 3 2 4 2 3 3" xfId="17073"/>
    <cellStyle name="normální 3 2 4 2 3 4" xfId="10586"/>
    <cellStyle name="normální 3 2 4 2 4" xfId="5680"/>
    <cellStyle name="normální 3 2 4 2 4 2" xfId="12496"/>
    <cellStyle name="normální 3 2 4 2 4 2 2" xfId="18980"/>
    <cellStyle name="normální 3 2 4 2 4 3" xfId="15740"/>
    <cellStyle name="normální 3 2 4 2 4 4" xfId="9250"/>
    <cellStyle name="normální 3 2 4 2 5" xfId="7509"/>
    <cellStyle name="normální 3 2 4 2 5 2" xfId="14070"/>
    <cellStyle name="normální 3 2 4 2 5 2 2" xfId="20554"/>
    <cellStyle name="normální 3 2 4 2 5 3" xfId="17314"/>
    <cellStyle name="normální 3 2 4 2 5 4" xfId="10830"/>
    <cellStyle name="normální 3 2 4 2 6" xfId="12163"/>
    <cellStyle name="normální 3 2 4 2 6 2" xfId="18647"/>
    <cellStyle name="normální 3 2 4 2 7" xfId="15406"/>
    <cellStyle name="normální 3 2 4 2 8" xfId="8912"/>
    <cellStyle name="normální 3 2 4 3" xfId="6947"/>
    <cellStyle name="normální 3 2 4 3 2" xfId="13676"/>
    <cellStyle name="normální 3 2 4 3 2 2" xfId="20160"/>
    <cellStyle name="normální 3 2 4 3 3" xfId="16920"/>
    <cellStyle name="normální 3 2 4 3 4" xfId="10432"/>
    <cellStyle name="normální 3 2 4 4" xfId="5583"/>
    <cellStyle name="normální 3 2 4 4 2" xfId="12438"/>
    <cellStyle name="normální 3 2 4 4 2 2" xfId="18922"/>
    <cellStyle name="normální 3 2 4 4 3" xfId="15681"/>
    <cellStyle name="normální 3 2 4 4 4" xfId="9192"/>
    <cellStyle name="normální 3 2 4 5" xfId="7161"/>
    <cellStyle name="normální 3 2 4 5 2" xfId="13847"/>
    <cellStyle name="normální 3 2 4 5 2 2" xfId="20331"/>
    <cellStyle name="normální 3 2 4 5 3" xfId="17091"/>
    <cellStyle name="normální 3 2 4 5 4" xfId="10604"/>
    <cellStyle name="normální 3 2 4 6" xfId="7432"/>
    <cellStyle name="normální 3 2 4 6 2" xfId="13999"/>
    <cellStyle name="normální 3 2 4 6 2 2" xfId="20483"/>
    <cellStyle name="normální 3 2 4 6 3" xfId="17243"/>
    <cellStyle name="normální 3 2 4 6 4" xfId="10759"/>
    <cellStyle name="normální 3 2 4 7" xfId="12084"/>
    <cellStyle name="normální 3 2 4 7 2" xfId="18568"/>
    <cellStyle name="normální 3 2 4 8" xfId="15331"/>
    <cellStyle name="normální 3 2 4 9" xfId="8829"/>
    <cellStyle name="normální 3 2 5" xfId="7571"/>
    <cellStyle name="normální 3 2 5 2" xfId="14128"/>
    <cellStyle name="normální 3 2 5 2 2" xfId="20612"/>
    <cellStyle name="normální 3 2 5 3" xfId="17372"/>
    <cellStyle name="normální 3 2 5 4" xfId="10888"/>
    <cellStyle name="normální 3 20" xfId="112"/>
    <cellStyle name="normální 3 21" xfId="114"/>
    <cellStyle name="normální 3 22" xfId="116"/>
    <cellStyle name="normální 3 23" xfId="118"/>
    <cellStyle name="normální 3 24" xfId="120"/>
    <cellStyle name="normální 3 25" xfId="122"/>
    <cellStyle name="normální 3 26" xfId="123"/>
    <cellStyle name="normální 3 27" xfId="124"/>
    <cellStyle name="normální 3 28" xfId="126"/>
    <cellStyle name="normální 3 29" xfId="129"/>
    <cellStyle name="normální 3 3" xfId="60"/>
    <cellStyle name="normální 3 3 2" xfId="3978"/>
    <cellStyle name="normální 3 3 3" xfId="7574"/>
    <cellStyle name="normální 3 3 3 2" xfId="14130"/>
    <cellStyle name="normální 3 3 3 2 2" xfId="20614"/>
    <cellStyle name="normální 3 3 3 3" xfId="17374"/>
    <cellStyle name="normální 3 3 3 4" xfId="10890"/>
    <cellStyle name="normální 3 30" xfId="125"/>
    <cellStyle name="normální 3 31" xfId="147"/>
    <cellStyle name="normální 3 31 2" xfId="161"/>
    <cellStyle name="normální 3 31 3" xfId="162"/>
    <cellStyle name="normální 3 31 4" xfId="1354"/>
    <cellStyle name="normální 3 31 5" xfId="1269"/>
    <cellStyle name="normální 3 31 6" xfId="5646"/>
    <cellStyle name="normální 3 32" xfId="157"/>
    <cellStyle name="normální 3 32 2" xfId="1363"/>
    <cellStyle name="normální 3 32 3" xfId="1270"/>
    <cellStyle name="normální 3 32 4" xfId="5655"/>
    <cellStyle name="normální 3 33" xfId="1271"/>
    <cellStyle name="normální 3 34" xfId="1272"/>
    <cellStyle name="normální 3 35" xfId="1273"/>
    <cellStyle name="normální 3 36" xfId="1274"/>
    <cellStyle name="normální 3 37" xfId="1275"/>
    <cellStyle name="normální 3 38" xfId="1276"/>
    <cellStyle name="normální 3 39" xfId="1277"/>
    <cellStyle name="normální 3 4" xfId="61"/>
    <cellStyle name="normální 3 4 2" xfId="3992"/>
    <cellStyle name="normální 3 40" xfId="1278"/>
    <cellStyle name="normální 3 41" xfId="1279"/>
    <cellStyle name="normální 3 42" xfId="1280"/>
    <cellStyle name="normální 3 43" xfId="1281"/>
    <cellStyle name="normální 3 44" xfId="1282"/>
    <cellStyle name="normální 3 45" xfId="1283"/>
    <cellStyle name="normální 3 46" xfId="1284"/>
    <cellStyle name="normální 3 47" xfId="1285"/>
    <cellStyle name="normální 3 48" xfId="1286"/>
    <cellStyle name="normální 3 49" xfId="1287"/>
    <cellStyle name="normální 3 5" xfId="62"/>
    <cellStyle name="normální 3 5 2" xfId="4666"/>
    <cellStyle name="normální 3 5 2 2" xfId="4978"/>
    <cellStyle name="normální 3 5 2 2 2" xfId="7006"/>
    <cellStyle name="normální 3 5 2 2 2 2" xfId="13733"/>
    <cellStyle name="normální 3 5 2 2 2 2 2" xfId="20217"/>
    <cellStyle name="normální 3 5 2 2 2 3" xfId="16977"/>
    <cellStyle name="normální 3 5 2 2 2 4" xfId="10489"/>
    <cellStyle name="normální 3 5 2 2 3" xfId="5558"/>
    <cellStyle name="normální 3 5 2 2 3 2" xfId="12419"/>
    <cellStyle name="normální 3 5 2 2 3 2 2" xfId="18903"/>
    <cellStyle name="normální 3 5 2 2 3 3" xfId="15662"/>
    <cellStyle name="normální 3 5 2 2 3 4" xfId="9173"/>
    <cellStyle name="normální 3 5 2 2 4" xfId="5591"/>
    <cellStyle name="normální 3 5 2 2 4 2" xfId="12443"/>
    <cellStyle name="normální 3 5 2 2 4 2 2" xfId="18927"/>
    <cellStyle name="normální 3 5 2 2 4 3" xfId="15686"/>
    <cellStyle name="normální 3 5 2 2 4 4" xfId="9197"/>
    <cellStyle name="normální 3 5 2 2 5" xfId="7522"/>
    <cellStyle name="normální 3 5 2 2 5 2" xfId="14083"/>
    <cellStyle name="normální 3 5 2 2 5 2 2" xfId="20567"/>
    <cellStyle name="normální 3 5 2 2 5 3" xfId="17327"/>
    <cellStyle name="normální 3 5 2 2 5 4" xfId="10843"/>
    <cellStyle name="normální 3 5 2 2 6" xfId="12176"/>
    <cellStyle name="normální 3 5 2 2 6 2" xfId="18660"/>
    <cellStyle name="normální 3 5 2 2 7" xfId="15419"/>
    <cellStyle name="normální 3 5 2 2 8" xfId="8925"/>
    <cellStyle name="normální 3 5 2 3" xfId="6950"/>
    <cellStyle name="normální 3 5 2 3 2" xfId="13679"/>
    <cellStyle name="normální 3 5 2 3 2 2" xfId="20163"/>
    <cellStyle name="normální 3 5 2 3 3" xfId="16923"/>
    <cellStyle name="normální 3 5 2 3 4" xfId="10435"/>
    <cellStyle name="normální 3 5 2 4" xfId="5505"/>
    <cellStyle name="normální 3 5 2 4 2" xfId="12378"/>
    <cellStyle name="normální 3 5 2 4 2 2" xfId="18862"/>
    <cellStyle name="normální 3 5 2 4 3" xfId="15621"/>
    <cellStyle name="normální 3 5 2 4 4" xfId="9132"/>
    <cellStyle name="normální 3 5 2 5" xfId="7184"/>
    <cellStyle name="normální 3 5 2 5 2" xfId="13863"/>
    <cellStyle name="normální 3 5 2 5 2 2" xfId="20347"/>
    <cellStyle name="normální 3 5 2 5 3" xfId="17107"/>
    <cellStyle name="normální 3 5 2 5 4" xfId="10620"/>
    <cellStyle name="normální 3 5 2 6" xfId="7449"/>
    <cellStyle name="normální 3 5 2 6 2" xfId="14013"/>
    <cellStyle name="normální 3 5 2 6 2 2" xfId="20497"/>
    <cellStyle name="normální 3 5 2 6 3" xfId="17257"/>
    <cellStyle name="normální 3 5 2 6 4" xfId="10773"/>
    <cellStyle name="normální 3 5 2 7" xfId="12097"/>
    <cellStyle name="normální 3 5 2 7 2" xfId="18581"/>
    <cellStyle name="normální 3 5 2 8" xfId="15344"/>
    <cellStyle name="normální 3 5 2 9" xfId="8844"/>
    <cellStyle name="normální 3 50" xfId="1288"/>
    <cellStyle name="normální 3 51" xfId="1289"/>
    <cellStyle name="normální 3 52" xfId="1290"/>
    <cellStyle name="normální 3 53" xfId="1291"/>
    <cellStyle name="normální 3 54" xfId="1292"/>
    <cellStyle name="normální 3 55" xfId="1293"/>
    <cellStyle name="normální 3 56" xfId="1294"/>
    <cellStyle name="normální 3 57" xfId="1295"/>
    <cellStyle name="normální 3 58" xfId="1296"/>
    <cellStyle name="normální 3 59" xfId="1297"/>
    <cellStyle name="normální 3 6" xfId="63"/>
    <cellStyle name="normální 3 60" xfId="1298"/>
    <cellStyle name="normální 3 61" xfId="1299"/>
    <cellStyle name="normální 3 62" xfId="1300"/>
    <cellStyle name="normální 3 63" xfId="1301"/>
    <cellStyle name="normální 3 64" xfId="1302"/>
    <cellStyle name="normální 3 65" xfId="1303"/>
    <cellStyle name="normální 3 66" xfId="1304"/>
    <cellStyle name="normální 3 67" xfId="1305"/>
    <cellStyle name="normální 3 68" xfId="1306"/>
    <cellStyle name="normální 3 69" xfId="1307"/>
    <cellStyle name="normální 3 7" xfId="64"/>
    <cellStyle name="normální 3 70" xfId="1308"/>
    <cellStyle name="normální 3 71" xfId="1309"/>
    <cellStyle name="normální 3 72" xfId="1310"/>
    <cellStyle name="normální 3 73" xfId="1311"/>
    <cellStyle name="normální 3 74" xfId="1312"/>
    <cellStyle name="normální 3 75" xfId="1313"/>
    <cellStyle name="normální 3 76" xfId="1314"/>
    <cellStyle name="normální 3 77" xfId="1315"/>
    <cellStyle name="normální 3 78" xfId="1316"/>
    <cellStyle name="normální 3 79" xfId="1317"/>
    <cellStyle name="normální 3 8" xfId="65"/>
    <cellStyle name="normální 3 80" xfId="1318"/>
    <cellStyle name="normální 3 81" xfId="1319"/>
    <cellStyle name="normální 3 82" xfId="1320"/>
    <cellStyle name="normální 3 83" xfId="1321"/>
    <cellStyle name="normální 3 84" xfId="1322"/>
    <cellStyle name="normální 3 85" xfId="1323"/>
    <cellStyle name="normální 3 86" xfId="1324"/>
    <cellStyle name="normální 3 87" xfId="1325"/>
    <cellStyle name="normální 3 88" xfId="1326"/>
    <cellStyle name="normální 3 89" xfId="1327"/>
    <cellStyle name="normální 3 9" xfId="66"/>
    <cellStyle name="normální 3 90" xfId="1328"/>
    <cellStyle name="normální 3 91" xfId="1329"/>
    <cellStyle name="normální 3 92" xfId="1330"/>
    <cellStyle name="normální 3 93" xfId="1331"/>
    <cellStyle name="normální 3 94" xfId="1332"/>
    <cellStyle name="normální 3 95" xfId="1333"/>
    <cellStyle name="normální 3 96" xfId="1334"/>
    <cellStyle name="normální 3 97" xfId="1335"/>
    <cellStyle name="normální 3 98" xfId="1336"/>
    <cellStyle name="normální 3 99" xfId="1337"/>
    <cellStyle name="Normální 30" xfId="1163"/>
    <cellStyle name="Normální 30 2" xfId="5044"/>
    <cellStyle name="Normální 30 2 2" xfId="12180"/>
    <cellStyle name="Normální 30 2 2 2" xfId="18664"/>
    <cellStyle name="Normální 30 2 3" xfId="15423"/>
    <cellStyle name="Normální 30 2 4" xfId="8929"/>
    <cellStyle name="Normální 30 3" xfId="6307"/>
    <cellStyle name="Normální 30 3 2" xfId="7201"/>
    <cellStyle name="Normální 30 3 2 2" xfId="13874"/>
    <cellStyle name="Normální 30 3 2 2 2" xfId="20358"/>
    <cellStyle name="Normální 30 3 2 3" xfId="17118"/>
    <cellStyle name="Normální 30 3 2 4" xfId="10631"/>
    <cellStyle name="Normální 30 4" xfId="6898"/>
    <cellStyle name="Normální 30 4 2" xfId="13633"/>
    <cellStyle name="Normální 30 4 2 2" xfId="20117"/>
    <cellStyle name="Normální 30 4 3" xfId="16877"/>
    <cellStyle name="Normální 30 4 4" xfId="10389"/>
    <cellStyle name="Normální 30 5" xfId="7527"/>
    <cellStyle name="Normální 30 5 2" xfId="14087"/>
    <cellStyle name="Normální 30 5 2 2" xfId="20571"/>
    <cellStyle name="Normální 30 5 3" xfId="17331"/>
    <cellStyle name="Normální 30 5 4" xfId="10847"/>
    <cellStyle name="Normální 31" xfId="1160"/>
    <cellStyle name="normální 31 10" xfId="5554"/>
    <cellStyle name="Normální 31 2" xfId="1908"/>
    <cellStyle name="normální 31 3" xfId="1338"/>
    <cellStyle name="normální 31 4" xfId="1372"/>
    <cellStyle name="normální 31 5" xfId="4857"/>
    <cellStyle name="normální 31 6" xfId="5521"/>
    <cellStyle name="normální 31 7" xfId="5586"/>
    <cellStyle name="normální 31 8" xfId="5123"/>
    <cellStyle name="Normální 31 9" xfId="6304"/>
    <cellStyle name="normální 32" xfId="130"/>
    <cellStyle name="normální 32 2" xfId="432"/>
    <cellStyle name="normální 33" xfId="131"/>
    <cellStyle name="normální 34" xfId="132"/>
    <cellStyle name="normální 35" xfId="133"/>
    <cellStyle name="Normální 35 10" xfId="7560"/>
    <cellStyle name="Normální 35 10 2" xfId="14120"/>
    <cellStyle name="Normální 35 10 2 2" xfId="20604"/>
    <cellStyle name="Normální 35 10 3" xfId="17364"/>
    <cellStyle name="Normální 35 10 4" xfId="10880"/>
    <cellStyle name="Normální 35 2" xfId="5045"/>
    <cellStyle name="Normální 35 2 2" xfId="12181"/>
    <cellStyle name="Normální 35 2 2 2" xfId="18665"/>
    <cellStyle name="Normální 35 2 3" xfId="15424"/>
    <cellStyle name="Normální 35 2 4" xfId="8930"/>
    <cellStyle name="normální 35 3" xfId="5640"/>
    <cellStyle name="Normální 35 3 2" xfId="5613"/>
    <cellStyle name="Normální 35 3 2 2" xfId="12459"/>
    <cellStyle name="Normální 35 3 2 2 2" xfId="18943"/>
    <cellStyle name="Normální 35 3 2 3" xfId="15702"/>
    <cellStyle name="Normální 35 3 2 4" xfId="9213"/>
    <cellStyle name="Normální 35 4" xfId="7083"/>
    <cellStyle name="Normální 35 4 2" xfId="13789"/>
    <cellStyle name="Normální 35 4 2 2" xfId="20273"/>
    <cellStyle name="Normální 35 4 3" xfId="17033"/>
    <cellStyle name="Normální 35 4 4" xfId="10545"/>
    <cellStyle name="Normální 35 5" xfId="7528"/>
    <cellStyle name="Normální 35 5 2" xfId="14088"/>
    <cellStyle name="Normální 35 5 2 2" xfId="20572"/>
    <cellStyle name="Normální 35 5 3" xfId="17332"/>
    <cellStyle name="Normální 35 5 4" xfId="10848"/>
    <cellStyle name="Normální 35 6" xfId="7540"/>
    <cellStyle name="Normální 35 6 2" xfId="14100"/>
    <cellStyle name="Normální 35 6 2 2" xfId="20584"/>
    <cellStyle name="Normální 35 6 3" xfId="17344"/>
    <cellStyle name="Normální 35 6 4" xfId="10860"/>
    <cellStyle name="Normální 35 7" xfId="7545"/>
    <cellStyle name="Normální 35 7 2" xfId="14105"/>
    <cellStyle name="Normální 35 7 2 2" xfId="20589"/>
    <cellStyle name="Normální 35 7 3" xfId="17349"/>
    <cellStyle name="Normální 35 7 4" xfId="10865"/>
    <cellStyle name="Normální 35 8" xfId="7550"/>
    <cellStyle name="Normální 35 8 2" xfId="14110"/>
    <cellStyle name="Normální 35 8 2 2" xfId="20594"/>
    <cellStyle name="Normální 35 8 3" xfId="17354"/>
    <cellStyle name="Normální 35 8 4" xfId="10870"/>
    <cellStyle name="Normální 35 9" xfId="7555"/>
    <cellStyle name="Normální 35 9 2" xfId="14115"/>
    <cellStyle name="Normální 35 9 2 2" xfId="20599"/>
    <cellStyle name="Normální 35 9 3" xfId="17359"/>
    <cellStyle name="Normální 35 9 4" xfId="10875"/>
    <cellStyle name="normální 36" xfId="134"/>
    <cellStyle name="Normální 36 10" xfId="7561"/>
    <cellStyle name="Normální 36 10 2" xfId="14121"/>
    <cellStyle name="Normální 36 10 2 2" xfId="20605"/>
    <cellStyle name="Normální 36 10 3" xfId="17365"/>
    <cellStyle name="Normální 36 10 4" xfId="10881"/>
    <cellStyle name="Normální 36 2" xfId="5046"/>
    <cellStyle name="Normální 36 2 2" xfId="12182"/>
    <cellStyle name="Normální 36 2 2 2" xfId="18666"/>
    <cellStyle name="Normální 36 2 3" xfId="15425"/>
    <cellStyle name="Normální 36 2 4" xfId="8931"/>
    <cellStyle name="normální 36 3" xfId="5641"/>
    <cellStyle name="Normální 36 3 2" xfId="5292"/>
    <cellStyle name="Normální 36 3 2 2" xfId="12279"/>
    <cellStyle name="Normální 36 3 2 2 2" xfId="18763"/>
    <cellStyle name="Normální 36 3 2 3" xfId="15522"/>
    <cellStyle name="Normální 36 3 2 4" xfId="9031"/>
    <cellStyle name="Normální 36 4" xfId="6948"/>
    <cellStyle name="Normální 36 4 2" xfId="13677"/>
    <cellStyle name="Normální 36 4 2 2" xfId="20161"/>
    <cellStyle name="Normální 36 4 3" xfId="16921"/>
    <cellStyle name="Normální 36 4 4" xfId="10433"/>
    <cellStyle name="Normální 36 5" xfId="7529"/>
    <cellStyle name="Normální 36 5 2" xfId="14089"/>
    <cellStyle name="Normální 36 5 2 2" xfId="20573"/>
    <cellStyle name="Normální 36 5 3" xfId="17333"/>
    <cellStyle name="Normální 36 5 4" xfId="10849"/>
    <cellStyle name="Normální 36 6" xfId="7541"/>
    <cellStyle name="Normální 36 6 2" xfId="14101"/>
    <cellStyle name="Normální 36 6 2 2" xfId="20585"/>
    <cellStyle name="Normální 36 6 3" xfId="17345"/>
    <cellStyle name="Normální 36 6 4" xfId="10861"/>
    <cellStyle name="Normální 36 7" xfId="7546"/>
    <cellStyle name="Normální 36 7 2" xfId="14106"/>
    <cellStyle name="Normální 36 7 2 2" xfId="20590"/>
    <cellStyle name="Normální 36 7 3" xfId="17350"/>
    <cellStyle name="Normální 36 7 4" xfId="10866"/>
    <cellStyle name="Normální 36 8" xfId="7551"/>
    <cellStyle name="Normální 36 8 2" xfId="14111"/>
    <cellStyle name="Normální 36 8 2 2" xfId="20595"/>
    <cellStyle name="Normální 36 8 3" xfId="17355"/>
    <cellStyle name="Normální 36 8 4" xfId="10871"/>
    <cellStyle name="Normální 36 9" xfId="7556"/>
    <cellStyle name="Normální 36 9 2" xfId="14116"/>
    <cellStyle name="Normální 36 9 2 2" xfId="20600"/>
    <cellStyle name="Normální 36 9 3" xfId="17360"/>
    <cellStyle name="Normální 36 9 4" xfId="10876"/>
    <cellStyle name="normální 37" xfId="135"/>
    <cellStyle name="Normální 37 10" xfId="4851"/>
    <cellStyle name="Normální 37 10 2" xfId="12106"/>
    <cellStyle name="Normální 37 10 2 2" xfId="18590"/>
    <cellStyle name="Normální 37 10 3" xfId="15351"/>
    <cellStyle name="Normální 37 10 4" xfId="8854"/>
    <cellStyle name="Normální 37 11" xfId="7530"/>
    <cellStyle name="Normální 37 11 2" xfId="14090"/>
    <cellStyle name="Normální 37 11 2 2" xfId="20574"/>
    <cellStyle name="Normální 37 11 3" xfId="17334"/>
    <cellStyle name="Normální 37 11 4" xfId="10850"/>
    <cellStyle name="normální 37 2" xfId="433"/>
    <cellStyle name="Normální 37 2 2" xfId="7144"/>
    <cellStyle name="Normální 37 2 2 2" xfId="13836"/>
    <cellStyle name="Normální 37 2 2 2 2" xfId="20320"/>
    <cellStyle name="Normální 37 2 2 3" xfId="17080"/>
    <cellStyle name="Normální 37 2 2 4" xfId="10593"/>
    <cellStyle name="Normální 37 3" xfId="5047"/>
    <cellStyle name="Normální 37 3 2" xfId="12183"/>
    <cellStyle name="Normální 37 3 2 2" xfId="18667"/>
    <cellStyle name="Normální 37 3 3" xfId="15426"/>
    <cellStyle name="Normální 37 3 4" xfId="8932"/>
    <cellStyle name="Normální 37 4" xfId="5548"/>
    <cellStyle name="Normální 37 4 2" xfId="12410"/>
    <cellStyle name="Normální 37 4 2 2" xfId="18894"/>
    <cellStyle name="Normální 37 4 3" xfId="15653"/>
    <cellStyle name="Normální 37 4 4" xfId="9164"/>
    <cellStyle name="Normální 37 5" xfId="5611"/>
    <cellStyle name="Normální 37 5 2" xfId="12457"/>
    <cellStyle name="Normální 37 5 2 2" xfId="18941"/>
    <cellStyle name="Normální 37 5 3" xfId="15700"/>
    <cellStyle name="Normální 37 5 4" xfId="9211"/>
    <cellStyle name="Normální 37 6" xfId="5614"/>
    <cellStyle name="Normální 37 6 2" xfId="12460"/>
    <cellStyle name="Normální 37 6 2 2" xfId="18944"/>
    <cellStyle name="Normální 37 6 3" xfId="15703"/>
    <cellStyle name="Normální 37 6 4" xfId="9214"/>
    <cellStyle name="normální 37 7" xfId="5642"/>
    <cellStyle name="Normální 37 8" xfId="5625"/>
    <cellStyle name="Normální 37 8 2" xfId="12469"/>
    <cellStyle name="Normální 37 8 2 2" xfId="18953"/>
    <cellStyle name="Normální 37 8 3" xfId="15712"/>
    <cellStyle name="Normální 37 8 4" xfId="9223"/>
    <cellStyle name="Normální 37 9" xfId="5525"/>
    <cellStyle name="Normální 37 9 2" xfId="12391"/>
    <cellStyle name="Normální 37 9 2 2" xfId="18875"/>
    <cellStyle name="Normální 37 9 3" xfId="15634"/>
    <cellStyle name="Normální 37 9 4" xfId="9145"/>
    <cellStyle name="normální 38" xfId="136"/>
    <cellStyle name="Normální 38 10" xfId="5167"/>
    <cellStyle name="Normální 38 10 2" xfId="12233"/>
    <cellStyle name="Normální 38 10 2 2" xfId="18717"/>
    <cellStyle name="Normální 38 10 3" xfId="15476"/>
    <cellStyle name="Normální 38 10 4" xfId="8983"/>
    <cellStyle name="Normální 38 11" xfId="7531"/>
    <cellStyle name="Normální 38 11 2" xfId="14091"/>
    <cellStyle name="Normální 38 11 2 2" xfId="20575"/>
    <cellStyle name="Normální 38 11 3" xfId="17335"/>
    <cellStyle name="Normální 38 11 4" xfId="10851"/>
    <cellStyle name="normální 38 2" xfId="434"/>
    <cellStyle name="Normální 38 2 2" xfId="6912"/>
    <cellStyle name="Normální 38 2 2 2" xfId="13643"/>
    <cellStyle name="Normální 38 2 2 2 2" xfId="20127"/>
    <cellStyle name="Normální 38 2 2 3" xfId="16887"/>
    <cellStyle name="Normální 38 2 2 4" xfId="10399"/>
    <cellStyle name="Normální 38 3" xfId="5048"/>
    <cellStyle name="Normální 38 3 2" xfId="12184"/>
    <cellStyle name="Normální 38 3 2 2" xfId="18668"/>
    <cellStyle name="Normální 38 3 3" xfId="15427"/>
    <cellStyle name="Normální 38 3 4" xfId="8933"/>
    <cellStyle name="Normální 38 4" xfId="5549"/>
    <cellStyle name="Normální 38 4 2" xfId="12411"/>
    <cellStyle name="Normální 38 4 2 2" xfId="18895"/>
    <cellStyle name="Normální 38 4 3" xfId="15654"/>
    <cellStyle name="Normální 38 4 4" xfId="9165"/>
    <cellStyle name="Normální 38 5" xfId="5612"/>
    <cellStyle name="Normální 38 5 2" xfId="12458"/>
    <cellStyle name="Normální 38 5 2 2" xfId="18942"/>
    <cellStyle name="Normální 38 5 3" xfId="15701"/>
    <cellStyle name="Normální 38 5 4" xfId="9212"/>
    <cellStyle name="Normální 38 6" xfId="5615"/>
    <cellStyle name="Normální 38 6 2" xfId="12461"/>
    <cellStyle name="Normální 38 6 2 2" xfId="18945"/>
    <cellStyle name="Normální 38 6 3" xfId="15704"/>
    <cellStyle name="Normální 38 6 4" xfId="9215"/>
    <cellStyle name="normální 38 7" xfId="5643"/>
    <cellStyle name="Normální 38 8" xfId="5626"/>
    <cellStyle name="Normální 38 8 2" xfId="12470"/>
    <cellStyle name="Normální 38 8 2 2" xfId="18954"/>
    <cellStyle name="Normální 38 8 3" xfId="15713"/>
    <cellStyle name="Normální 38 8 4" xfId="9224"/>
    <cellStyle name="Normální 38 9" xfId="5255"/>
    <cellStyle name="Normální 38 9 2" xfId="12261"/>
    <cellStyle name="Normální 38 9 2 2" xfId="18745"/>
    <cellStyle name="Normální 38 9 3" xfId="15504"/>
    <cellStyle name="Normální 38 9 4" xfId="9013"/>
    <cellStyle name="normální 39" xfId="137"/>
    <cellStyle name="normální 4" xfId="4"/>
    <cellStyle name="normální 4 10" xfId="436"/>
    <cellStyle name="normální 4 10 2" xfId="4926"/>
    <cellStyle name="normální 4 10 2 2" xfId="6960"/>
    <cellStyle name="normální 4 10 2 2 2" xfId="13688"/>
    <cellStyle name="normální 4 10 2 2 2 2" xfId="20172"/>
    <cellStyle name="normální 4 10 2 2 3" xfId="16932"/>
    <cellStyle name="normální 4 10 2 2 4" xfId="10444"/>
    <cellStyle name="normální 4 10 2 3" xfId="7020"/>
    <cellStyle name="normální 4 10 2 3 2" xfId="13743"/>
    <cellStyle name="normální 4 10 2 3 2 2" xfId="20227"/>
    <cellStyle name="normální 4 10 2 3 3" xfId="16987"/>
    <cellStyle name="normální 4 10 2 3 4" xfId="10499"/>
    <cellStyle name="normální 4 10 2 4" xfId="7034"/>
    <cellStyle name="normální 4 10 2 4 2" xfId="13755"/>
    <cellStyle name="normální 4 10 2 4 2 2" xfId="20239"/>
    <cellStyle name="normální 4 10 2 4 3" xfId="16999"/>
    <cellStyle name="normální 4 10 2 4 4" xfId="10511"/>
    <cellStyle name="normální 4 10 2 5" xfId="7470"/>
    <cellStyle name="normální 4 10 2 5 2" xfId="14031"/>
    <cellStyle name="normální 4 10 2 5 2 2" xfId="20515"/>
    <cellStyle name="normální 4 10 2 5 3" xfId="17275"/>
    <cellStyle name="normální 4 10 2 5 4" xfId="10791"/>
    <cellStyle name="normální 4 10 2 6" xfId="12124"/>
    <cellStyle name="normální 4 10 2 6 2" xfId="18608"/>
    <cellStyle name="normální 4 10 2 7" xfId="15367"/>
    <cellStyle name="normální 4 10 2 8" xfId="8873"/>
    <cellStyle name="normální 4 10 3" xfId="2069"/>
    <cellStyle name="normální 4 10 3 2" xfId="12040"/>
    <cellStyle name="normální 4 10 3 2 2" xfId="18524"/>
    <cellStyle name="normální 4 10 3 3" xfId="15285"/>
    <cellStyle name="normální 4 10 3 4" xfId="8750"/>
    <cellStyle name="normální 4 10 4" xfId="5715"/>
    <cellStyle name="normální 4 10 4 2" xfId="5914"/>
    <cellStyle name="normální 4 10 4 2 2" xfId="12681"/>
    <cellStyle name="normální 4 10 4 2 2 2" xfId="19165"/>
    <cellStyle name="normální 4 10 4 2 3" xfId="15925"/>
    <cellStyle name="normální 4 10 4 2 4" xfId="9435"/>
    <cellStyle name="normální 4 10 5" xfId="5353"/>
    <cellStyle name="normální 4 10 5 2" xfId="12304"/>
    <cellStyle name="normální 4 10 5 2 2" xfId="18788"/>
    <cellStyle name="normální 4 10 5 3" xfId="15547"/>
    <cellStyle name="normální 4 10 5 4" xfId="9057"/>
    <cellStyle name="normální 4 10 6" xfId="7354"/>
    <cellStyle name="normální 4 10 6 2" xfId="13940"/>
    <cellStyle name="normální 4 10 6 2 2" xfId="20424"/>
    <cellStyle name="normální 4 10 6 3" xfId="17184"/>
    <cellStyle name="normální 4 10 6 4" xfId="10700"/>
    <cellStyle name="normální 4 11" xfId="437"/>
    <cellStyle name="normální 4 11 2" xfId="4899"/>
    <cellStyle name="normální 4 11 3" xfId="5716"/>
    <cellStyle name="normální 4 12" xfId="438"/>
    <cellStyle name="normální 4 12 2" xfId="4858"/>
    <cellStyle name="normální 4 12 3" xfId="5717"/>
    <cellStyle name="normální 4 13" xfId="439"/>
    <cellStyle name="normální 4 13 2" xfId="5606"/>
    <cellStyle name="normální 4 14" xfId="440"/>
    <cellStyle name="normální 4 15" xfId="441"/>
    <cellStyle name="normální 4 16" xfId="442"/>
    <cellStyle name="normální 4 17" xfId="443"/>
    <cellStyle name="normální 4 18" xfId="444"/>
    <cellStyle name="normální 4 19" xfId="435"/>
    <cellStyle name="normální 4 2" xfId="148"/>
    <cellStyle name="normální 4 2 2" xfId="445"/>
    <cellStyle name="normální 4 2 3" xfId="1355"/>
    <cellStyle name="normální 4 2 3 2" xfId="4656"/>
    <cellStyle name="normální 4 2 3 3" xfId="6326"/>
    <cellStyle name="normální 4 2 3 3 2" xfId="13066"/>
    <cellStyle name="normální 4 2 3 3 2 2" xfId="19550"/>
    <cellStyle name="normální 4 2 3 3 3" xfId="16310"/>
    <cellStyle name="normální 4 2 3 3 4" xfId="9822"/>
    <cellStyle name="normální 4 2 3 4" xfId="11454"/>
    <cellStyle name="normální 4 2 3 4 2" xfId="17938"/>
    <cellStyle name="normální 4 2 3 5" xfId="14698"/>
    <cellStyle name="normální 4 2 3 6" xfId="8159"/>
    <cellStyle name="normální 4 2 4" xfId="2098"/>
    <cellStyle name="normální 4 2 5" xfId="5647"/>
    <cellStyle name="normální 4 2 5 2" xfId="12477"/>
    <cellStyle name="normální 4 2 5 2 2" xfId="18961"/>
    <cellStyle name="normální 4 2 5 3" xfId="15720"/>
    <cellStyle name="normální 4 2 5 4" xfId="9231"/>
    <cellStyle name="normální 4 2 6" xfId="10897"/>
    <cellStyle name="normální 4 2 6 2" xfId="17381"/>
    <cellStyle name="normální 4 2 7" xfId="14141"/>
    <cellStyle name="normální 4 2 8" xfId="7592"/>
    <cellStyle name="normální 4 20" xfId="1349"/>
    <cellStyle name="normální 4 20 2" xfId="6322"/>
    <cellStyle name="normální 4 20 2 2" xfId="13062"/>
    <cellStyle name="normální 4 20 2 2 2" xfId="19546"/>
    <cellStyle name="normální 4 20 2 3" xfId="16306"/>
    <cellStyle name="normální 4 20 2 4" xfId="9818"/>
    <cellStyle name="normální 4 20 3" xfId="11450"/>
    <cellStyle name="normální 4 20 3 2" xfId="17934"/>
    <cellStyle name="normální 4 20 4" xfId="14694"/>
    <cellStyle name="normální 4 20 5" xfId="8155"/>
    <cellStyle name="normální 4 21" xfId="1339"/>
    <cellStyle name="normální 4 22" xfId="1975"/>
    <cellStyle name="normální 4 23" xfId="5632"/>
    <cellStyle name="normální 4 23 2" xfId="12472"/>
    <cellStyle name="normální 4 23 2 2" xfId="18956"/>
    <cellStyle name="normální 4 23 3" xfId="15715"/>
    <cellStyle name="normální 4 23 4" xfId="9226"/>
    <cellStyle name="normální 4 24" xfId="31"/>
    <cellStyle name="normální 4 24 2" xfId="17377"/>
    <cellStyle name="normální 4 24 3" xfId="10893"/>
    <cellStyle name="normální 4 25" xfId="14136"/>
    <cellStyle name="normální 4 26" xfId="7585"/>
    <cellStyle name="normální 4 3" xfId="156"/>
    <cellStyle name="normální 4 3 2" xfId="446"/>
    <cellStyle name="normální 4 3 2 2" xfId="4966"/>
    <cellStyle name="normální 4 3 2 2 2" xfId="12164"/>
    <cellStyle name="normální 4 3 2 2 2 2" xfId="18648"/>
    <cellStyle name="normální 4 3 2 2 3" xfId="15407"/>
    <cellStyle name="normální 4 3 2 2 4" xfId="8913"/>
    <cellStyle name="normální 4 3 2 3" xfId="5720"/>
    <cellStyle name="normální 4 3 2 3 2" xfId="5601"/>
    <cellStyle name="normální 4 3 2 3 2 2" xfId="12450"/>
    <cellStyle name="normální 4 3 2 3 2 2 2" xfId="18934"/>
    <cellStyle name="normální 4 3 2 3 2 3" xfId="15693"/>
    <cellStyle name="normální 4 3 2 3 2 4" xfId="9204"/>
    <cellStyle name="normální 4 3 2 4" xfId="5337"/>
    <cellStyle name="normální 4 3 2 4 2" xfId="12297"/>
    <cellStyle name="normální 4 3 2 4 2 2" xfId="18781"/>
    <cellStyle name="normální 4 3 2 4 3" xfId="15540"/>
    <cellStyle name="normální 4 3 2 4 4" xfId="9050"/>
    <cellStyle name="normální 4 3 2 5" xfId="7510"/>
    <cellStyle name="normální 4 3 2 5 2" xfId="14071"/>
    <cellStyle name="normální 4 3 2 5 2 2" xfId="20555"/>
    <cellStyle name="normální 4 3 2 5 3" xfId="17315"/>
    <cellStyle name="normální 4 3 2 5 4" xfId="10831"/>
    <cellStyle name="normální 4 3 3" xfId="1362"/>
    <cellStyle name="normální 4 3 3 2" xfId="6333"/>
    <cellStyle name="normální 4 3 3 2 2" xfId="13073"/>
    <cellStyle name="normální 4 3 3 2 2 2" xfId="19557"/>
    <cellStyle name="normální 4 3 3 2 3" xfId="16317"/>
    <cellStyle name="normální 4 3 3 2 4" xfId="9829"/>
    <cellStyle name="normální 4 3 3 3" xfId="11461"/>
    <cellStyle name="normální 4 3 3 3 2" xfId="17945"/>
    <cellStyle name="normální 4 3 3 4" xfId="14705"/>
    <cellStyle name="normální 4 3 3 5" xfId="8166"/>
    <cellStyle name="normální 4 3 4" xfId="4426"/>
    <cellStyle name="normální 4 3 4 2" xfId="12085"/>
    <cellStyle name="normální 4 3 4 2 2" xfId="18569"/>
    <cellStyle name="normální 4 3 4 3" xfId="15332"/>
    <cellStyle name="normální 4 3 4 4" xfId="8830"/>
    <cellStyle name="normální 4 3 5" xfId="5654"/>
    <cellStyle name="normální 4 3 5 2" xfId="12484"/>
    <cellStyle name="normální 4 3 5 2 2" xfId="18968"/>
    <cellStyle name="normální 4 3 5 3" xfId="15727"/>
    <cellStyle name="normální 4 3 5 4" xfId="9238"/>
    <cellStyle name="normální 4 3 6" xfId="7433"/>
    <cellStyle name="normální 4 3 6 2" xfId="14000"/>
    <cellStyle name="normální 4 3 6 2 2" xfId="20484"/>
    <cellStyle name="normální 4 3 6 3" xfId="17244"/>
    <cellStyle name="normální 4 3 6 4" xfId="10760"/>
    <cellStyle name="normální 4 3 7" xfId="10904"/>
    <cellStyle name="normální 4 3 7 2" xfId="17388"/>
    <cellStyle name="normální 4 3 8" xfId="14148"/>
    <cellStyle name="normální 4 3 9" xfId="7599"/>
    <cellStyle name="normální 4 4" xfId="447"/>
    <cellStyle name="normální 4 4 2" xfId="4967"/>
    <cellStyle name="normální 4 4 2 2" xfId="6998"/>
    <cellStyle name="normální 4 4 2 2 2" xfId="13725"/>
    <cellStyle name="normální 4 4 2 2 2 2" xfId="20209"/>
    <cellStyle name="normální 4 4 2 2 3" xfId="16969"/>
    <cellStyle name="normální 4 4 2 2 4" xfId="10481"/>
    <cellStyle name="normální 4 4 2 3" xfId="5127"/>
    <cellStyle name="normální 4 4 2 3 2" xfId="12220"/>
    <cellStyle name="normální 4 4 2 3 2 2" xfId="18704"/>
    <cellStyle name="normální 4 4 2 3 3" xfId="15463"/>
    <cellStyle name="normální 4 4 2 3 4" xfId="8970"/>
    <cellStyle name="normální 4 4 2 4" xfId="5136"/>
    <cellStyle name="normální 4 4 2 4 2" xfId="12225"/>
    <cellStyle name="normální 4 4 2 4 2 2" xfId="18709"/>
    <cellStyle name="normální 4 4 2 4 3" xfId="15468"/>
    <cellStyle name="normální 4 4 2 4 4" xfId="8975"/>
    <cellStyle name="normální 4 4 2 5" xfId="7511"/>
    <cellStyle name="normální 4 4 2 5 2" xfId="14072"/>
    <cellStyle name="normální 4 4 2 5 2 2" xfId="20556"/>
    <cellStyle name="normální 4 4 2 5 3" xfId="17316"/>
    <cellStyle name="normální 4 4 2 5 4" xfId="10832"/>
    <cellStyle name="normální 4 4 2 6" xfId="12165"/>
    <cellStyle name="normální 4 4 2 6 2" xfId="18649"/>
    <cellStyle name="normální 4 4 2 7" xfId="15408"/>
    <cellStyle name="normální 4 4 2 8" xfId="8914"/>
    <cellStyle name="normální 4 4 3" xfId="4472"/>
    <cellStyle name="normální 4 4 3 2" xfId="12086"/>
    <cellStyle name="normální 4 4 3 2 2" xfId="18570"/>
    <cellStyle name="normální 4 4 3 3" xfId="15333"/>
    <cellStyle name="normální 4 4 3 4" xfId="8831"/>
    <cellStyle name="normální 4 4 4" xfId="5721"/>
    <cellStyle name="normální 4 4 4 2" xfId="5575"/>
    <cellStyle name="normální 4 4 4 2 2" xfId="12433"/>
    <cellStyle name="normální 4 4 4 2 2 2" xfId="18917"/>
    <cellStyle name="normální 4 4 4 2 3" xfId="15676"/>
    <cellStyle name="normální 4 4 4 2 4" xfId="9187"/>
    <cellStyle name="normální 4 4 5" xfId="5343"/>
    <cellStyle name="normální 4 4 5 2" xfId="12299"/>
    <cellStyle name="normální 4 4 5 2 2" xfId="18783"/>
    <cellStyle name="normální 4 4 5 3" xfId="15542"/>
    <cellStyle name="normální 4 4 5 4" xfId="9052"/>
    <cellStyle name="normální 4 4 6" xfId="7435"/>
    <cellStyle name="normální 4 4 6 2" xfId="14001"/>
    <cellStyle name="normální 4 4 6 2 2" xfId="20485"/>
    <cellStyle name="normální 4 4 6 3" xfId="17245"/>
    <cellStyle name="normální 4 4 6 4" xfId="10761"/>
    <cellStyle name="normální 4 5" xfId="448"/>
    <cellStyle name="normální 4 5 2" xfId="4968"/>
    <cellStyle name="normální 4 5 2 2" xfId="6999"/>
    <cellStyle name="normální 4 5 2 2 2" xfId="13726"/>
    <cellStyle name="normální 4 5 2 2 2 2" xfId="20210"/>
    <cellStyle name="normální 4 5 2 2 3" xfId="16970"/>
    <cellStyle name="normální 4 5 2 2 4" xfId="10482"/>
    <cellStyle name="normální 4 5 2 3" xfId="7139"/>
    <cellStyle name="normální 4 5 2 3 2" xfId="13832"/>
    <cellStyle name="normální 4 5 2 3 2 2" xfId="20316"/>
    <cellStyle name="normální 4 5 2 3 3" xfId="17076"/>
    <cellStyle name="normální 4 5 2 3 4" xfId="10589"/>
    <cellStyle name="normální 4 5 2 4" xfId="5561"/>
    <cellStyle name="normální 4 5 2 4 2" xfId="12422"/>
    <cellStyle name="normální 4 5 2 4 2 2" xfId="18906"/>
    <cellStyle name="normální 4 5 2 4 3" xfId="15665"/>
    <cellStyle name="normální 4 5 2 4 4" xfId="9176"/>
    <cellStyle name="normální 4 5 2 5" xfId="7512"/>
    <cellStyle name="normální 4 5 2 5 2" xfId="14073"/>
    <cellStyle name="normální 4 5 2 5 2 2" xfId="20557"/>
    <cellStyle name="normální 4 5 2 5 3" xfId="17317"/>
    <cellStyle name="normální 4 5 2 5 4" xfId="10833"/>
    <cellStyle name="normální 4 5 2 6" xfId="12166"/>
    <cellStyle name="normální 4 5 2 6 2" xfId="18650"/>
    <cellStyle name="normální 4 5 2 7" xfId="15409"/>
    <cellStyle name="normální 4 5 2 8" xfId="8915"/>
    <cellStyle name="normální 4 5 3" xfId="4518"/>
    <cellStyle name="normální 4 5 3 2" xfId="12087"/>
    <cellStyle name="normální 4 5 3 2 2" xfId="18571"/>
    <cellStyle name="normální 4 5 3 3" xfId="15334"/>
    <cellStyle name="normální 4 5 3 4" xfId="8832"/>
    <cellStyle name="normální 4 5 4" xfId="5722"/>
    <cellStyle name="normální 4 5 4 2" xfId="5512"/>
    <cellStyle name="normální 4 5 4 2 2" xfId="12384"/>
    <cellStyle name="normální 4 5 4 2 2 2" xfId="18868"/>
    <cellStyle name="normální 4 5 4 2 3" xfId="15627"/>
    <cellStyle name="normální 4 5 4 2 4" xfId="9138"/>
    <cellStyle name="normální 4 5 5" xfId="5718"/>
    <cellStyle name="normální 4 5 5 2" xfId="12512"/>
    <cellStyle name="normální 4 5 5 2 2" xfId="18996"/>
    <cellStyle name="normální 4 5 5 3" xfId="15757"/>
    <cellStyle name="normální 4 5 5 4" xfId="9267"/>
    <cellStyle name="normální 4 5 6" xfId="7436"/>
    <cellStyle name="normální 4 5 6 2" xfId="14002"/>
    <cellStyle name="normální 4 5 6 2 2" xfId="20486"/>
    <cellStyle name="normální 4 5 6 3" xfId="17246"/>
    <cellStyle name="normální 4 5 6 4" xfId="10762"/>
    <cellStyle name="normální 4 6" xfId="449"/>
    <cellStyle name="normální 4 6 2" xfId="4969"/>
    <cellStyle name="normální 4 6 2 2" xfId="7000"/>
    <cellStyle name="normální 4 6 2 2 2" xfId="13727"/>
    <cellStyle name="normální 4 6 2 2 2 2" xfId="20211"/>
    <cellStyle name="normální 4 6 2 2 3" xfId="16971"/>
    <cellStyle name="normální 4 6 2 2 4" xfId="10483"/>
    <cellStyle name="normální 4 6 2 3" xfId="5497"/>
    <cellStyle name="normální 4 6 2 3 2" xfId="12372"/>
    <cellStyle name="normální 4 6 2 3 2 2" xfId="18856"/>
    <cellStyle name="normální 4 6 2 3 3" xfId="15615"/>
    <cellStyle name="normální 4 6 2 3 4" xfId="9126"/>
    <cellStyle name="normální 4 6 2 4" xfId="5688"/>
    <cellStyle name="normální 4 6 2 4 2" xfId="12499"/>
    <cellStyle name="normální 4 6 2 4 2 2" xfId="18983"/>
    <cellStyle name="normální 4 6 2 4 3" xfId="15744"/>
    <cellStyle name="normální 4 6 2 4 4" xfId="9253"/>
    <cellStyle name="normální 4 6 2 5" xfId="7513"/>
    <cellStyle name="normální 4 6 2 5 2" xfId="14074"/>
    <cellStyle name="normální 4 6 2 5 2 2" xfId="20558"/>
    <cellStyle name="normální 4 6 2 5 3" xfId="17318"/>
    <cellStyle name="normální 4 6 2 5 4" xfId="10834"/>
    <cellStyle name="normální 4 6 2 6" xfId="12167"/>
    <cellStyle name="normální 4 6 2 6 2" xfId="18651"/>
    <cellStyle name="normální 4 6 2 7" xfId="15410"/>
    <cellStyle name="normální 4 6 2 8" xfId="8916"/>
    <cellStyle name="normální 4 6 3" xfId="4564"/>
    <cellStyle name="normální 4 6 3 2" xfId="12088"/>
    <cellStyle name="normální 4 6 3 2 2" xfId="18572"/>
    <cellStyle name="normální 4 6 3 3" xfId="15335"/>
    <cellStyle name="normální 4 6 3 4" xfId="8833"/>
    <cellStyle name="normální 4 6 4" xfId="5723"/>
    <cellStyle name="normální 4 6 4 2" xfId="5566"/>
    <cellStyle name="normální 4 6 4 2 2" xfId="12426"/>
    <cellStyle name="normální 4 6 4 2 2 2" xfId="18910"/>
    <cellStyle name="normální 4 6 4 2 3" xfId="15669"/>
    <cellStyle name="normální 4 6 4 2 4" xfId="9180"/>
    <cellStyle name="normální 4 6 5" xfId="5592"/>
    <cellStyle name="normální 4 6 5 2" xfId="12444"/>
    <cellStyle name="normální 4 6 5 2 2" xfId="18928"/>
    <cellStyle name="normální 4 6 5 3" xfId="15687"/>
    <cellStyle name="normální 4 6 5 4" xfId="9198"/>
    <cellStyle name="normální 4 6 6" xfId="7437"/>
    <cellStyle name="normální 4 6 6 2" xfId="14003"/>
    <cellStyle name="normální 4 6 6 2 2" xfId="20487"/>
    <cellStyle name="normální 4 6 6 3" xfId="17247"/>
    <cellStyle name="normální 4 6 6 4" xfId="10763"/>
    <cellStyle name="normální 4 7" xfId="450"/>
    <cellStyle name="normální 4 7 2" xfId="4970"/>
    <cellStyle name="normální 4 7 2 2" xfId="7001"/>
    <cellStyle name="normální 4 7 2 2 2" xfId="13728"/>
    <cellStyle name="normální 4 7 2 2 2 2" xfId="20212"/>
    <cellStyle name="normální 4 7 2 2 3" xfId="16972"/>
    <cellStyle name="normální 4 7 2 2 4" xfId="10484"/>
    <cellStyle name="normální 4 7 2 3" xfId="5218"/>
    <cellStyle name="normální 4 7 2 3 2" xfId="12247"/>
    <cellStyle name="normální 4 7 2 3 2 2" xfId="18731"/>
    <cellStyle name="normální 4 7 2 3 3" xfId="15490"/>
    <cellStyle name="normální 4 7 2 3 4" xfId="8998"/>
    <cellStyle name="normální 4 7 2 4" xfId="5238"/>
    <cellStyle name="normální 4 7 2 4 2" xfId="12256"/>
    <cellStyle name="normální 4 7 2 4 2 2" xfId="18740"/>
    <cellStyle name="normální 4 7 2 4 3" xfId="15499"/>
    <cellStyle name="normální 4 7 2 4 4" xfId="9008"/>
    <cellStyle name="normální 4 7 2 5" xfId="7514"/>
    <cellStyle name="normální 4 7 2 5 2" xfId="14075"/>
    <cellStyle name="normální 4 7 2 5 2 2" xfId="20559"/>
    <cellStyle name="normální 4 7 2 5 3" xfId="17319"/>
    <cellStyle name="normální 4 7 2 5 4" xfId="10835"/>
    <cellStyle name="normální 4 7 2 6" xfId="12168"/>
    <cellStyle name="normální 4 7 2 6 2" xfId="18652"/>
    <cellStyle name="normální 4 7 2 7" xfId="15411"/>
    <cellStyle name="normální 4 7 2 8" xfId="8917"/>
    <cellStyle name="normální 4 7 3" xfId="4599"/>
    <cellStyle name="normální 4 7 3 2" xfId="12089"/>
    <cellStyle name="normální 4 7 3 2 2" xfId="18573"/>
    <cellStyle name="normální 4 7 3 3" xfId="15336"/>
    <cellStyle name="normální 4 7 3 4" xfId="8835"/>
    <cellStyle name="normální 4 7 4" xfId="5724"/>
    <cellStyle name="normální 4 7 4 2" xfId="5250"/>
    <cellStyle name="normální 4 7 4 2 2" xfId="12260"/>
    <cellStyle name="normální 4 7 4 2 2 2" xfId="18744"/>
    <cellStyle name="normální 4 7 4 2 3" xfId="15503"/>
    <cellStyle name="normální 4 7 4 2 4" xfId="9012"/>
    <cellStyle name="normální 4 7 5" xfId="5445"/>
    <cellStyle name="normální 4 7 5 2" xfId="12349"/>
    <cellStyle name="normální 4 7 5 2 2" xfId="18833"/>
    <cellStyle name="normální 4 7 5 3" xfId="15592"/>
    <cellStyle name="normální 4 7 5 4" xfId="9102"/>
    <cellStyle name="normální 4 7 6" xfId="7439"/>
    <cellStyle name="normální 4 7 6 2" xfId="14004"/>
    <cellStyle name="normální 4 7 6 2 2" xfId="20488"/>
    <cellStyle name="normální 4 7 6 3" xfId="17248"/>
    <cellStyle name="normální 4 7 6 4" xfId="10764"/>
    <cellStyle name="normální 4 8" xfId="451"/>
    <cellStyle name="normální 4 8 2" xfId="4971"/>
    <cellStyle name="normální 4 8 2 2" xfId="7002"/>
    <cellStyle name="normální 4 8 2 2 2" xfId="13729"/>
    <cellStyle name="normální 4 8 2 2 2 2" xfId="20213"/>
    <cellStyle name="normální 4 8 2 2 3" xfId="16973"/>
    <cellStyle name="normální 4 8 2 2 4" xfId="10485"/>
    <cellStyle name="normální 4 8 2 3" xfId="7123"/>
    <cellStyle name="normální 4 8 2 3 2" xfId="13819"/>
    <cellStyle name="normální 4 8 2 3 2 2" xfId="20303"/>
    <cellStyle name="normální 4 8 2 3 3" xfId="17063"/>
    <cellStyle name="normální 4 8 2 3 4" xfId="10576"/>
    <cellStyle name="normální 4 8 2 4" xfId="1976"/>
    <cellStyle name="normální 4 8 2 4 2" xfId="12031"/>
    <cellStyle name="normální 4 8 2 4 2 2" xfId="18515"/>
    <cellStyle name="normální 4 8 2 4 3" xfId="15276"/>
    <cellStyle name="normální 4 8 2 4 4" xfId="8739"/>
    <cellStyle name="normální 4 8 2 5" xfId="7515"/>
    <cellStyle name="normální 4 8 2 5 2" xfId="14076"/>
    <cellStyle name="normální 4 8 2 5 2 2" xfId="20560"/>
    <cellStyle name="normální 4 8 2 5 3" xfId="17320"/>
    <cellStyle name="normální 4 8 2 5 4" xfId="10836"/>
    <cellStyle name="normální 4 8 2 6" xfId="12169"/>
    <cellStyle name="normální 4 8 2 6 2" xfId="18653"/>
    <cellStyle name="normální 4 8 2 7" xfId="15412"/>
    <cellStyle name="normální 4 8 2 8" xfId="8918"/>
    <cellStyle name="normální 4 8 3" xfId="4639"/>
    <cellStyle name="normální 4 8 3 2" xfId="12090"/>
    <cellStyle name="normální 4 8 3 2 2" xfId="18574"/>
    <cellStyle name="normální 4 8 3 3" xfId="15337"/>
    <cellStyle name="normální 4 8 3 4" xfId="8837"/>
    <cellStyle name="normální 4 8 4" xfId="5725"/>
    <cellStyle name="normální 4 8 4 2" xfId="5484"/>
    <cellStyle name="normální 4 8 4 2 2" xfId="12363"/>
    <cellStyle name="normální 4 8 4 2 2 2" xfId="18847"/>
    <cellStyle name="normální 4 8 4 2 3" xfId="15606"/>
    <cellStyle name="normální 4 8 4 2 4" xfId="9117"/>
    <cellStyle name="normální 4 8 5" xfId="5581"/>
    <cellStyle name="normální 4 8 5 2" xfId="12436"/>
    <cellStyle name="normální 4 8 5 2 2" xfId="18920"/>
    <cellStyle name="normální 4 8 5 3" xfId="15679"/>
    <cellStyle name="normální 4 8 5 4" xfId="9190"/>
    <cellStyle name="normální 4 8 6" xfId="7440"/>
    <cellStyle name="normální 4 8 6 2" xfId="14005"/>
    <cellStyle name="normální 4 8 6 2 2" xfId="20489"/>
    <cellStyle name="normální 4 8 6 3" xfId="17249"/>
    <cellStyle name="normální 4 8 6 4" xfId="10765"/>
    <cellStyle name="normální 4 9" xfId="452"/>
    <cellStyle name="normální 4 9 2" xfId="4424"/>
    <cellStyle name="normální 4 9 3" xfId="5726"/>
    <cellStyle name="normální 40" xfId="138"/>
    <cellStyle name="normální 41" xfId="139"/>
    <cellStyle name="normální 42" xfId="140"/>
    <cellStyle name="normální 42 2" xfId="453"/>
    <cellStyle name="normální 43" xfId="141"/>
    <cellStyle name="normální 43 2" xfId="454"/>
    <cellStyle name="normální 43 3" xfId="4675"/>
    <cellStyle name="normální 43 4" xfId="5644"/>
    <cellStyle name="normální 44" xfId="455"/>
    <cellStyle name="normální 44 2" xfId="4676"/>
    <cellStyle name="normální 44 3" xfId="5727"/>
    <cellStyle name="normální 45" xfId="456"/>
    <cellStyle name="normální 45 2" xfId="4677"/>
    <cellStyle name="normální 45 3" xfId="5728"/>
    <cellStyle name="Normální 46" xfId="1165"/>
    <cellStyle name="normální 46 2" xfId="4678"/>
    <cellStyle name="normální 46 3" xfId="1977"/>
    <cellStyle name="Normální 46 4" xfId="6309"/>
    <cellStyle name="Normální 47" xfId="1156"/>
    <cellStyle name="normální 47 2" xfId="4679"/>
    <cellStyle name="normální 47 3" xfId="1978"/>
    <cellStyle name="Normální 47 4" xfId="6300"/>
    <cellStyle name="Normální 48" xfId="1164"/>
    <cellStyle name="normální 48 2" xfId="4680"/>
    <cellStyle name="Normální 48 3" xfId="6308"/>
    <cellStyle name="Normální 49" xfId="1162"/>
    <cellStyle name="normální 49 2" xfId="4681"/>
    <cellStyle name="normální 49 3" xfId="1979"/>
    <cellStyle name="Normální 49 4" xfId="6306"/>
    <cellStyle name="normální 5" xfId="158"/>
    <cellStyle name="normální 5 10" xfId="560"/>
    <cellStyle name="normální 5 10 2" xfId="669"/>
    <cellStyle name="normální 5 10 2 2" xfId="1499"/>
    <cellStyle name="normální 5 10 2 2 2" xfId="6467"/>
    <cellStyle name="normální 5 10 2 2 2 2" xfId="13204"/>
    <cellStyle name="normální 5 10 2 2 2 2 2" xfId="19688"/>
    <cellStyle name="normální 5 10 2 2 2 3" xfId="16448"/>
    <cellStyle name="normální 5 10 2 2 2 4" xfId="9960"/>
    <cellStyle name="normální 5 10 2 2 3" xfId="11592"/>
    <cellStyle name="normální 5 10 2 2 3 2" xfId="18076"/>
    <cellStyle name="normální 5 10 2 2 4" xfId="14836"/>
    <cellStyle name="normální 5 10 2 2 5" xfId="8297"/>
    <cellStyle name="normální 5 10 2 3" xfId="5878"/>
    <cellStyle name="normální 5 10 2 3 2" xfId="12645"/>
    <cellStyle name="normální 5 10 2 3 2 2" xfId="19129"/>
    <cellStyle name="normální 5 10 2 3 3" xfId="15889"/>
    <cellStyle name="normální 5 10 2 3 4" xfId="9399"/>
    <cellStyle name="normální 5 10 2 4" xfId="11038"/>
    <cellStyle name="normální 5 10 2 4 2" xfId="17522"/>
    <cellStyle name="normální 5 10 2 5" xfId="14283"/>
    <cellStyle name="normální 5 10 2 6" xfId="7740"/>
    <cellStyle name="normální 5 10 3" xfId="843"/>
    <cellStyle name="normální 5 10 3 2" xfId="1646"/>
    <cellStyle name="normální 5 10 3 2 2" xfId="6614"/>
    <cellStyle name="normální 5 10 3 2 2 2" xfId="13351"/>
    <cellStyle name="normální 5 10 3 2 2 2 2" xfId="19835"/>
    <cellStyle name="normální 5 10 3 2 2 3" xfId="16595"/>
    <cellStyle name="normální 5 10 3 2 2 4" xfId="10107"/>
    <cellStyle name="normální 5 10 3 2 3" xfId="11739"/>
    <cellStyle name="normální 5 10 3 2 3 2" xfId="18223"/>
    <cellStyle name="normální 5 10 3 2 4" xfId="14983"/>
    <cellStyle name="normální 5 10 3 2 5" xfId="8444"/>
    <cellStyle name="normální 5 10 3 3" xfId="6028"/>
    <cellStyle name="normální 5 10 3 3 2" xfId="12794"/>
    <cellStyle name="normální 5 10 3 3 2 2" xfId="19278"/>
    <cellStyle name="normální 5 10 3 3 3" xfId="16038"/>
    <cellStyle name="normální 5 10 3 3 4" xfId="9548"/>
    <cellStyle name="normální 5 10 3 4" xfId="11185"/>
    <cellStyle name="normální 5 10 3 4 2" xfId="17669"/>
    <cellStyle name="normální 5 10 3 5" xfId="14430"/>
    <cellStyle name="normální 5 10 3 6" xfId="7887"/>
    <cellStyle name="normální 5 10 4" xfId="1018"/>
    <cellStyle name="normální 5 10 4 2" xfId="1794"/>
    <cellStyle name="normální 5 10 4 2 2" xfId="6762"/>
    <cellStyle name="normální 5 10 4 2 2 2" xfId="13499"/>
    <cellStyle name="normální 5 10 4 2 2 2 2" xfId="19983"/>
    <cellStyle name="normální 5 10 4 2 2 3" xfId="16743"/>
    <cellStyle name="normální 5 10 4 2 2 4" xfId="10255"/>
    <cellStyle name="normální 5 10 4 2 3" xfId="11887"/>
    <cellStyle name="normální 5 10 4 2 3 2" xfId="18371"/>
    <cellStyle name="normální 5 10 4 2 4" xfId="15131"/>
    <cellStyle name="normální 5 10 4 2 5" xfId="8592"/>
    <cellStyle name="normální 5 10 4 3" xfId="6180"/>
    <cellStyle name="normální 5 10 4 3 2" xfId="12944"/>
    <cellStyle name="normální 5 10 4 3 2 2" xfId="19428"/>
    <cellStyle name="normální 5 10 4 3 3" xfId="16188"/>
    <cellStyle name="normální 5 10 4 3 4" xfId="9699"/>
    <cellStyle name="normální 5 10 4 4" xfId="11333"/>
    <cellStyle name="normální 5 10 4 4 2" xfId="17817"/>
    <cellStyle name="normální 5 10 4 5" xfId="14578"/>
    <cellStyle name="normální 5 10 4 6" xfId="8035"/>
    <cellStyle name="normální 5 10 5" xfId="1404"/>
    <cellStyle name="normální 5 10 5 2" xfId="6372"/>
    <cellStyle name="normální 5 10 5 2 2" xfId="13109"/>
    <cellStyle name="normální 5 10 5 2 2 2" xfId="19593"/>
    <cellStyle name="normální 5 10 5 2 3" xfId="16353"/>
    <cellStyle name="normální 5 10 5 2 4" xfId="9865"/>
    <cellStyle name="normální 5 10 5 3" xfId="11497"/>
    <cellStyle name="normální 5 10 5 3 2" xfId="17981"/>
    <cellStyle name="normální 5 10 5 4" xfId="14741"/>
    <cellStyle name="normální 5 10 5 5" xfId="8202"/>
    <cellStyle name="normální 5 10 6" xfId="5782"/>
    <cellStyle name="normální 5 10 6 2" xfId="12550"/>
    <cellStyle name="normální 5 10 6 2 2" xfId="19034"/>
    <cellStyle name="normální 5 10 6 3" xfId="15794"/>
    <cellStyle name="normální 5 10 6 4" xfId="9304"/>
    <cellStyle name="normální 5 10 7" xfId="10943"/>
    <cellStyle name="normální 5 10 7 2" xfId="17427"/>
    <cellStyle name="normální 5 10 8" xfId="14188"/>
    <cellStyle name="normální 5 10 9" xfId="7645"/>
    <cellStyle name="normální 5 11" xfId="596"/>
    <cellStyle name="normální 5 11 2" xfId="755"/>
    <cellStyle name="normální 5 11 2 2" xfId="1572"/>
    <cellStyle name="normální 5 11 2 2 2" xfId="6540"/>
    <cellStyle name="normální 5 11 2 2 2 2" xfId="13277"/>
    <cellStyle name="normální 5 11 2 2 2 2 2" xfId="19761"/>
    <cellStyle name="normální 5 11 2 2 2 3" xfId="16521"/>
    <cellStyle name="normální 5 11 2 2 2 4" xfId="10033"/>
    <cellStyle name="normální 5 11 2 2 3" xfId="11665"/>
    <cellStyle name="normální 5 11 2 2 3 2" xfId="18149"/>
    <cellStyle name="normální 5 11 2 2 4" xfId="14909"/>
    <cellStyle name="normální 5 11 2 2 5" xfId="8370"/>
    <cellStyle name="normální 5 11 2 3" xfId="5953"/>
    <cellStyle name="normální 5 11 2 3 2" xfId="12720"/>
    <cellStyle name="normální 5 11 2 3 2 2" xfId="19204"/>
    <cellStyle name="normální 5 11 2 3 3" xfId="15964"/>
    <cellStyle name="normální 5 11 2 3 4" xfId="9474"/>
    <cellStyle name="normální 5 11 2 4" xfId="11111"/>
    <cellStyle name="normální 5 11 2 4 2" xfId="17595"/>
    <cellStyle name="normální 5 11 2 5" xfId="14356"/>
    <cellStyle name="normální 5 11 2 6" xfId="7813"/>
    <cellStyle name="normální 5 11 3" xfId="930"/>
    <cellStyle name="normální 5 11 3 2" xfId="1720"/>
    <cellStyle name="normální 5 11 3 2 2" xfId="6688"/>
    <cellStyle name="normální 5 11 3 2 2 2" xfId="13425"/>
    <cellStyle name="normální 5 11 3 2 2 2 2" xfId="19909"/>
    <cellStyle name="normální 5 11 3 2 2 3" xfId="16669"/>
    <cellStyle name="normální 5 11 3 2 2 4" xfId="10181"/>
    <cellStyle name="normální 5 11 3 2 3" xfId="11813"/>
    <cellStyle name="normální 5 11 3 2 3 2" xfId="18297"/>
    <cellStyle name="normální 5 11 3 2 4" xfId="15057"/>
    <cellStyle name="normální 5 11 3 2 5" xfId="8518"/>
    <cellStyle name="normální 5 11 3 3" xfId="6104"/>
    <cellStyle name="normální 5 11 3 3 2" xfId="12869"/>
    <cellStyle name="normální 5 11 3 3 2 2" xfId="19353"/>
    <cellStyle name="normální 5 11 3 3 3" xfId="16113"/>
    <cellStyle name="normální 5 11 3 3 4" xfId="9624"/>
    <cellStyle name="normální 5 11 3 4" xfId="11259"/>
    <cellStyle name="normální 5 11 3 4 2" xfId="17743"/>
    <cellStyle name="normální 5 11 3 5" xfId="14504"/>
    <cellStyle name="normální 5 11 3 6" xfId="7961"/>
    <cellStyle name="normální 5 11 4" xfId="1105"/>
    <cellStyle name="normální 5 11 4 2" xfId="1868"/>
    <cellStyle name="normální 5 11 4 2 2" xfId="6836"/>
    <cellStyle name="normální 5 11 4 2 2 2" xfId="13573"/>
    <cellStyle name="normální 5 11 4 2 2 2 2" xfId="20057"/>
    <cellStyle name="normální 5 11 4 2 2 3" xfId="16817"/>
    <cellStyle name="normální 5 11 4 2 2 4" xfId="10329"/>
    <cellStyle name="normální 5 11 4 2 3" xfId="11961"/>
    <cellStyle name="normální 5 11 4 2 3 2" xfId="18445"/>
    <cellStyle name="normální 5 11 4 2 4" xfId="15205"/>
    <cellStyle name="normální 5 11 4 2 5" xfId="8666"/>
    <cellStyle name="normální 5 11 4 3" xfId="6259"/>
    <cellStyle name="normální 5 11 4 3 2" xfId="13021"/>
    <cellStyle name="normální 5 11 4 3 2 2" xfId="19505"/>
    <cellStyle name="normální 5 11 4 3 3" xfId="16265"/>
    <cellStyle name="normální 5 11 4 3 4" xfId="9776"/>
    <cellStyle name="normální 5 11 4 4" xfId="11407"/>
    <cellStyle name="normální 5 11 4 4 2" xfId="17891"/>
    <cellStyle name="normální 5 11 4 5" xfId="14652"/>
    <cellStyle name="normální 5 11 4 6" xfId="8109"/>
    <cellStyle name="normální 5 11 5" xfId="1436"/>
    <cellStyle name="normální 5 11 5 2" xfId="6404"/>
    <cellStyle name="normální 5 11 5 2 2" xfId="13141"/>
    <cellStyle name="normální 5 11 5 2 2 2" xfId="19625"/>
    <cellStyle name="normální 5 11 5 2 3" xfId="16385"/>
    <cellStyle name="normální 5 11 5 2 4" xfId="9897"/>
    <cellStyle name="normální 5 11 5 3" xfId="11529"/>
    <cellStyle name="normální 5 11 5 3 2" xfId="18013"/>
    <cellStyle name="normální 5 11 5 4" xfId="14773"/>
    <cellStyle name="normální 5 11 5 5" xfId="8234"/>
    <cellStyle name="normální 5 11 6" xfId="5815"/>
    <cellStyle name="normální 5 11 6 2" xfId="12582"/>
    <cellStyle name="normální 5 11 6 2 2" xfId="19066"/>
    <cellStyle name="normální 5 11 6 3" xfId="15826"/>
    <cellStyle name="normální 5 11 6 4" xfId="9336"/>
    <cellStyle name="normální 5 11 7" xfId="10975"/>
    <cellStyle name="normální 5 11 7 2" xfId="17459"/>
    <cellStyle name="normální 5 11 8" xfId="14220"/>
    <cellStyle name="normální 5 11 9" xfId="7677"/>
    <cellStyle name="normální 5 12" xfId="633"/>
    <cellStyle name="normální 5 12 2" xfId="888"/>
    <cellStyle name="normální 5 12 2 2" xfId="1682"/>
    <cellStyle name="normální 5 12 2 2 2" xfId="6650"/>
    <cellStyle name="normální 5 12 2 2 2 2" xfId="13387"/>
    <cellStyle name="normální 5 12 2 2 2 2 2" xfId="19871"/>
    <cellStyle name="normální 5 12 2 2 2 3" xfId="16631"/>
    <cellStyle name="normální 5 12 2 2 2 4" xfId="10143"/>
    <cellStyle name="normální 5 12 2 2 3" xfId="11775"/>
    <cellStyle name="normální 5 12 2 2 3 2" xfId="18259"/>
    <cellStyle name="normální 5 12 2 2 4" xfId="15019"/>
    <cellStyle name="normální 5 12 2 2 5" xfId="8480"/>
    <cellStyle name="normální 5 12 2 3" xfId="6065"/>
    <cellStyle name="normální 5 12 2 3 2" xfId="12830"/>
    <cellStyle name="normální 5 12 2 3 2 2" xfId="19314"/>
    <cellStyle name="normální 5 12 2 3 3" xfId="16074"/>
    <cellStyle name="normální 5 12 2 3 4" xfId="9585"/>
    <cellStyle name="normální 5 12 2 4" xfId="11221"/>
    <cellStyle name="normální 5 12 2 4 2" xfId="17705"/>
    <cellStyle name="normální 5 12 2 5" xfId="14466"/>
    <cellStyle name="normální 5 12 2 6" xfId="7923"/>
    <cellStyle name="normální 5 12 3" xfId="1063"/>
    <cellStyle name="normální 5 12 3 2" xfId="1830"/>
    <cellStyle name="normální 5 12 3 2 2" xfId="6798"/>
    <cellStyle name="normální 5 12 3 2 2 2" xfId="13535"/>
    <cellStyle name="normální 5 12 3 2 2 2 2" xfId="20019"/>
    <cellStyle name="normální 5 12 3 2 2 3" xfId="16779"/>
    <cellStyle name="normální 5 12 3 2 2 4" xfId="10291"/>
    <cellStyle name="normální 5 12 3 2 3" xfId="11923"/>
    <cellStyle name="normální 5 12 3 2 3 2" xfId="18407"/>
    <cellStyle name="normální 5 12 3 2 4" xfId="15167"/>
    <cellStyle name="normální 5 12 3 2 5" xfId="8628"/>
    <cellStyle name="normální 5 12 3 3" xfId="6218"/>
    <cellStyle name="normální 5 12 3 3 2" xfId="12981"/>
    <cellStyle name="normální 5 12 3 3 2 2" xfId="19465"/>
    <cellStyle name="normální 5 12 3 3 3" xfId="16225"/>
    <cellStyle name="normální 5 12 3 3 4" xfId="9736"/>
    <cellStyle name="normální 5 12 3 4" xfId="11369"/>
    <cellStyle name="normální 5 12 3 4 2" xfId="17853"/>
    <cellStyle name="normální 5 12 3 5" xfId="14614"/>
    <cellStyle name="normální 5 12 3 6" xfId="8071"/>
    <cellStyle name="normální 5 12 4" xfId="1468"/>
    <cellStyle name="normální 5 12 4 2" xfId="6436"/>
    <cellStyle name="normální 5 12 4 2 2" xfId="13173"/>
    <cellStyle name="normální 5 12 4 2 2 2" xfId="19657"/>
    <cellStyle name="normální 5 12 4 2 3" xfId="16417"/>
    <cellStyle name="normální 5 12 4 2 4" xfId="9929"/>
    <cellStyle name="normální 5 12 4 3" xfId="11561"/>
    <cellStyle name="normální 5 12 4 3 2" xfId="18045"/>
    <cellStyle name="normální 5 12 4 4" xfId="14805"/>
    <cellStyle name="normální 5 12 4 5" xfId="8266"/>
    <cellStyle name="normální 5 12 5" xfId="5847"/>
    <cellStyle name="normální 5 12 5 2" xfId="12614"/>
    <cellStyle name="normální 5 12 5 2 2" xfId="19098"/>
    <cellStyle name="normální 5 12 5 3" xfId="15858"/>
    <cellStyle name="normální 5 12 5 4" xfId="9368"/>
    <cellStyle name="normální 5 12 6" xfId="11007"/>
    <cellStyle name="normální 5 12 6 2" xfId="17491"/>
    <cellStyle name="normální 5 12 7" xfId="14252"/>
    <cellStyle name="normální 5 12 8" xfId="7709"/>
    <cellStyle name="normální 5 13" xfId="661"/>
    <cellStyle name="normální 5 13 2" xfId="833"/>
    <cellStyle name="normální 5 13 2 2" xfId="1637"/>
    <cellStyle name="normální 5 13 2 2 2" xfId="6605"/>
    <cellStyle name="normální 5 13 2 2 2 2" xfId="13342"/>
    <cellStyle name="normální 5 13 2 2 2 2 2" xfId="19826"/>
    <cellStyle name="normální 5 13 2 2 2 3" xfId="16586"/>
    <cellStyle name="normální 5 13 2 2 2 4" xfId="10098"/>
    <cellStyle name="normální 5 13 2 2 3" xfId="11730"/>
    <cellStyle name="normální 5 13 2 2 3 2" xfId="18214"/>
    <cellStyle name="normální 5 13 2 2 4" xfId="14974"/>
    <cellStyle name="normální 5 13 2 2 5" xfId="8435"/>
    <cellStyle name="normální 5 13 2 3" xfId="6019"/>
    <cellStyle name="normální 5 13 2 3 2" xfId="12785"/>
    <cellStyle name="normální 5 13 2 3 2 2" xfId="19269"/>
    <cellStyle name="normální 5 13 2 3 3" xfId="16029"/>
    <cellStyle name="normální 5 13 2 3 4" xfId="9539"/>
    <cellStyle name="normální 5 13 2 4" xfId="11176"/>
    <cellStyle name="normální 5 13 2 4 2" xfId="17660"/>
    <cellStyle name="normální 5 13 2 5" xfId="14421"/>
    <cellStyle name="normální 5 13 2 6" xfId="7878"/>
    <cellStyle name="normální 5 13 3" xfId="1008"/>
    <cellStyle name="normální 5 13 3 2" xfId="1785"/>
    <cellStyle name="normální 5 13 3 2 2" xfId="6753"/>
    <cellStyle name="normální 5 13 3 2 2 2" xfId="13490"/>
    <cellStyle name="normální 5 13 3 2 2 2 2" xfId="19974"/>
    <cellStyle name="normální 5 13 3 2 2 3" xfId="16734"/>
    <cellStyle name="normální 5 13 3 2 2 4" xfId="10246"/>
    <cellStyle name="normální 5 13 3 2 3" xfId="11878"/>
    <cellStyle name="normální 5 13 3 2 3 2" xfId="18362"/>
    <cellStyle name="normální 5 13 3 2 4" xfId="15122"/>
    <cellStyle name="normální 5 13 3 2 5" xfId="8583"/>
    <cellStyle name="normální 5 13 3 3" xfId="6171"/>
    <cellStyle name="normální 5 13 3 3 2" xfId="12935"/>
    <cellStyle name="normální 5 13 3 3 2 2" xfId="19419"/>
    <cellStyle name="normální 5 13 3 3 3" xfId="16179"/>
    <cellStyle name="normální 5 13 3 3 4" xfId="9690"/>
    <cellStyle name="normální 5 13 3 4" xfId="11324"/>
    <cellStyle name="normální 5 13 3 4 2" xfId="17808"/>
    <cellStyle name="normální 5 13 3 5" xfId="14569"/>
    <cellStyle name="normální 5 13 3 6" xfId="8026"/>
    <cellStyle name="normální 5 13 4" xfId="1492"/>
    <cellStyle name="normální 5 13 4 2" xfId="6460"/>
    <cellStyle name="normální 5 13 4 2 2" xfId="13197"/>
    <cellStyle name="normální 5 13 4 2 2 2" xfId="19681"/>
    <cellStyle name="normální 5 13 4 2 3" xfId="16441"/>
    <cellStyle name="normální 5 13 4 2 4" xfId="9953"/>
    <cellStyle name="normální 5 13 4 3" xfId="11585"/>
    <cellStyle name="normální 5 13 4 3 2" xfId="18069"/>
    <cellStyle name="normální 5 13 4 4" xfId="14829"/>
    <cellStyle name="normální 5 13 4 5" xfId="8290"/>
    <cellStyle name="normální 5 13 5" xfId="5871"/>
    <cellStyle name="normální 5 13 5 2" xfId="12638"/>
    <cellStyle name="normální 5 13 5 2 2" xfId="19122"/>
    <cellStyle name="normální 5 13 5 3" xfId="15882"/>
    <cellStyle name="normální 5 13 5 4" xfId="9392"/>
    <cellStyle name="normální 5 13 6" xfId="11031"/>
    <cellStyle name="normální 5 13 6 2" xfId="17515"/>
    <cellStyle name="normální 5 13 7" xfId="14276"/>
    <cellStyle name="normální 5 13 8" xfId="7733"/>
    <cellStyle name="normální 5 14" xfId="698"/>
    <cellStyle name="normální 5 14 2" xfId="872"/>
    <cellStyle name="normální 5 14 2 2" xfId="1671"/>
    <cellStyle name="normální 5 14 2 2 2" xfId="6639"/>
    <cellStyle name="normální 5 14 2 2 2 2" xfId="13376"/>
    <cellStyle name="normální 5 14 2 2 2 2 2" xfId="19860"/>
    <cellStyle name="normální 5 14 2 2 2 3" xfId="16620"/>
    <cellStyle name="normální 5 14 2 2 2 4" xfId="10132"/>
    <cellStyle name="normální 5 14 2 2 3" xfId="11764"/>
    <cellStyle name="normální 5 14 2 2 3 2" xfId="18248"/>
    <cellStyle name="normální 5 14 2 2 4" xfId="15008"/>
    <cellStyle name="normální 5 14 2 2 5" xfId="8469"/>
    <cellStyle name="normální 5 14 2 3" xfId="6054"/>
    <cellStyle name="normální 5 14 2 3 2" xfId="12819"/>
    <cellStyle name="normální 5 14 2 3 2 2" xfId="19303"/>
    <cellStyle name="normální 5 14 2 3 3" xfId="16063"/>
    <cellStyle name="normální 5 14 2 3 4" xfId="9574"/>
    <cellStyle name="normální 5 14 2 4" xfId="11210"/>
    <cellStyle name="normální 5 14 2 4 2" xfId="17694"/>
    <cellStyle name="normální 5 14 2 5" xfId="14455"/>
    <cellStyle name="normální 5 14 2 6" xfId="7912"/>
    <cellStyle name="normální 5 14 3" xfId="1047"/>
    <cellStyle name="normální 5 14 3 2" xfId="1819"/>
    <cellStyle name="normální 5 14 3 2 2" xfId="6787"/>
    <cellStyle name="normální 5 14 3 2 2 2" xfId="13524"/>
    <cellStyle name="normální 5 14 3 2 2 2 2" xfId="20008"/>
    <cellStyle name="normální 5 14 3 2 2 3" xfId="16768"/>
    <cellStyle name="normální 5 14 3 2 2 4" xfId="10280"/>
    <cellStyle name="normální 5 14 3 2 3" xfId="11912"/>
    <cellStyle name="normální 5 14 3 2 3 2" xfId="18396"/>
    <cellStyle name="normální 5 14 3 2 4" xfId="15156"/>
    <cellStyle name="normální 5 14 3 2 5" xfId="8617"/>
    <cellStyle name="normální 5 14 3 3" xfId="6207"/>
    <cellStyle name="normální 5 14 3 3 2" xfId="12970"/>
    <cellStyle name="normální 5 14 3 3 2 2" xfId="19454"/>
    <cellStyle name="normální 5 14 3 3 3" xfId="16214"/>
    <cellStyle name="normální 5 14 3 3 4" xfId="9725"/>
    <cellStyle name="normální 5 14 3 4" xfId="11358"/>
    <cellStyle name="normální 5 14 3 4 2" xfId="17842"/>
    <cellStyle name="normální 5 14 3 5" xfId="14603"/>
    <cellStyle name="normální 5 14 3 6" xfId="8060"/>
    <cellStyle name="normální 5 14 4" xfId="1524"/>
    <cellStyle name="normální 5 14 4 2" xfId="6492"/>
    <cellStyle name="normální 5 14 4 2 2" xfId="13229"/>
    <cellStyle name="normální 5 14 4 2 2 2" xfId="19713"/>
    <cellStyle name="normální 5 14 4 2 3" xfId="16473"/>
    <cellStyle name="normální 5 14 4 2 4" xfId="9985"/>
    <cellStyle name="normální 5 14 4 3" xfId="11617"/>
    <cellStyle name="normální 5 14 4 3 2" xfId="18101"/>
    <cellStyle name="normální 5 14 4 4" xfId="14861"/>
    <cellStyle name="normální 5 14 4 5" xfId="8322"/>
    <cellStyle name="normální 5 14 5" xfId="5904"/>
    <cellStyle name="normální 5 14 5 2" xfId="12671"/>
    <cellStyle name="normální 5 14 5 2 2" xfId="19155"/>
    <cellStyle name="normální 5 14 5 3" xfId="15915"/>
    <cellStyle name="normální 5 14 5 4" xfId="9425"/>
    <cellStyle name="normální 5 14 6" xfId="11063"/>
    <cellStyle name="normální 5 14 6 2" xfId="17547"/>
    <cellStyle name="normální 5 14 7" xfId="14308"/>
    <cellStyle name="normální 5 14 8" xfId="7765"/>
    <cellStyle name="normální 5 15" xfId="667"/>
    <cellStyle name="normální 5 15 2" xfId="841"/>
    <cellStyle name="normální 5 15 2 2" xfId="1644"/>
    <cellStyle name="normální 5 15 2 2 2" xfId="6612"/>
    <cellStyle name="normální 5 15 2 2 2 2" xfId="13349"/>
    <cellStyle name="normální 5 15 2 2 2 2 2" xfId="19833"/>
    <cellStyle name="normální 5 15 2 2 2 3" xfId="16593"/>
    <cellStyle name="normální 5 15 2 2 2 4" xfId="10105"/>
    <cellStyle name="normální 5 15 2 2 3" xfId="11737"/>
    <cellStyle name="normální 5 15 2 2 3 2" xfId="18221"/>
    <cellStyle name="normální 5 15 2 2 4" xfId="14981"/>
    <cellStyle name="normální 5 15 2 2 5" xfId="8442"/>
    <cellStyle name="normální 5 15 2 3" xfId="6026"/>
    <cellStyle name="normální 5 15 2 3 2" xfId="12792"/>
    <cellStyle name="normální 5 15 2 3 2 2" xfId="19276"/>
    <cellStyle name="normální 5 15 2 3 3" xfId="16036"/>
    <cellStyle name="normální 5 15 2 3 4" xfId="9546"/>
    <cellStyle name="normální 5 15 2 4" xfId="11183"/>
    <cellStyle name="normální 5 15 2 4 2" xfId="17667"/>
    <cellStyle name="normální 5 15 2 5" xfId="14428"/>
    <cellStyle name="normální 5 15 2 6" xfId="7885"/>
    <cellStyle name="normální 5 15 3" xfId="1016"/>
    <cellStyle name="normální 5 15 3 2" xfId="1792"/>
    <cellStyle name="normální 5 15 3 2 2" xfId="6760"/>
    <cellStyle name="normální 5 15 3 2 2 2" xfId="13497"/>
    <cellStyle name="normální 5 15 3 2 2 2 2" xfId="19981"/>
    <cellStyle name="normální 5 15 3 2 2 3" xfId="16741"/>
    <cellStyle name="normální 5 15 3 2 2 4" xfId="10253"/>
    <cellStyle name="normální 5 15 3 2 3" xfId="11885"/>
    <cellStyle name="normální 5 15 3 2 3 2" xfId="18369"/>
    <cellStyle name="normální 5 15 3 2 4" xfId="15129"/>
    <cellStyle name="normální 5 15 3 2 5" xfId="8590"/>
    <cellStyle name="normální 5 15 3 3" xfId="6178"/>
    <cellStyle name="normální 5 15 3 3 2" xfId="12942"/>
    <cellStyle name="normální 5 15 3 3 2 2" xfId="19426"/>
    <cellStyle name="normální 5 15 3 3 3" xfId="16186"/>
    <cellStyle name="normální 5 15 3 3 4" xfId="9697"/>
    <cellStyle name="normální 5 15 3 4" xfId="11331"/>
    <cellStyle name="normální 5 15 3 4 2" xfId="17815"/>
    <cellStyle name="normální 5 15 3 5" xfId="14576"/>
    <cellStyle name="normální 5 15 3 6" xfId="8033"/>
    <cellStyle name="normální 5 15 4" xfId="1497"/>
    <cellStyle name="normální 5 15 4 2" xfId="6465"/>
    <cellStyle name="normální 5 15 4 2 2" xfId="13202"/>
    <cellStyle name="normální 5 15 4 2 2 2" xfId="19686"/>
    <cellStyle name="normální 5 15 4 2 3" xfId="16446"/>
    <cellStyle name="normální 5 15 4 2 4" xfId="9958"/>
    <cellStyle name="normální 5 15 4 3" xfId="11590"/>
    <cellStyle name="normální 5 15 4 3 2" xfId="18074"/>
    <cellStyle name="normální 5 15 4 4" xfId="14834"/>
    <cellStyle name="normální 5 15 4 5" xfId="8295"/>
    <cellStyle name="normální 5 15 5" xfId="5876"/>
    <cellStyle name="normální 5 15 5 2" xfId="12643"/>
    <cellStyle name="normální 5 15 5 2 2" xfId="19127"/>
    <cellStyle name="normální 5 15 5 3" xfId="15887"/>
    <cellStyle name="normální 5 15 5 4" xfId="9397"/>
    <cellStyle name="normální 5 15 6" xfId="11036"/>
    <cellStyle name="normální 5 15 6 2" xfId="17520"/>
    <cellStyle name="normální 5 15 7" xfId="14281"/>
    <cellStyle name="normální 5 15 8" xfId="7738"/>
    <cellStyle name="normální 5 16" xfId="706"/>
    <cellStyle name="normální 5 16 2" xfId="880"/>
    <cellStyle name="normální 5 16 2 2" xfId="1678"/>
    <cellStyle name="normální 5 16 2 2 2" xfId="6646"/>
    <cellStyle name="normální 5 16 2 2 2 2" xfId="13383"/>
    <cellStyle name="normální 5 16 2 2 2 2 2" xfId="19867"/>
    <cellStyle name="normální 5 16 2 2 2 3" xfId="16627"/>
    <cellStyle name="normální 5 16 2 2 2 4" xfId="10139"/>
    <cellStyle name="normální 5 16 2 2 3" xfId="11771"/>
    <cellStyle name="normální 5 16 2 2 3 2" xfId="18255"/>
    <cellStyle name="normální 5 16 2 2 4" xfId="15015"/>
    <cellStyle name="normální 5 16 2 2 5" xfId="8476"/>
    <cellStyle name="normální 5 16 2 3" xfId="6061"/>
    <cellStyle name="normální 5 16 2 3 2" xfId="12826"/>
    <cellStyle name="normální 5 16 2 3 2 2" xfId="19310"/>
    <cellStyle name="normální 5 16 2 3 3" xfId="16070"/>
    <cellStyle name="normální 5 16 2 3 4" xfId="9581"/>
    <cellStyle name="normální 5 16 2 4" xfId="11217"/>
    <cellStyle name="normální 5 16 2 4 2" xfId="17701"/>
    <cellStyle name="normální 5 16 2 5" xfId="14462"/>
    <cellStyle name="normální 5 16 2 6" xfId="7919"/>
    <cellStyle name="normální 5 16 3" xfId="1055"/>
    <cellStyle name="normální 5 16 3 2" xfId="1826"/>
    <cellStyle name="normální 5 16 3 2 2" xfId="6794"/>
    <cellStyle name="normální 5 16 3 2 2 2" xfId="13531"/>
    <cellStyle name="normální 5 16 3 2 2 2 2" xfId="20015"/>
    <cellStyle name="normální 5 16 3 2 2 3" xfId="16775"/>
    <cellStyle name="normální 5 16 3 2 2 4" xfId="10287"/>
    <cellStyle name="normální 5 16 3 2 3" xfId="11919"/>
    <cellStyle name="normální 5 16 3 2 3 2" xfId="18403"/>
    <cellStyle name="normální 5 16 3 2 4" xfId="15163"/>
    <cellStyle name="normální 5 16 3 2 5" xfId="8624"/>
    <cellStyle name="normální 5 16 3 3" xfId="6214"/>
    <cellStyle name="normální 5 16 3 3 2" xfId="12977"/>
    <cellStyle name="normální 5 16 3 3 2 2" xfId="19461"/>
    <cellStyle name="normální 5 16 3 3 3" xfId="16221"/>
    <cellStyle name="normální 5 16 3 3 4" xfId="9732"/>
    <cellStyle name="normální 5 16 3 4" xfId="11365"/>
    <cellStyle name="normální 5 16 3 4 2" xfId="17849"/>
    <cellStyle name="normální 5 16 3 5" xfId="14610"/>
    <cellStyle name="normální 5 16 3 6" xfId="8067"/>
    <cellStyle name="normální 5 16 4" xfId="1531"/>
    <cellStyle name="normální 5 16 4 2" xfId="6499"/>
    <cellStyle name="normální 5 16 4 2 2" xfId="13236"/>
    <cellStyle name="normální 5 16 4 2 2 2" xfId="19720"/>
    <cellStyle name="normální 5 16 4 2 3" xfId="16480"/>
    <cellStyle name="normální 5 16 4 2 4" xfId="9992"/>
    <cellStyle name="normální 5 16 4 3" xfId="11624"/>
    <cellStyle name="normální 5 16 4 3 2" xfId="18108"/>
    <cellStyle name="normální 5 16 4 4" xfId="14868"/>
    <cellStyle name="normální 5 16 4 5" xfId="8329"/>
    <cellStyle name="normální 5 16 5" xfId="5911"/>
    <cellStyle name="normální 5 16 5 2" xfId="12678"/>
    <cellStyle name="normální 5 16 5 2 2" xfId="19162"/>
    <cellStyle name="normální 5 16 5 3" xfId="15922"/>
    <cellStyle name="normální 5 16 5 4" xfId="9432"/>
    <cellStyle name="normální 5 16 6" xfId="11070"/>
    <cellStyle name="normální 5 16 6 2" xfId="17554"/>
    <cellStyle name="normální 5 16 7" xfId="14315"/>
    <cellStyle name="normální 5 16 8" xfId="7772"/>
    <cellStyle name="normální 5 17" xfId="660"/>
    <cellStyle name="normální 5 17 2" xfId="832"/>
    <cellStyle name="normální 5 17 2 2" xfId="1636"/>
    <cellStyle name="normální 5 17 2 2 2" xfId="6604"/>
    <cellStyle name="normální 5 17 2 2 2 2" xfId="13341"/>
    <cellStyle name="normální 5 17 2 2 2 2 2" xfId="19825"/>
    <cellStyle name="normální 5 17 2 2 2 3" xfId="16585"/>
    <cellStyle name="normální 5 17 2 2 2 4" xfId="10097"/>
    <cellStyle name="normální 5 17 2 2 3" xfId="11729"/>
    <cellStyle name="normální 5 17 2 2 3 2" xfId="18213"/>
    <cellStyle name="normální 5 17 2 2 4" xfId="14973"/>
    <cellStyle name="normální 5 17 2 2 5" xfId="8434"/>
    <cellStyle name="normální 5 17 2 3" xfId="6018"/>
    <cellStyle name="normální 5 17 2 3 2" xfId="12784"/>
    <cellStyle name="normální 5 17 2 3 2 2" xfId="19268"/>
    <cellStyle name="normální 5 17 2 3 3" xfId="16028"/>
    <cellStyle name="normální 5 17 2 3 4" xfId="9538"/>
    <cellStyle name="normální 5 17 2 4" xfId="11175"/>
    <cellStyle name="normální 5 17 2 4 2" xfId="17659"/>
    <cellStyle name="normální 5 17 2 5" xfId="14420"/>
    <cellStyle name="normální 5 17 2 6" xfId="7877"/>
    <cellStyle name="normální 5 17 3" xfId="1007"/>
    <cellStyle name="normální 5 17 3 2" xfId="1784"/>
    <cellStyle name="normální 5 17 3 2 2" xfId="6752"/>
    <cellStyle name="normální 5 17 3 2 2 2" xfId="13489"/>
    <cellStyle name="normální 5 17 3 2 2 2 2" xfId="19973"/>
    <cellStyle name="normální 5 17 3 2 2 3" xfId="16733"/>
    <cellStyle name="normální 5 17 3 2 2 4" xfId="10245"/>
    <cellStyle name="normální 5 17 3 2 3" xfId="11877"/>
    <cellStyle name="normální 5 17 3 2 3 2" xfId="18361"/>
    <cellStyle name="normální 5 17 3 2 4" xfId="15121"/>
    <cellStyle name="normální 5 17 3 2 5" xfId="8582"/>
    <cellStyle name="normální 5 17 3 3" xfId="6170"/>
    <cellStyle name="normální 5 17 3 3 2" xfId="12934"/>
    <cellStyle name="normální 5 17 3 3 2 2" xfId="19418"/>
    <cellStyle name="normální 5 17 3 3 3" xfId="16178"/>
    <cellStyle name="normální 5 17 3 3 4" xfId="9689"/>
    <cellStyle name="normální 5 17 3 4" xfId="11323"/>
    <cellStyle name="normální 5 17 3 4 2" xfId="17807"/>
    <cellStyle name="normální 5 17 3 5" xfId="14568"/>
    <cellStyle name="normální 5 17 3 6" xfId="8025"/>
    <cellStyle name="normální 5 17 4" xfId="1491"/>
    <cellStyle name="normální 5 17 4 2" xfId="6459"/>
    <cellStyle name="normální 5 17 4 2 2" xfId="13196"/>
    <cellStyle name="normální 5 17 4 2 2 2" xfId="19680"/>
    <cellStyle name="normální 5 17 4 2 3" xfId="16440"/>
    <cellStyle name="normální 5 17 4 2 4" xfId="9952"/>
    <cellStyle name="normální 5 17 4 3" xfId="11584"/>
    <cellStyle name="normální 5 17 4 3 2" xfId="18068"/>
    <cellStyle name="normální 5 17 4 4" xfId="14828"/>
    <cellStyle name="normální 5 17 4 5" xfId="8289"/>
    <cellStyle name="normální 5 17 5" xfId="5870"/>
    <cellStyle name="normální 5 17 5 2" xfId="12637"/>
    <cellStyle name="normální 5 17 5 2 2" xfId="19121"/>
    <cellStyle name="normální 5 17 5 3" xfId="15881"/>
    <cellStyle name="normální 5 17 5 4" xfId="9391"/>
    <cellStyle name="normální 5 17 6" xfId="11030"/>
    <cellStyle name="normální 5 17 6 2" xfId="17514"/>
    <cellStyle name="normální 5 17 7" xfId="14275"/>
    <cellStyle name="normální 5 17 8" xfId="7732"/>
    <cellStyle name="normální 5 18" xfId="697"/>
    <cellStyle name="normální 5 18 2" xfId="871"/>
    <cellStyle name="normální 5 18 2 2" xfId="1670"/>
    <cellStyle name="normální 5 18 2 2 2" xfId="6638"/>
    <cellStyle name="normální 5 18 2 2 2 2" xfId="13375"/>
    <cellStyle name="normální 5 18 2 2 2 2 2" xfId="19859"/>
    <cellStyle name="normální 5 18 2 2 2 3" xfId="16619"/>
    <cellStyle name="normální 5 18 2 2 2 4" xfId="10131"/>
    <cellStyle name="normální 5 18 2 2 3" xfId="11763"/>
    <cellStyle name="normální 5 18 2 2 3 2" xfId="18247"/>
    <cellStyle name="normální 5 18 2 2 4" xfId="15007"/>
    <cellStyle name="normální 5 18 2 2 5" xfId="8468"/>
    <cellStyle name="normální 5 18 2 3" xfId="6053"/>
    <cellStyle name="normální 5 18 2 3 2" xfId="12818"/>
    <cellStyle name="normální 5 18 2 3 2 2" xfId="19302"/>
    <cellStyle name="normální 5 18 2 3 3" xfId="16062"/>
    <cellStyle name="normální 5 18 2 3 4" xfId="9573"/>
    <cellStyle name="normální 5 18 2 4" xfId="11209"/>
    <cellStyle name="normální 5 18 2 4 2" xfId="17693"/>
    <cellStyle name="normální 5 18 2 5" xfId="14454"/>
    <cellStyle name="normální 5 18 2 6" xfId="7911"/>
    <cellStyle name="normální 5 18 3" xfId="1046"/>
    <cellStyle name="normální 5 18 3 2" xfId="1818"/>
    <cellStyle name="normální 5 18 3 2 2" xfId="6786"/>
    <cellStyle name="normální 5 18 3 2 2 2" xfId="13523"/>
    <cellStyle name="normální 5 18 3 2 2 2 2" xfId="20007"/>
    <cellStyle name="normální 5 18 3 2 2 3" xfId="16767"/>
    <cellStyle name="normální 5 18 3 2 2 4" xfId="10279"/>
    <cellStyle name="normální 5 18 3 2 3" xfId="11911"/>
    <cellStyle name="normální 5 18 3 2 3 2" xfId="18395"/>
    <cellStyle name="normální 5 18 3 2 4" xfId="15155"/>
    <cellStyle name="normální 5 18 3 2 5" xfId="8616"/>
    <cellStyle name="normální 5 18 3 3" xfId="6206"/>
    <cellStyle name="normální 5 18 3 3 2" xfId="12969"/>
    <cellStyle name="normální 5 18 3 3 2 2" xfId="19453"/>
    <cellStyle name="normální 5 18 3 3 3" xfId="16213"/>
    <cellStyle name="normální 5 18 3 3 4" xfId="9724"/>
    <cellStyle name="normální 5 18 3 4" xfId="11357"/>
    <cellStyle name="normální 5 18 3 4 2" xfId="17841"/>
    <cellStyle name="normální 5 18 3 5" xfId="14602"/>
    <cellStyle name="normální 5 18 3 6" xfId="8059"/>
    <cellStyle name="normální 5 18 4" xfId="1523"/>
    <cellStyle name="normální 5 18 4 2" xfId="6491"/>
    <cellStyle name="normální 5 18 4 2 2" xfId="13228"/>
    <cellStyle name="normální 5 18 4 2 2 2" xfId="19712"/>
    <cellStyle name="normální 5 18 4 2 3" xfId="16472"/>
    <cellStyle name="normální 5 18 4 2 4" xfId="9984"/>
    <cellStyle name="normální 5 18 4 3" xfId="11616"/>
    <cellStyle name="normální 5 18 4 3 2" xfId="18100"/>
    <cellStyle name="normální 5 18 4 4" xfId="14860"/>
    <cellStyle name="normální 5 18 4 5" xfId="8321"/>
    <cellStyle name="normální 5 18 5" xfId="5903"/>
    <cellStyle name="normální 5 18 5 2" xfId="12670"/>
    <cellStyle name="normální 5 18 5 2 2" xfId="19154"/>
    <cellStyle name="normální 5 18 5 3" xfId="15914"/>
    <cellStyle name="normální 5 18 5 4" xfId="9424"/>
    <cellStyle name="normální 5 18 6" xfId="11062"/>
    <cellStyle name="normální 5 18 6 2" xfId="17546"/>
    <cellStyle name="normální 5 18 7" xfId="14307"/>
    <cellStyle name="normální 5 18 8" xfId="7764"/>
    <cellStyle name="normální 5 19" xfId="801"/>
    <cellStyle name="normální 5 19 2" xfId="976"/>
    <cellStyle name="normální 5 19 2 2" xfId="1757"/>
    <cellStyle name="normální 5 19 2 2 2" xfId="6725"/>
    <cellStyle name="normální 5 19 2 2 2 2" xfId="13462"/>
    <cellStyle name="normální 5 19 2 2 2 2 2" xfId="19946"/>
    <cellStyle name="normální 5 19 2 2 2 3" xfId="16706"/>
    <cellStyle name="normální 5 19 2 2 2 4" xfId="10218"/>
    <cellStyle name="normální 5 19 2 2 3" xfId="11850"/>
    <cellStyle name="normální 5 19 2 2 3 2" xfId="18334"/>
    <cellStyle name="normální 5 19 2 2 4" xfId="15094"/>
    <cellStyle name="normální 5 19 2 2 5" xfId="8555"/>
    <cellStyle name="normální 5 19 2 3" xfId="6141"/>
    <cellStyle name="normální 5 19 2 3 2" xfId="12906"/>
    <cellStyle name="normální 5 19 2 3 2 2" xfId="19390"/>
    <cellStyle name="normální 5 19 2 3 3" xfId="16150"/>
    <cellStyle name="normální 5 19 2 3 4" xfId="9661"/>
    <cellStyle name="normální 5 19 2 4" xfId="11296"/>
    <cellStyle name="normální 5 19 2 4 2" xfId="17780"/>
    <cellStyle name="normální 5 19 2 5" xfId="14541"/>
    <cellStyle name="normální 5 19 2 6" xfId="7998"/>
    <cellStyle name="normální 5 19 3" xfId="1151"/>
    <cellStyle name="normální 5 19 3 2" xfId="1905"/>
    <cellStyle name="normální 5 19 3 2 2" xfId="6873"/>
    <cellStyle name="normální 5 19 3 2 2 2" xfId="13610"/>
    <cellStyle name="normální 5 19 3 2 2 2 2" xfId="20094"/>
    <cellStyle name="normální 5 19 3 2 2 3" xfId="16854"/>
    <cellStyle name="normální 5 19 3 2 2 4" xfId="10366"/>
    <cellStyle name="normální 5 19 3 2 3" xfId="11998"/>
    <cellStyle name="normální 5 19 3 2 3 2" xfId="18482"/>
    <cellStyle name="normální 5 19 3 2 4" xfId="15242"/>
    <cellStyle name="normální 5 19 3 2 5" xfId="8703"/>
    <cellStyle name="normální 5 19 3 3" xfId="6296"/>
    <cellStyle name="normální 5 19 3 3 2" xfId="13058"/>
    <cellStyle name="normální 5 19 3 3 2 2" xfId="19542"/>
    <cellStyle name="normální 5 19 3 3 3" xfId="16302"/>
    <cellStyle name="normální 5 19 3 3 4" xfId="9813"/>
    <cellStyle name="normální 5 19 3 4" xfId="11444"/>
    <cellStyle name="normální 5 19 3 4 2" xfId="17928"/>
    <cellStyle name="normální 5 19 3 5" xfId="14689"/>
    <cellStyle name="normální 5 19 3 6" xfId="8146"/>
    <cellStyle name="normální 5 19 4" xfId="1609"/>
    <cellStyle name="normální 5 19 4 2" xfId="6577"/>
    <cellStyle name="normální 5 19 4 2 2" xfId="13314"/>
    <cellStyle name="normální 5 19 4 2 2 2" xfId="19798"/>
    <cellStyle name="normální 5 19 4 2 3" xfId="16558"/>
    <cellStyle name="normální 5 19 4 2 4" xfId="10070"/>
    <cellStyle name="normální 5 19 4 3" xfId="11702"/>
    <cellStyle name="normální 5 19 4 3 2" xfId="18186"/>
    <cellStyle name="normální 5 19 4 4" xfId="14946"/>
    <cellStyle name="normální 5 19 4 5" xfId="8407"/>
    <cellStyle name="normální 5 19 5" xfId="5991"/>
    <cellStyle name="normální 5 19 5 2" xfId="12757"/>
    <cellStyle name="normální 5 19 5 2 2" xfId="19241"/>
    <cellStyle name="normální 5 19 5 3" xfId="16001"/>
    <cellStyle name="normální 5 19 5 4" xfId="9511"/>
    <cellStyle name="normální 5 19 6" xfId="11148"/>
    <cellStyle name="normální 5 19 6 2" xfId="17632"/>
    <cellStyle name="normální 5 19 7" xfId="14393"/>
    <cellStyle name="normální 5 19 8" xfId="7850"/>
    <cellStyle name="normální 5 2" xfId="524"/>
    <cellStyle name="normální 5 2 2" xfId="5278"/>
    <cellStyle name="normální 5 2 2 2" xfId="5621"/>
    <cellStyle name="normální 5 2 2 2 2" xfId="12465"/>
    <cellStyle name="normální 5 2 2 2 2 2" xfId="18949"/>
    <cellStyle name="normální 5 2 2 2 3" xfId="15708"/>
    <cellStyle name="normální 5 2 2 2 4" xfId="9219"/>
    <cellStyle name="normální 5 2 2 3" xfId="7019"/>
    <cellStyle name="normální 5 2 2 3 2" xfId="13742"/>
    <cellStyle name="normální 5 2 2 3 2 2" xfId="20226"/>
    <cellStyle name="normální 5 2 2 3 3" xfId="16986"/>
    <cellStyle name="normální 5 2 2 3 4" xfId="10498"/>
    <cellStyle name="normální 5 2 2 4" xfId="12274"/>
    <cellStyle name="normální 5 2 2 4 2" xfId="18758"/>
    <cellStyle name="normální 5 2 2 5" xfId="15517"/>
    <cellStyle name="normální 5 2 2 6" xfId="9026"/>
    <cellStyle name="normální 5 2 3" xfId="7575"/>
    <cellStyle name="normální 5 2 3 2" xfId="14131"/>
    <cellStyle name="normální 5 2 3 2 2" xfId="20615"/>
    <cellStyle name="normální 5 2 3 3" xfId="17375"/>
    <cellStyle name="normální 5 2 3 4" xfId="10891"/>
    <cellStyle name="normální 5 20" xfId="719"/>
    <cellStyle name="normální 5 20 2" xfId="894"/>
    <cellStyle name="normální 5 20 2 2" xfId="1688"/>
    <cellStyle name="normální 5 20 2 2 2" xfId="6656"/>
    <cellStyle name="normální 5 20 2 2 2 2" xfId="13393"/>
    <cellStyle name="normální 5 20 2 2 2 2 2" xfId="19877"/>
    <cellStyle name="normální 5 20 2 2 2 3" xfId="16637"/>
    <cellStyle name="normální 5 20 2 2 2 4" xfId="10149"/>
    <cellStyle name="normální 5 20 2 2 3" xfId="11781"/>
    <cellStyle name="normální 5 20 2 2 3 2" xfId="18265"/>
    <cellStyle name="normální 5 20 2 2 4" xfId="15025"/>
    <cellStyle name="normální 5 20 2 2 5" xfId="8486"/>
    <cellStyle name="normální 5 20 2 3" xfId="6071"/>
    <cellStyle name="normální 5 20 2 3 2" xfId="12836"/>
    <cellStyle name="normální 5 20 2 3 2 2" xfId="19320"/>
    <cellStyle name="normální 5 20 2 3 3" xfId="16080"/>
    <cellStyle name="normální 5 20 2 3 4" xfId="9591"/>
    <cellStyle name="normální 5 20 2 4" xfId="11227"/>
    <cellStyle name="normální 5 20 2 4 2" xfId="17711"/>
    <cellStyle name="normální 5 20 2 5" xfId="14472"/>
    <cellStyle name="normální 5 20 2 6" xfId="7929"/>
    <cellStyle name="normální 5 20 3" xfId="1069"/>
    <cellStyle name="normální 5 20 3 2" xfId="1836"/>
    <cellStyle name="normální 5 20 3 2 2" xfId="6804"/>
    <cellStyle name="normální 5 20 3 2 2 2" xfId="13541"/>
    <cellStyle name="normální 5 20 3 2 2 2 2" xfId="20025"/>
    <cellStyle name="normální 5 20 3 2 2 3" xfId="16785"/>
    <cellStyle name="normální 5 20 3 2 2 4" xfId="10297"/>
    <cellStyle name="normální 5 20 3 2 3" xfId="11929"/>
    <cellStyle name="normální 5 20 3 2 3 2" xfId="18413"/>
    <cellStyle name="normální 5 20 3 2 4" xfId="15173"/>
    <cellStyle name="normální 5 20 3 2 5" xfId="8634"/>
    <cellStyle name="normální 5 20 3 3" xfId="6224"/>
    <cellStyle name="normální 5 20 3 3 2" xfId="12987"/>
    <cellStyle name="normální 5 20 3 3 2 2" xfId="19471"/>
    <cellStyle name="normální 5 20 3 3 3" xfId="16231"/>
    <cellStyle name="normální 5 20 3 3 4" xfId="9742"/>
    <cellStyle name="normální 5 20 3 4" xfId="11375"/>
    <cellStyle name="normální 5 20 3 4 2" xfId="17859"/>
    <cellStyle name="normální 5 20 3 5" xfId="14620"/>
    <cellStyle name="normální 5 20 3 6" xfId="8077"/>
    <cellStyle name="normální 5 20 4" xfId="1540"/>
    <cellStyle name="normální 5 20 4 2" xfId="6508"/>
    <cellStyle name="normální 5 20 4 2 2" xfId="13245"/>
    <cellStyle name="normální 5 20 4 2 2 2" xfId="19729"/>
    <cellStyle name="normální 5 20 4 2 3" xfId="16489"/>
    <cellStyle name="normální 5 20 4 2 4" xfId="10001"/>
    <cellStyle name="normální 5 20 4 3" xfId="11633"/>
    <cellStyle name="normální 5 20 4 3 2" xfId="18117"/>
    <cellStyle name="normální 5 20 4 4" xfId="14877"/>
    <cellStyle name="normální 5 20 4 5" xfId="8338"/>
    <cellStyle name="normální 5 20 5" xfId="5921"/>
    <cellStyle name="normální 5 20 5 2" xfId="12688"/>
    <cellStyle name="normální 5 20 5 2 2" xfId="19172"/>
    <cellStyle name="normální 5 20 5 3" xfId="15932"/>
    <cellStyle name="normální 5 20 5 4" xfId="9442"/>
    <cellStyle name="normální 5 20 6" xfId="11079"/>
    <cellStyle name="normální 5 20 6 2" xfId="17563"/>
    <cellStyle name="normální 5 20 7" xfId="14324"/>
    <cellStyle name="normální 5 20 8" xfId="7781"/>
    <cellStyle name="normální 5 21" xfId="690"/>
    <cellStyle name="normální 5 21 2" xfId="864"/>
    <cellStyle name="normální 5 21 2 2" xfId="1664"/>
    <cellStyle name="normální 5 21 2 2 2" xfId="6632"/>
    <cellStyle name="normální 5 21 2 2 2 2" xfId="13369"/>
    <cellStyle name="normální 5 21 2 2 2 2 2" xfId="19853"/>
    <cellStyle name="normální 5 21 2 2 2 3" xfId="16613"/>
    <cellStyle name="normální 5 21 2 2 2 4" xfId="10125"/>
    <cellStyle name="normální 5 21 2 2 3" xfId="11757"/>
    <cellStyle name="normální 5 21 2 2 3 2" xfId="18241"/>
    <cellStyle name="normální 5 21 2 2 4" xfId="15001"/>
    <cellStyle name="normální 5 21 2 2 5" xfId="8462"/>
    <cellStyle name="normální 5 21 2 3" xfId="6046"/>
    <cellStyle name="normální 5 21 2 3 2" xfId="12812"/>
    <cellStyle name="normální 5 21 2 3 2 2" xfId="19296"/>
    <cellStyle name="normální 5 21 2 3 3" xfId="16056"/>
    <cellStyle name="normální 5 21 2 3 4" xfId="9566"/>
    <cellStyle name="normální 5 21 2 4" xfId="11203"/>
    <cellStyle name="normální 5 21 2 4 2" xfId="17687"/>
    <cellStyle name="normální 5 21 2 5" xfId="14448"/>
    <cellStyle name="normální 5 21 2 6" xfId="7905"/>
    <cellStyle name="normální 5 21 3" xfId="1039"/>
    <cellStyle name="normální 5 21 3 2" xfId="1812"/>
    <cellStyle name="normální 5 21 3 2 2" xfId="6780"/>
    <cellStyle name="normální 5 21 3 2 2 2" xfId="13517"/>
    <cellStyle name="normální 5 21 3 2 2 2 2" xfId="20001"/>
    <cellStyle name="normální 5 21 3 2 2 3" xfId="16761"/>
    <cellStyle name="normální 5 21 3 2 2 4" xfId="10273"/>
    <cellStyle name="normální 5 21 3 2 3" xfId="11905"/>
    <cellStyle name="normální 5 21 3 2 3 2" xfId="18389"/>
    <cellStyle name="normální 5 21 3 2 4" xfId="15149"/>
    <cellStyle name="normální 5 21 3 2 5" xfId="8610"/>
    <cellStyle name="normální 5 21 3 3" xfId="6199"/>
    <cellStyle name="normální 5 21 3 3 2" xfId="12963"/>
    <cellStyle name="normální 5 21 3 3 2 2" xfId="19447"/>
    <cellStyle name="normální 5 21 3 3 3" xfId="16207"/>
    <cellStyle name="normální 5 21 3 3 4" xfId="9718"/>
    <cellStyle name="normální 5 21 3 4" xfId="11351"/>
    <cellStyle name="normální 5 21 3 4 2" xfId="17835"/>
    <cellStyle name="normální 5 21 3 5" xfId="14596"/>
    <cellStyle name="normální 5 21 3 6" xfId="8053"/>
    <cellStyle name="normální 5 21 4" xfId="1517"/>
    <cellStyle name="normální 5 21 4 2" xfId="6485"/>
    <cellStyle name="normální 5 21 4 2 2" xfId="13222"/>
    <cellStyle name="normální 5 21 4 2 2 2" xfId="19706"/>
    <cellStyle name="normální 5 21 4 2 3" xfId="16466"/>
    <cellStyle name="normální 5 21 4 2 4" xfId="9978"/>
    <cellStyle name="normální 5 21 4 3" xfId="11610"/>
    <cellStyle name="normální 5 21 4 3 2" xfId="18094"/>
    <cellStyle name="normální 5 21 4 4" xfId="14854"/>
    <cellStyle name="normální 5 21 4 5" xfId="8315"/>
    <cellStyle name="normální 5 21 5" xfId="5897"/>
    <cellStyle name="normální 5 21 5 2" xfId="12664"/>
    <cellStyle name="normální 5 21 5 2 2" xfId="19148"/>
    <cellStyle name="normální 5 21 5 3" xfId="15908"/>
    <cellStyle name="normální 5 21 5 4" xfId="9418"/>
    <cellStyle name="normální 5 21 6" xfId="11056"/>
    <cellStyle name="normální 5 21 6 2" xfId="17540"/>
    <cellStyle name="normální 5 21 7" xfId="14301"/>
    <cellStyle name="normální 5 21 8" xfId="7758"/>
    <cellStyle name="normální 5 22" xfId="703"/>
    <cellStyle name="normální 5 22 2" xfId="877"/>
    <cellStyle name="normální 5 22 2 2" xfId="1676"/>
    <cellStyle name="normální 5 22 2 2 2" xfId="6644"/>
    <cellStyle name="normální 5 22 2 2 2 2" xfId="13381"/>
    <cellStyle name="normální 5 22 2 2 2 2 2" xfId="19865"/>
    <cellStyle name="normální 5 22 2 2 2 3" xfId="16625"/>
    <cellStyle name="normální 5 22 2 2 2 4" xfId="10137"/>
    <cellStyle name="normální 5 22 2 2 3" xfId="11769"/>
    <cellStyle name="normální 5 22 2 2 3 2" xfId="18253"/>
    <cellStyle name="normální 5 22 2 2 4" xfId="15013"/>
    <cellStyle name="normální 5 22 2 2 5" xfId="8474"/>
    <cellStyle name="normální 5 22 2 3" xfId="6059"/>
    <cellStyle name="normální 5 22 2 3 2" xfId="12824"/>
    <cellStyle name="normální 5 22 2 3 2 2" xfId="19308"/>
    <cellStyle name="normální 5 22 2 3 3" xfId="16068"/>
    <cellStyle name="normální 5 22 2 3 4" xfId="9579"/>
    <cellStyle name="normální 5 22 2 4" xfId="11215"/>
    <cellStyle name="normální 5 22 2 4 2" xfId="17699"/>
    <cellStyle name="normální 5 22 2 5" xfId="14460"/>
    <cellStyle name="normální 5 22 2 6" xfId="7917"/>
    <cellStyle name="normální 5 22 3" xfId="1052"/>
    <cellStyle name="normální 5 22 3 2" xfId="1824"/>
    <cellStyle name="normální 5 22 3 2 2" xfId="6792"/>
    <cellStyle name="normální 5 22 3 2 2 2" xfId="13529"/>
    <cellStyle name="normální 5 22 3 2 2 2 2" xfId="20013"/>
    <cellStyle name="normální 5 22 3 2 2 3" xfId="16773"/>
    <cellStyle name="normální 5 22 3 2 2 4" xfId="10285"/>
    <cellStyle name="normální 5 22 3 2 3" xfId="11917"/>
    <cellStyle name="normální 5 22 3 2 3 2" xfId="18401"/>
    <cellStyle name="normální 5 22 3 2 4" xfId="15161"/>
    <cellStyle name="normální 5 22 3 2 5" xfId="8622"/>
    <cellStyle name="normální 5 22 3 3" xfId="6212"/>
    <cellStyle name="normální 5 22 3 3 2" xfId="12975"/>
    <cellStyle name="normální 5 22 3 3 2 2" xfId="19459"/>
    <cellStyle name="normální 5 22 3 3 3" xfId="16219"/>
    <cellStyle name="normální 5 22 3 3 4" xfId="9730"/>
    <cellStyle name="normální 5 22 3 4" xfId="11363"/>
    <cellStyle name="normální 5 22 3 4 2" xfId="17847"/>
    <cellStyle name="normální 5 22 3 5" xfId="14608"/>
    <cellStyle name="normální 5 22 3 6" xfId="8065"/>
    <cellStyle name="normální 5 22 4" xfId="1529"/>
    <cellStyle name="normální 5 22 4 2" xfId="6497"/>
    <cellStyle name="normální 5 22 4 2 2" xfId="13234"/>
    <cellStyle name="normální 5 22 4 2 2 2" xfId="19718"/>
    <cellStyle name="normální 5 22 4 2 3" xfId="16478"/>
    <cellStyle name="normální 5 22 4 2 4" xfId="9990"/>
    <cellStyle name="normální 5 22 4 3" xfId="11622"/>
    <cellStyle name="normální 5 22 4 3 2" xfId="18106"/>
    <cellStyle name="normální 5 22 4 4" xfId="14866"/>
    <cellStyle name="normální 5 22 4 5" xfId="8327"/>
    <cellStyle name="normální 5 22 5" xfId="5909"/>
    <cellStyle name="normální 5 22 5 2" xfId="12676"/>
    <cellStyle name="normální 5 22 5 2 2" xfId="19160"/>
    <cellStyle name="normální 5 22 5 3" xfId="15920"/>
    <cellStyle name="normální 5 22 5 4" xfId="9430"/>
    <cellStyle name="normální 5 22 6" xfId="11068"/>
    <cellStyle name="normální 5 22 6 2" xfId="17552"/>
    <cellStyle name="normální 5 22 7" xfId="14313"/>
    <cellStyle name="normální 5 22 8" xfId="7770"/>
    <cellStyle name="normální 5 23" xfId="657"/>
    <cellStyle name="normální 5 23 2" xfId="828"/>
    <cellStyle name="normální 5 23 2 2" xfId="1633"/>
    <cellStyle name="normální 5 23 2 2 2" xfId="6601"/>
    <cellStyle name="normální 5 23 2 2 2 2" xfId="13338"/>
    <cellStyle name="normální 5 23 2 2 2 2 2" xfId="19822"/>
    <cellStyle name="normální 5 23 2 2 2 3" xfId="16582"/>
    <cellStyle name="normální 5 23 2 2 2 4" xfId="10094"/>
    <cellStyle name="normální 5 23 2 2 3" xfId="11726"/>
    <cellStyle name="normální 5 23 2 2 3 2" xfId="18210"/>
    <cellStyle name="normální 5 23 2 2 4" xfId="14970"/>
    <cellStyle name="normální 5 23 2 2 5" xfId="8431"/>
    <cellStyle name="normální 5 23 2 3" xfId="6015"/>
    <cellStyle name="normální 5 23 2 3 2" xfId="12781"/>
    <cellStyle name="normální 5 23 2 3 2 2" xfId="19265"/>
    <cellStyle name="normální 5 23 2 3 3" xfId="16025"/>
    <cellStyle name="normální 5 23 2 3 4" xfId="9535"/>
    <cellStyle name="normální 5 23 2 4" xfId="11172"/>
    <cellStyle name="normální 5 23 2 4 2" xfId="17656"/>
    <cellStyle name="normální 5 23 2 5" xfId="14417"/>
    <cellStyle name="normální 5 23 2 6" xfId="7874"/>
    <cellStyle name="normální 5 23 3" xfId="1003"/>
    <cellStyle name="normální 5 23 3 2" xfId="1781"/>
    <cellStyle name="normální 5 23 3 2 2" xfId="6749"/>
    <cellStyle name="normální 5 23 3 2 2 2" xfId="13486"/>
    <cellStyle name="normální 5 23 3 2 2 2 2" xfId="19970"/>
    <cellStyle name="normální 5 23 3 2 2 3" xfId="16730"/>
    <cellStyle name="normální 5 23 3 2 2 4" xfId="10242"/>
    <cellStyle name="normální 5 23 3 2 3" xfId="11874"/>
    <cellStyle name="normální 5 23 3 2 3 2" xfId="18358"/>
    <cellStyle name="normální 5 23 3 2 4" xfId="15118"/>
    <cellStyle name="normální 5 23 3 2 5" xfId="8579"/>
    <cellStyle name="normální 5 23 3 3" xfId="6167"/>
    <cellStyle name="normální 5 23 3 3 2" xfId="12931"/>
    <cellStyle name="normální 5 23 3 3 2 2" xfId="19415"/>
    <cellStyle name="normální 5 23 3 3 3" xfId="16175"/>
    <cellStyle name="normální 5 23 3 3 4" xfId="9686"/>
    <cellStyle name="normální 5 23 3 4" xfId="11320"/>
    <cellStyle name="normální 5 23 3 4 2" xfId="17804"/>
    <cellStyle name="normální 5 23 3 5" xfId="14565"/>
    <cellStyle name="normální 5 23 3 6" xfId="8022"/>
    <cellStyle name="normální 5 23 4" xfId="1489"/>
    <cellStyle name="normální 5 23 4 2" xfId="6457"/>
    <cellStyle name="normální 5 23 4 2 2" xfId="13194"/>
    <cellStyle name="normální 5 23 4 2 2 2" xfId="19678"/>
    <cellStyle name="normální 5 23 4 2 3" xfId="16438"/>
    <cellStyle name="normální 5 23 4 2 4" xfId="9950"/>
    <cellStyle name="normální 5 23 4 3" xfId="11582"/>
    <cellStyle name="normální 5 23 4 3 2" xfId="18066"/>
    <cellStyle name="normální 5 23 4 4" xfId="14826"/>
    <cellStyle name="normální 5 23 4 5" xfId="8287"/>
    <cellStyle name="normální 5 23 5" xfId="5868"/>
    <cellStyle name="normální 5 23 5 2" xfId="12635"/>
    <cellStyle name="normální 5 23 5 2 2" xfId="19119"/>
    <cellStyle name="normální 5 23 5 3" xfId="15879"/>
    <cellStyle name="normální 5 23 5 4" xfId="9389"/>
    <cellStyle name="normální 5 23 6" xfId="11028"/>
    <cellStyle name="normální 5 23 6 2" xfId="17512"/>
    <cellStyle name="normální 5 23 7" xfId="14273"/>
    <cellStyle name="normální 5 23 8" xfId="7730"/>
    <cellStyle name="normální 5 24" xfId="693"/>
    <cellStyle name="normální 5 24 2" xfId="867"/>
    <cellStyle name="normální 5 24 2 2" xfId="1667"/>
    <cellStyle name="normální 5 24 2 2 2" xfId="6635"/>
    <cellStyle name="normální 5 24 2 2 2 2" xfId="13372"/>
    <cellStyle name="normální 5 24 2 2 2 2 2" xfId="19856"/>
    <cellStyle name="normální 5 24 2 2 2 3" xfId="16616"/>
    <cellStyle name="normální 5 24 2 2 2 4" xfId="10128"/>
    <cellStyle name="normální 5 24 2 2 3" xfId="11760"/>
    <cellStyle name="normální 5 24 2 2 3 2" xfId="18244"/>
    <cellStyle name="normální 5 24 2 2 4" xfId="15004"/>
    <cellStyle name="normální 5 24 2 2 5" xfId="8465"/>
    <cellStyle name="normální 5 24 2 3" xfId="6049"/>
    <cellStyle name="normální 5 24 2 3 2" xfId="12815"/>
    <cellStyle name="normální 5 24 2 3 2 2" xfId="19299"/>
    <cellStyle name="normální 5 24 2 3 3" xfId="16059"/>
    <cellStyle name="normální 5 24 2 3 4" xfId="9569"/>
    <cellStyle name="normální 5 24 2 4" xfId="11206"/>
    <cellStyle name="normální 5 24 2 4 2" xfId="17690"/>
    <cellStyle name="normální 5 24 2 5" xfId="14451"/>
    <cellStyle name="normální 5 24 2 6" xfId="7908"/>
    <cellStyle name="normální 5 24 3" xfId="1042"/>
    <cellStyle name="normální 5 24 3 2" xfId="1815"/>
    <cellStyle name="normální 5 24 3 2 2" xfId="6783"/>
    <cellStyle name="normální 5 24 3 2 2 2" xfId="13520"/>
    <cellStyle name="normální 5 24 3 2 2 2 2" xfId="20004"/>
    <cellStyle name="normální 5 24 3 2 2 3" xfId="16764"/>
    <cellStyle name="normální 5 24 3 2 2 4" xfId="10276"/>
    <cellStyle name="normální 5 24 3 2 3" xfId="11908"/>
    <cellStyle name="normální 5 24 3 2 3 2" xfId="18392"/>
    <cellStyle name="normální 5 24 3 2 4" xfId="15152"/>
    <cellStyle name="normální 5 24 3 2 5" xfId="8613"/>
    <cellStyle name="normální 5 24 3 3" xfId="6202"/>
    <cellStyle name="normální 5 24 3 3 2" xfId="12966"/>
    <cellStyle name="normální 5 24 3 3 2 2" xfId="19450"/>
    <cellStyle name="normální 5 24 3 3 3" xfId="16210"/>
    <cellStyle name="normální 5 24 3 3 4" xfId="9721"/>
    <cellStyle name="normální 5 24 3 4" xfId="11354"/>
    <cellStyle name="normální 5 24 3 4 2" xfId="17838"/>
    <cellStyle name="normální 5 24 3 5" xfId="14599"/>
    <cellStyle name="normální 5 24 3 6" xfId="8056"/>
    <cellStyle name="normální 5 24 4" xfId="1520"/>
    <cellStyle name="normální 5 24 4 2" xfId="6488"/>
    <cellStyle name="normální 5 24 4 2 2" xfId="13225"/>
    <cellStyle name="normální 5 24 4 2 2 2" xfId="19709"/>
    <cellStyle name="normální 5 24 4 2 3" xfId="16469"/>
    <cellStyle name="normální 5 24 4 2 4" xfId="9981"/>
    <cellStyle name="normální 5 24 4 3" xfId="11613"/>
    <cellStyle name="normální 5 24 4 3 2" xfId="18097"/>
    <cellStyle name="normální 5 24 4 4" xfId="14857"/>
    <cellStyle name="normální 5 24 4 5" xfId="8318"/>
    <cellStyle name="normální 5 24 5" xfId="5900"/>
    <cellStyle name="normální 5 24 5 2" xfId="12667"/>
    <cellStyle name="normální 5 24 5 2 2" xfId="19151"/>
    <cellStyle name="normální 5 24 5 3" xfId="15911"/>
    <cellStyle name="normální 5 24 5 4" xfId="9421"/>
    <cellStyle name="normální 5 24 6" xfId="11059"/>
    <cellStyle name="normální 5 24 6 2" xfId="17543"/>
    <cellStyle name="normální 5 24 7" xfId="14304"/>
    <cellStyle name="normální 5 24 8" xfId="7761"/>
    <cellStyle name="normální 5 25" xfId="804"/>
    <cellStyle name="normální 5 25 2" xfId="1612"/>
    <cellStyle name="normální 5 25 2 2" xfId="6580"/>
    <cellStyle name="normální 5 25 2 2 2" xfId="13317"/>
    <cellStyle name="normální 5 25 2 2 2 2" xfId="19801"/>
    <cellStyle name="normální 5 25 2 2 3" xfId="16561"/>
    <cellStyle name="normální 5 25 2 2 4" xfId="10073"/>
    <cellStyle name="normální 5 25 2 3" xfId="11705"/>
    <cellStyle name="normální 5 25 2 3 2" xfId="18189"/>
    <cellStyle name="normální 5 25 2 4" xfId="14949"/>
    <cellStyle name="normální 5 25 2 5" xfId="8410"/>
    <cellStyle name="normální 5 25 3" xfId="5994"/>
    <cellStyle name="normální 5 25 3 2" xfId="12760"/>
    <cellStyle name="normální 5 25 3 2 2" xfId="19244"/>
    <cellStyle name="normální 5 25 3 3" xfId="16004"/>
    <cellStyle name="normální 5 25 3 4" xfId="9514"/>
    <cellStyle name="normální 5 25 4" xfId="11151"/>
    <cellStyle name="normální 5 25 4 2" xfId="17635"/>
    <cellStyle name="normální 5 25 5" xfId="14396"/>
    <cellStyle name="normální 5 25 6" xfId="7853"/>
    <cellStyle name="normální 5 26" xfId="979"/>
    <cellStyle name="normální 5 26 2" xfId="1760"/>
    <cellStyle name="normální 5 26 2 2" xfId="6728"/>
    <cellStyle name="normální 5 26 2 2 2" xfId="13465"/>
    <cellStyle name="normální 5 26 2 2 2 2" xfId="19949"/>
    <cellStyle name="normální 5 26 2 2 3" xfId="16709"/>
    <cellStyle name="normální 5 26 2 2 4" xfId="10221"/>
    <cellStyle name="normální 5 26 2 3" xfId="11853"/>
    <cellStyle name="normální 5 26 2 3 2" xfId="18337"/>
    <cellStyle name="normální 5 26 2 4" xfId="15097"/>
    <cellStyle name="normální 5 26 2 5" xfId="8558"/>
    <cellStyle name="normální 5 26 3" xfId="6144"/>
    <cellStyle name="normální 5 26 3 2" xfId="12909"/>
    <cellStyle name="normální 5 26 3 2 2" xfId="19393"/>
    <cellStyle name="normální 5 26 3 3" xfId="16153"/>
    <cellStyle name="normální 5 26 3 4" xfId="9664"/>
    <cellStyle name="normální 5 26 4" xfId="11299"/>
    <cellStyle name="normální 5 26 4 2" xfId="17783"/>
    <cellStyle name="normální 5 26 5" xfId="14544"/>
    <cellStyle name="normální 5 26 6" xfId="8001"/>
    <cellStyle name="normální 5 27" xfId="175"/>
    <cellStyle name="normální 5 27 2" xfId="1370"/>
    <cellStyle name="normální 5 27 2 2" xfId="6339"/>
    <cellStyle name="normální 5 27 2 2 2" xfId="13077"/>
    <cellStyle name="normální 5 27 2 2 2 2" xfId="19561"/>
    <cellStyle name="normální 5 27 2 2 3" xfId="16321"/>
    <cellStyle name="normální 5 27 2 2 4" xfId="9833"/>
    <cellStyle name="normální 5 27 2 3" xfId="11465"/>
    <cellStyle name="normální 5 27 2 3 2" xfId="17949"/>
    <cellStyle name="normální 5 27 2 4" xfId="14709"/>
    <cellStyle name="normální 5 27 2 5" xfId="8170"/>
    <cellStyle name="normální 5 27 3" xfId="5665"/>
    <cellStyle name="normální 5 27 3 2" xfId="12488"/>
    <cellStyle name="normální 5 27 3 2 2" xfId="18972"/>
    <cellStyle name="normální 5 27 3 3" xfId="15732"/>
    <cellStyle name="normální 5 27 3 4" xfId="9242"/>
    <cellStyle name="normální 5 27 4" xfId="10908"/>
    <cellStyle name="normální 5 27 4 2" xfId="17392"/>
    <cellStyle name="normální 5 27 5" xfId="14152"/>
    <cellStyle name="normální 5 27 6" xfId="7603"/>
    <cellStyle name="normální 5 28" xfId="1364"/>
    <cellStyle name="normální 5 29" xfId="1340"/>
    <cellStyle name="normální 5 3" xfId="528"/>
    <cellStyle name="normální 5 3 10" xfId="5754"/>
    <cellStyle name="normální 5 3 10 2" xfId="12522"/>
    <cellStyle name="normální 5 3 10 2 2" xfId="19006"/>
    <cellStyle name="normální 5 3 10 3" xfId="15766"/>
    <cellStyle name="normální 5 3 10 4" xfId="9276"/>
    <cellStyle name="normální 5 3 11" xfId="10915"/>
    <cellStyle name="normální 5 3 11 2" xfId="17399"/>
    <cellStyle name="normální 5 3 12" xfId="14160"/>
    <cellStyle name="normální 5 3 13" xfId="7617"/>
    <cellStyle name="normální 5 3 2" xfId="566"/>
    <cellStyle name="normální 5 3 2 2" xfId="725"/>
    <cellStyle name="normální 5 3 2 2 2" xfId="1546"/>
    <cellStyle name="normální 5 3 2 2 2 2" xfId="6514"/>
    <cellStyle name="normální 5 3 2 2 2 2 2" xfId="13251"/>
    <cellStyle name="normální 5 3 2 2 2 2 2 2" xfId="19735"/>
    <cellStyle name="normální 5 3 2 2 2 2 3" xfId="16495"/>
    <cellStyle name="normální 5 3 2 2 2 2 4" xfId="10007"/>
    <cellStyle name="normální 5 3 2 2 2 3" xfId="11639"/>
    <cellStyle name="normální 5 3 2 2 2 3 2" xfId="18123"/>
    <cellStyle name="normální 5 3 2 2 2 4" xfId="14883"/>
    <cellStyle name="normální 5 3 2 2 2 5" xfId="8344"/>
    <cellStyle name="normální 5 3 2 2 3" xfId="5927"/>
    <cellStyle name="normální 5 3 2 2 3 2" xfId="12694"/>
    <cellStyle name="normální 5 3 2 2 3 2 2" xfId="19178"/>
    <cellStyle name="normální 5 3 2 2 3 3" xfId="15938"/>
    <cellStyle name="normální 5 3 2 2 3 4" xfId="9448"/>
    <cellStyle name="normální 5 3 2 2 4" xfId="11085"/>
    <cellStyle name="normální 5 3 2 2 4 2" xfId="17569"/>
    <cellStyle name="normální 5 3 2 2 5" xfId="14330"/>
    <cellStyle name="normální 5 3 2 2 6" xfId="7787"/>
    <cellStyle name="normální 5 3 2 3" xfId="900"/>
    <cellStyle name="normální 5 3 2 3 2" xfId="1694"/>
    <cellStyle name="normální 5 3 2 3 2 2" xfId="6662"/>
    <cellStyle name="normální 5 3 2 3 2 2 2" xfId="13399"/>
    <cellStyle name="normální 5 3 2 3 2 2 2 2" xfId="19883"/>
    <cellStyle name="normální 5 3 2 3 2 2 3" xfId="16643"/>
    <cellStyle name="normální 5 3 2 3 2 2 4" xfId="10155"/>
    <cellStyle name="normální 5 3 2 3 2 3" xfId="11787"/>
    <cellStyle name="normální 5 3 2 3 2 3 2" xfId="18271"/>
    <cellStyle name="normální 5 3 2 3 2 4" xfId="15031"/>
    <cellStyle name="normální 5 3 2 3 2 5" xfId="8492"/>
    <cellStyle name="normální 5 3 2 3 3" xfId="6077"/>
    <cellStyle name="normální 5 3 2 3 3 2" xfId="12842"/>
    <cellStyle name="normální 5 3 2 3 3 2 2" xfId="19326"/>
    <cellStyle name="normální 5 3 2 3 3 3" xfId="16086"/>
    <cellStyle name="normální 5 3 2 3 3 4" xfId="9597"/>
    <cellStyle name="normální 5 3 2 3 4" xfId="11233"/>
    <cellStyle name="normální 5 3 2 3 4 2" xfId="17717"/>
    <cellStyle name="normální 5 3 2 3 5" xfId="14478"/>
    <cellStyle name="normální 5 3 2 3 6" xfId="7935"/>
    <cellStyle name="normální 5 3 2 4" xfId="1075"/>
    <cellStyle name="normální 5 3 2 4 2" xfId="1842"/>
    <cellStyle name="normální 5 3 2 4 2 2" xfId="6810"/>
    <cellStyle name="normální 5 3 2 4 2 2 2" xfId="13547"/>
    <cellStyle name="normální 5 3 2 4 2 2 2 2" xfId="20031"/>
    <cellStyle name="normální 5 3 2 4 2 2 3" xfId="16791"/>
    <cellStyle name="normální 5 3 2 4 2 2 4" xfId="10303"/>
    <cellStyle name="normální 5 3 2 4 2 3" xfId="11935"/>
    <cellStyle name="normální 5 3 2 4 2 3 2" xfId="18419"/>
    <cellStyle name="normální 5 3 2 4 2 4" xfId="15179"/>
    <cellStyle name="normální 5 3 2 4 2 5" xfId="8640"/>
    <cellStyle name="normální 5 3 2 4 3" xfId="6230"/>
    <cellStyle name="normální 5 3 2 4 3 2" xfId="12993"/>
    <cellStyle name="normální 5 3 2 4 3 2 2" xfId="19477"/>
    <cellStyle name="normální 5 3 2 4 3 3" xfId="16237"/>
    <cellStyle name="normální 5 3 2 4 3 4" xfId="9748"/>
    <cellStyle name="normální 5 3 2 4 4" xfId="11381"/>
    <cellStyle name="normální 5 3 2 4 4 2" xfId="17865"/>
    <cellStyle name="normální 5 3 2 4 5" xfId="14626"/>
    <cellStyle name="normální 5 3 2 4 6" xfId="8083"/>
    <cellStyle name="normální 5 3 2 5" xfId="1410"/>
    <cellStyle name="normální 5 3 2 5 2" xfId="6378"/>
    <cellStyle name="normální 5 3 2 5 2 2" xfId="13115"/>
    <cellStyle name="normální 5 3 2 5 2 2 2" xfId="19599"/>
    <cellStyle name="normální 5 3 2 5 2 3" xfId="16359"/>
    <cellStyle name="normální 5 3 2 5 2 4" xfId="9871"/>
    <cellStyle name="normální 5 3 2 5 3" xfId="11503"/>
    <cellStyle name="normální 5 3 2 5 3 2" xfId="17987"/>
    <cellStyle name="normální 5 3 2 5 4" xfId="14747"/>
    <cellStyle name="normální 5 3 2 5 5" xfId="8208"/>
    <cellStyle name="normální 5 3 2 6" xfId="5788"/>
    <cellStyle name="normální 5 3 2 6 2" xfId="12556"/>
    <cellStyle name="normální 5 3 2 6 2 2" xfId="19040"/>
    <cellStyle name="normální 5 3 2 6 3" xfId="15800"/>
    <cellStyle name="normální 5 3 2 6 4" xfId="9310"/>
    <cellStyle name="normální 5 3 2 7" xfId="10949"/>
    <cellStyle name="normální 5 3 2 7 2" xfId="17433"/>
    <cellStyle name="normální 5 3 2 8" xfId="14194"/>
    <cellStyle name="normální 5 3 2 9" xfId="7651"/>
    <cellStyle name="normální 5 3 3" xfId="603"/>
    <cellStyle name="normální 5 3 3 2" xfId="761"/>
    <cellStyle name="normální 5 3 3 2 2" xfId="1578"/>
    <cellStyle name="normální 5 3 3 2 2 2" xfId="6546"/>
    <cellStyle name="normální 5 3 3 2 2 2 2" xfId="13283"/>
    <cellStyle name="normální 5 3 3 2 2 2 2 2" xfId="19767"/>
    <cellStyle name="normální 5 3 3 2 2 2 3" xfId="16527"/>
    <cellStyle name="normální 5 3 3 2 2 2 4" xfId="10039"/>
    <cellStyle name="normální 5 3 3 2 2 3" xfId="11671"/>
    <cellStyle name="normální 5 3 3 2 2 3 2" xfId="18155"/>
    <cellStyle name="normální 5 3 3 2 2 4" xfId="14915"/>
    <cellStyle name="normální 5 3 3 2 2 5" xfId="8376"/>
    <cellStyle name="normální 5 3 3 2 3" xfId="5959"/>
    <cellStyle name="normální 5 3 3 2 3 2" xfId="12726"/>
    <cellStyle name="normální 5 3 3 2 3 2 2" xfId="19210"/>
    <cellStyle name="normální 5 3 3 2 3 3" xfId="15970"/>
    <cellStyle name="normální 5 3 3 2 3 4" xfId="9480"/>
    <cellStyle name="normální 5 3 3 2 4" xfId="11117"/>
    <cellStyle name="normální 5 3 3 2 4 2" xfId="17601"/>
    <cellStyle name="normální 5 3 3 2 5" xfId="14362"/>
    <cellStyle name="normální 5 3 3 2 6" xfId="7819"/>
    <cellStyle name="normální 5 3 3 3" xfId="936"/>
    <cellStyle name="normální 5 3 3 3 2" xfId="1726"/>
    <cellStyle name="normální 5 3 3 3 2 2" xfId="6694"/>
    <cellStyle name="normální 5 3 3 3 2 2 2" xfId="13431"/>
    <cellStyle name="normální 5 3 3 3 2 2 2 2" xfId="19915"/>
    <cellStyle name="normální 5 3 3 3 2 2 3" xfId="16675"/>
    <cellStyle name="normální 5 3 3 3 2 2 4" xfId="10187"/>
    <cellStyle name="normální 5 3 3 3 2 3" xfId="11819"/>
    <cellStyle name="normální 5 3 3 3 2 3 2" xfId="18303"/>
    <cellStyle name="normální 5 3 3 3 2 4" xfId="15063"/>
    <cellStyle name="normální 5 3 3 3 2 5" xfId="8524"/>
    <cellStyle name="normální 5 3 3 3 3" xfId="6110"/>
    <cellStyle name="normální 5 3 3 3 3 2" xfId="12875"/>
    <cellStyle name="normální 5 3 3 3 3 2 2" xfId="19359"/>
    <cellStyle name="normální 5 3 3 3 3 3" xfId="16119"/>
    <cellStyle name="normální 5 3 3 3 3 4" xfId="9630"/>
    <cellStyle name="normální 5 3 3 3 4" xfId="11265"/>
    <cellStyle name="normální 5 3 3 3 4 2" xfId="17749"/>
    <cellStyle name="normální 5 3 3 3 5" xfId="14510"/>
    <cellStyle name="normální 5 3 3 3 6" xfId="7967"/>
    <cellStyle name="normální 5 3 3 4" xfId="1111"/>
    <cellStyle name="normální 5 3 3 4 2" xfId="1874"/>
    <cellStyle name="normální 5 3 3 4 2 2" xfId="6842"/>
    <cellStyle name="normální 5 3 3 4 2 2 2" xfId="13579"/>
    <cellStyle name="normální 5 3 3 4 2 2 2 2" xfId="20063"/>
    <cellStyle name="normální 5 3 3 4 2 2 3" xfId="16823"/>
    <cellStyle name="normální 5 3 3 4 2 2 4" xfId="10335"/>
    <cellStyle name="normální 5 3 3 4 2 3" xfId="11967"/>
    <cellStyle name="normální 5 3 3 4 2 3 2" xfId="18451"/>
    <cellStyle name="normální 5 3 3 4 2 4" xfId="15211"/>
    <cellStyle name="normální 5 3 3 4 2 5" xfId="8672"/>
    <cellStyle name="normální 5 3 3 4 3" xfId="6265"/>
    <cellStyle name="normální 5 3 3 4 3 2" xfId="13027"/>
    <cellStyle name="normální 5 3 3 4 3 2 2" xfId="19511"/>
    <cellStyle name="normální 5 3 3 4 3 3" xfId="16271"/>
    <cellStyle name="normální 5 3 3 4 3 4" xfId="9782"/>
    <cellStyle name="normální 5 3 3 4 4" xfId="11413"/>
    <cellStyle name="normální 5 3 3 4 4 2" xfId="17897"/>
    <cellStyle name="normální 5 3 3 4 5" xfId="14658"/>
    <cellStyle name="normální 5 3 3 4 6" xfId="8115"/>
    <cellStyle name="normální 5 3 3 5" xfId="1442"/>
    <cellStyle name="normální 5 3 3 5 2" xfId="6410"/>
    <cellStyle name="normální 5 3 3 5 2 2" xfId="13147"/>
    <cellStyle name="normální 5 3 3 5 2 2 2" xfId="19631"/>
    <cellStyle name="normální 5 3 3 5 2 3" xfId="16391"/>
    <cellStyle name="normální 5 3 3 5 2 4" xfId="9903"/>
    <cellStyle name="normální 5 3 3 5 3" xfId="11535"/>
    <cellStyle name="normální 5 3 3 5 3 2" xfId="18019"/>
    <cellStyle name="normální 5 3 3 5 4" xfId="14779"/>
    <cellStyle name="normální 5 3 3 5 5" xfId="8240"/>
    <cellStyle name="normální 5 3 3 6" xfId="5821"/>
    <cellStyle name="normální 5 3 3 6 2" xfId="12588"/>
    <cellStyle name="normální 5 3 3 6 2 2" xfId="19072"/>
    <cellStyle name="normální 5 3 3 6 3" xfId="15832"/>
    <cellStyle name="normální 5 3 3 6 4" xfId="9342"/>
    <cellStyle name="normální 5 3 3 7" xfId="10981"/>
    <cellStyle name="normální 5 3 3 7 2" xfId="17465"/>
    <cellStyle name="normální 5 3 3 8" xfId="14226"/>
    <cellStyle name="normální 5 3 3 9" xfId="7683"/>
    <cellStyle name="normální 5 3 4" xfId="640"/>
    <cellStyle name="normální 5 3 4 2" xfId="1474"/>
    <cellStyle name="normální 5 3 4 2 2" xfId="6442"/>
    <cellStyle name="normální 5 3 4 2 2 2" xfId="13179"/>
    <cellStyle name="normální 5 3 4 2 2 2 2" xfId="19663"/>
    <cellStyle name="normální 5 3 4 2 2 3" xfId="16423"/>
    <cellStyle name="normální 5 3 4 2 2 4" xfId="9935"/>
    <cellStyle name="normální 5 3 4 2 3" xfId="11567"/>
    <cellStyle name="normální 5 3 4 2 3 2" xfId="18051"/>
    <cellStyle name="normální 5 3 4 2 4" xfId="14811"/>
    <cellStyle name="normální 5 3 4 2 5" xfId="8272"/>
    <cellStyle name="normální 5 3 4 3" xfId="5853"/>
    <cellStyle name="normální 5 3 4 3 2" xfId="12620"/>
    <cellStyle name="normální 5 3 4 3 2 2" xfId="19104"/>
    <cellStyle name="normální 5 3 4 3 3" xfId="15864"/>
    <cellStyle name="normální 5 3 4 3 4" xfId="9374"/>
    <cellStyle name="normální 5 3 4 4" xfId="11013"/>
    <cellStyle name="normální 5 3 4 4 2" xfId="17497"/>
    <cellStyle name="normální 5 3 4 5" xfId="14258"/>
    <cellStyle name="normální 5 3 4 6" xfId="7715"/>
    <cellStyle name="normální 5 3 5" xfId="811"/>
    <cellStyle name="normální 5 3 5 2" xfId="1618"/>
    <cellStyle name="normální 5 3 5 2 2" xfId="6586"/>
    <cellStyle name="normální 5 3 5 2 2 2" xfId="13323"/>
    <cellStyle name="normální 5 3 5 2 2 2 2" xfId="19807"/>
    <cellStyle name="normální 5 3 5 2 2 3" xfId="16567"/>
    <cellStyle name="normální 5 3 5 2 2 4" xfId="10079"/>
    <cellStyle name="normální 5 3 5 2 3" xfId="11711"/>
    <cellStyle name="normální 5 3 5 2 3 2" xfId="18195"/>
    <cellStyle name="normální 5 3 5 2 4" xfId="14955"/>
    <cellStyle name="normální 5 3 5 2 5" xfId="8416"/>
    <cellStyle name="normální 5 3 5 3" xfId="6000"/>
    <cellStyle name="normální 5 3 5 3 2" xfId="12766"/>
    <cellStyle name="normální 5 3 5 3 2 2" xfId="19250"/>
    <cellStyle name="normální 5 3 5 3 3" xfId="16010"/>
    <cellStyle name="normální 5 3 5 3 4" xfId="9520"/>
    <cellStyle name="normální 5 3 5 4" xfId="11157"/>
    <cellStyle name="normální 5 3 5 4 2" xfId="17641"/>
    <cellStyle name="normální 5 3 5 5" xfId="14402"/>
    <cellStyle name="normální 5 3 5 6" xfId="7859"/>
    <cellStyle name="normální 5 3 6" xfId="986"/>
    <cellStyle name="normální 5 3 6 2" xfId="1766"/>
    <cellStyle name="normální 5 3 6 2 2" xfId="6734"/>
    <cellStyle name="normální 5 3 6 2 2 2" xfId="13471"/>
    <cellStyle name="normální 5 3 6 2 2 2 2" xfId="19955"/>
    <cellStyle name="normální 5 3 6 2 2 3" xfId="16715"/>
    <cellStyle name="normální 5 3 6 2 2 4" xfId="10227"/>
    <cellStyle name="normální 5 3 6 2 3" xfId="11859"/>
    <cellStyle name="normální 5 3 6 2 3 2" xfId="18343"/>
    <cellStyle name="normální 5 3 6 2 4" xfId="15103"/>
    <cellStyle name="normální 5 3 6 2 5" xfId="8564"/>
    <cellStyle name="normální 5 3 6 3" xfId="6151"/>
    <cellStyle name="normální 5 3 6 3 2" xfId="12916"/>
    <cellStyle name="normální 5 3 6 3 2 2" xfId="19400"/>
    <cellStyle name="normální 5 3 6 3 3" xfId="16160"/>
    <cellStyle name="normální 5 3 6 3 4" xfId="9671"/>
    <cellStyle name="normální 5 3 6 4" xfId="11305"/>
    <cellStyle name="normální 5 3 6 4 2" xfId="17789"/>
    <cellStyle name="normální 5 3 6 5" xfId="14550"/>
    <cellStyle name="normální 5 3 6 6" xfId="8007"/>
    <cellStyle name="normální 5 3 7" xfId="1376"/>
    <cellStyle name="normální 5 3 7 2" xfId="6344"/>
    <cellStyle name="normální 5 3 7 2 2" xfId="13081"/>
    <cellStyle name="normální 5 3 7 2 2 2" xfId="19565"/>
    <cellStyle name="normální 5 3 7 2 3" xfId="16325"/>
    <cellStyle name="normální 5 3 7 2 4" xfId="9837"/>
    <cellStyle name="normální 5 3 7 3" xfId="11469"/>
    <cellStyle name="normální 5 3 7 3 2" xfId="17953"/>
    <cellStyle name="normální 5 3 7 4" xfId="14713"/>
    <cellStyle name="normální 5 3 7 5" xfId="8174"/>
    <cellStyle name="normální 5 3 8" xfId="4900"/>
    <cellStyle name="normální 5 3 9" xfId="5216"/>
    <cellStyle name="normální 5 30" xfId="1980"/>
    <cellStyle name="normální 5 31" xfId="5656"/>
    <cellStyle name="normální 5 32" xfId="7569"/>
    <cellStyle name="normální 5 32 2" xfId="14127"/>
    <cellStyle name="normální 5 32 2 2" xfId="20611"/>
    <cellStyle name="normální 5 32 3" xfId="17371"/>
    <cellStyle name="normální 5 32 4" xfId="10887"/>
    <cellStyle name="normální 5 4" xfId="556"/>
    <cellStyle name="normální 5 4 10" xfId="10941"/>
    <cellStyle name="normální 5 4 10 2" xfId="17425"/>
    <cellStyle name="normální 5 4 11" xfId="14186"/>
    <cellStyle name="normální 5 4 12" xfId="7643"/>
    <cellStyle name="normální 5 4 2" xfId="592"/>
    <cellStyle name="normální 5 4 2 2" xfId="751"/>
    <cellStyle name="normální 5 4 2 2 2" xfId="1570"/>
    <cellStyle name="normální 5 4 2 2 2 2" xfId="6538"/>
    <cellStyle name="normální 5 4 2 2 2 2 2" xfId="13275"/>
    <cellStyle name="normální 5 4 2 2 2 2 2 2" xfId="19759"/>
    <cellStyle name="normální 5 4 2 2 2 2 3" xfId="16519"/>
    <cellStyle name="normální 5 4 2 2 2 2 4" xfId="10031"/>
    <cellStyle name="normální 5 4 2 2 2 3" xfId="11663"/>
    <cellStyle name="normální 5 4 2 2 2 3 2" xfId="18147"/>
    <cellStyle name="normální 5 4 2 2 2 4" xfId="14907"/>
    <cellStyle name="normální 5 4 2 2 2 5" xfId="8368"/>
    <cellStyle name="normální 5 4 2 2 3" xfId="5951"/>
    <cellStyle name="normální 5 4 2 2 3 2" xfId="12718"/>
    <cellStyle name="normální 5 4 2 2 3 2 2" xfId="19202"/>
    <cellStyle name="normální 5 4 2 2 3 3" xfId="15962"/>
    <cellStyle name="normální 5 4 2 2 3 4" xfId="9472"/>
    <cellStyle name="normální 5 4 2 2 4" xfId="11109"/>
    <cellStyle name="normální 5 4 2 2 4 2" xfId="17593"/>
    <cellStyle name="normální 5 4 2 2 5" xfId="14354"/>
    <cellStyle name="normální 5 4 2 2 6" xfId="7811"/>
    <cellStyle name="normální 5 4 2 3" xfId="926"/>
    <cellStyle name="normální 5 4 2 3 2" xfId="1718"/>
    <cellStyle name="normální 5 4 2 3 2 2" xfId="6686"/>
    <cellStyle name="normální 5 4 2 3 2 2 2" xfId="13423"/>
    <cellStyle name="normální 5 4 2 3 2 2 2 2" xfId="19907"/>
    <cellStyle name="normální 5 4 2 3 2 2 3" xfId="16667"/>
    <cellStyle name="normální 5 4 2 3 2 2 4" xfId="10179"/>
    <cellStyle name="normální 5 4 2 3 2 3" xfId="11811"/>
    <cellStyle name="normální 5 4 2 3 2 3 2" xfId="18295"/>
    <cellStyle name="normální 5 4 2 3 2 4" xfId="15055"/>
    <cellStyle name="normální 5 4 2 3 2 5" xfId="8516"/>
    <cellStyle name="normální 5 4 2 3 3" xfId="6102"/>
    <cellStyle name="normální 5 4 2 3 3 2" xfId="12867"/>
    <cellStyle name="normální 5 4 2 3 3 2 2" xfId="19351"/>
    <cellStyle name="normální 5 4 2 3 3 3" xfId="16111"/>
    <cellStyle name="normální 5 4 2 3 3 4" xfId="9622"/>
    <cellStyle name="normální 5 4 2 3 4" xfId="11257"/>
    <cellStyle name="normální 5 4 2 3 4 2" xfId="17741"/>
    <cellStyle name="normální 5 4 2 3 5" xfId="14502"/>
    <cellStyle name="normální 5 4 2 3 6" xfId="7959"/>
    <cellStyle name="normální 5 4 2 4" xfId="1101"/>
    <cellStyle name="normální 5 4 2 4 2" xfId="1866"/>
    <cellStyle name="normální 5 4 2 4 2 2" xfId="6834"/>
    <cellStyle name="normální 5 4 2 4 2 2 2" xfId="13571"/>
    <cellStyle name="normální 5 4 2 4 2 2 2 2" xfId="20055"/>
    <cellStyle name="normální 5 4 2 4 2 2 3" xfId="16815"/>
    <cellStyle name="normální 5 4 2 4 2 2 4" xfId="10327"/>
    <cellStyle name="normální 5 4 2 4 2 3" xfId="11959"/>
    <cellStyle name="normální 5 4 2 4 2 3 2" xfId="18443"/>
    <cellStyle name="normální 5 4 2 4 2 4" xfId="15203"/>
    <cellStyle name="normální 5 4 2 4 2 5" xfId="8664"/>
    <cellStyle name="normální 5 4 2 4 3" xfId="6256"/>
    <cellStyle name="normální 5 4 2 4 3 2" xfId="13018"/>
    <cellStyle name="normální 5 4 2 4 3 2 2" xfId="19502"/>
    <cellStyle name="normální 5 4 2 4 3 3" xfId="16262"/>
    <cellStyle name="normální 5 4 2 4 3 4" xfId="9773"/>
    <cellStyle name="normální 5 4 2 4 4" xfId="11405"/>
    <cellStyle name="normální 5 4 2 4 4 2" xfId="17889"/>
    <cellStyle name="normální 5 4 2 4 5" xfId="14650"/>
    <cellStyle name="normální 5 4 2 4 6" xfId="8107"/>
    <cellStyle name="normální 5 4 2 5" xfId="1434"/>
    <cellStyle name="normální 5 4 2 5 2" xfId="6402"/>
    <cellStyle name="normální 5 4 2 5 2 2" xfId="13139"/>
    <cellStyle name="normální 5 4 2 5 2 2 2" xfId="19623"/>
    <cellStyle name="normální 5 4 2 5 2 3" xfId="16383"/>
    <cellStyle name="normální 5 4 2 5 2 4" xfId="9895"/>
    <cellStyle name="normální 5 4 2 5 3" xfId="11527"/>
    <cellStyle name="normální 5 4 2 5 3 2" xfId="18011"/>
    <cellStyle name="normální 5 4 2 5 4" xfId="14771"/>
    <cellStyle name="normální 5 4 2 5 5" xfId="8232"/>
    <cellStyle name="normální 5 4 2 6" xfId="5812"/>
    <cellStyle name="normální 5 4 2 6 2" xfId="12580"/>
    <cellStyle name="normální 5 4 2 6 2 2" xfId="19064"/>
    <cellStyle name="normální 5 4 2 6 3" xfId="15824"/>
    <cellStyle name="normální 5 4 2 6 4" xfId="9334"/>
    <cellStyle name="normální 5 4 2 7" xfId="10973"/>
    <cellStyle name="normální 5 4 2 7 2" xfId="17457"/>
    <cellStyle name="normální 5 4 2 8" xfId="14218"/>
    <cellStyle name="normální 5 4 2 9" xfId="7675"/>
    <cellStyle name="normální 5 4 3" xfId="629"/>
    <cellStyle name="normální 5 4 3 2" xfId="787"/>
    <cellStyle name="normální 5 4 3 2 2" xfId="1602"/>
    <cellStyle name="normální 5 4 3 2 2 2" xfId="6570"/>
    <cellStyle name="normální 5 4 3 2 2 2 2" xfId="13307"/>
    <cellStyle name="normální 5 4 3 2 2 2 2 2" xfId="19791"/>
    <cellStyle name="normální 5 4 3 2 2 2 3" xfId="16551"/>
    <cellStyle name="normální 5 4 3 2 2 2 4" xfId="10063"/>
    <cellStyle name="normální 5 4 3 2 2 3" xfId="11695"/>
    <cellStyle name="normální 5 4 3 2 2 3 2" xfId="18179"/>
    <cellStyle name="normální 5 4 3 2 2 4" xfId="14939"/>
    <cellStyle name="normální 5 4 3 2 2 5" xfId="8400"/>
    <cellStyle name="normální 5 4 3 2 3" xfId="5983"/>
    <cellStyle name="normální 5 4 3 2 3 2" xfId="12750"/>
    <cellStyle name="normální 5 4 3 2 3 2 2" xfId="19234"/>
    <cellStyle name="normální 5 4 3 2 3 3" xfId="15994"/>
    <cellStyle name="normální 5 4 3 2 3 4" xfId="9504"/>
    <cellStyle name="normální 5 4 3 2 4" xfId="11141"/>
    <cellStyle name="normální 5 4 3 2 4 2" xfId="17625"/>
    <cellStyle name="normální 5 4 3 2 5" xfId="14386"/>
    <cellStyle name="normální 5 4 3 2 6" xfId="7843"/>
    <cellStyle name="normální 5 4 3 3" xfId="962"/>
    <cellStyle name="normální 5 4 3 3 2" xfId="1750"/>
    <cellStyle name="normální 5 4 3 3 2 2" xfId="6718"/>
    <cellStyle name="normální 5 4 3 3 2 2 2" xfId="13455"/>
    <cellStyle name="normální 5 4 3 3 2 2 2 2" xfId="19939"/>
    <cellStyle name="normální 5 4 3 3 2 2 3" xfId="16699"/>
    <cellStyle name="normální 5 4 3 3 2 2 4" xfId="10211"/>
    <cellStyle name="normální 5 4 3 3 2 3" xfId="11843"/>
    <cellStyle name="normální 5 4 3 3 2 3 2" xfId="18327"/>
    <cellStyle name="normální 5 4 3 3 2 4" xfId="15087"/>
    <cellStyle name="normální 5 4 3 3 2 5" xfId="8548"/>
    <cellStyle name="normální 5 4 3 3 3" xfId="6134"/>
    <cellStyle name="normální 5 4 3 3 3 2" xfId="12899"/>
    <cellStyle name="normální 5 4 3 3 3 2 2" xfId="19383"/>
    <cellStyle name="normální 5 4 3 3 3 3" xfId="16143"/>
    <cellStyle name="normální 5 4 3 3 3 4" xfId="9654"/>
    <cellStyle name="normální 5 4 3 3 4" xfId="11289"/>
    <cellStyle name="normální 5 4 3 3 4 2" xfId="17773"/>
    <cellStyle name="normální 5 4 3 3 5" xfId="14534"/>
    <cellStyle name="normální 5 4 3 3 6" xfId="7991"/>
    <cellStyle name="normální 5 4 3 4" xfId="1137"/>
    <cellStyle name="normální 5 4 3 4 2" xfId="1898"/>
    <cellStyle name="normální 5 4 3 4 2 2" xfId="6866"/>
    <cellStyle name="normální 5 4 3 4 2 2 2" xfId="13603"/>
    <cellStyle name="normální 5 4 3 4 2 2 2 2" xfId="20087"/>
    <cellStyle name="normální 5 4 3 4 2 2 3" xfId="16847"/>
    <cellStyle name="normální 5 4 3 4 2 2 4" xfId="10359"/>
    <cellStyle name="normální 5 4 3 4 2 3" xfId="11991"/>
    <cellStyle name="normální 5 4 3 4 2 3 2" xfId="18475"/>
    <cellStyle name="normální 5 4 3 4 2 4" xfId="15235"/>
    <cellStyle name="normální 5 4 3 4 2 5" xfId="8696"/>
    <cellStyle name="normální 5 4 3 4 3" xfId="6289"/>
    <cellStyle name="normální 5 4 3 4 3 2" xfId="13051"/>
    <cellStyle name="normální 5 4 3 4 3 2 2" xfId="19535"/>
    <cellStyle name="normální 5 4 3 4 3 3" xfId="16295"/>
    <cellStyle name="normální 5 4 3 4 3 4" xfId="9806"/>
    <cellStyle name="normální 5 4 3 4 4" xfId="11437"/>
    <cellStyle name="normální 5 4 3 4 4 2" xfId="17921"/>
    <cellStyle name="normální 5 4 3 4 5" xfId="14682"/>
    <cellStyle name="normální 5 4 3 4 6" xfId="8139"/>
    <cellStyle name="normální 5 4 3 5" xfId="1466"/>
    <cellStyle name="normální 5 4 3 5 2" xfId="6434"/>
    <cellStyle name="normální 5 4 3 5 2 2" xfId="13171"/>
    <cellStyle name="normální 5 4 3 5 2 2 2" xfId="19655"/>
    <cellStyle name="normální 5 4 3 5 2 3" xfId="16415"/>
    <cellStyle name="normální 5 4 3 5 2 4" xfId="9927"/>
    <cellStyle name="normální 5 4 3 5 3" xfId="11559"/>
    <cellStyle name="normální 5 4 3 5 3 2" xfId="18043"/>
    <cellStyle name="normální 5 4 3 5 4" xfId="14803"/>
    <cellStyle name="normální 5 4 3 5 5" xfId="8264"/>
    <cellStyle name="normální 5 4 3 6" xfId="5845"/>
    <cellStyle name="normální 5 4 3 6 2" xfId="12612"/>
    <cellStyle name="normální 5 4 3 6 2 2" xfId="19096"/>
    <cellStyle name="normální 5 4 3 6 3" xfId="15856"/>
    <cellStyle name="normální 5 4 3 6 4" xfId="9366"/>
    <cellStyle name="normální 5 4 3 7" xfId="11005"/>
    <cellStyle name="normální 5 4 3 7 2" xfId="17489"/>
    <cellStyle name="normální 5 4 3 8" xfId="14250"/>
    <cellStyle name="normální 5 4 3 9" xfId="7707"/>
    <cellStyle name="normální 5 4 4" xfId="684"/>
    <cellStyle name="normální 5 4 4 2" xfId="1514"/>
    <cellStyle name="normální 5 4 4 2 2" xfId="6482"/>
    <cellStyle name="normální 5 4 4 2 2 2" xfId="13219"/>
    <cellStyle name="normální 5 4 4 2 2 2 2" xfId="19703"/>
    <cellStyle name="normální 5 4 4 2 2 3" xfId="16463"/>
    <cellStyle name="normální 5 4 4 2 2 4" xfId="9975"/>
    <cellStyle name="normální 5 4 4 2 3" xfId="11607"/>
    <cellStyle name="normální 5 4 4 2 3 2" xfId="18091"/>
    <cellStyle name="normální 5 4 4 2 4" xfId="14851"/>
    <cellStyle name="normální 5 4 4 2 5" xfId="8312"/>
    <cellStyle name="normální 5 4 4 3" xfId="5893"/>
    <cellStyle name="normální 5 4 4 3 2" xfId="12660"/>
    <cellStyle name="normální 5 4 4 3 2 2" xfId="19144"/>
    <cellStyle name="normální 5 4 4 3 3" xfId="15904"/>
    <cellStyle name="normální 5 4 4 3 4" xfId="9414"/>
    <cellStyle name="normální 5 4 4 4" xfId="11053"/>
    <cellStyle name="normální 5 4 4 4 2" xfId="17537"/>
    <cellStyle name="normální 5 4 4 5" xfId="14298"/>
    <cellStyle name="normální 5 4 4 6" xfId="7755"/>
    <cellStyle name="normální 5 4 5" xfId="858"/>
    <cellStyle name="normální 5 4 5 2" xfId="1661"/>
    <cellStyle name="normální 5 4 5 2 2" xfId="6629"/>
    <cellStyle name="normální 5 4 5 2 2 2" xfId="13366"/>
    <cellStyle name="normální 5 4 5 2 2 2 2" xfId="19850"/>
    <cellStyle name="normální 5 4 5 2 2 3" xfId="16610"/>
    <cellStyle name="normální 5 4 5 2 2 4" xfId="10122"/>
    <cellStyle name="normální 5 4 5 2 3" xfId="11754"/>
    <cellStyle name="normální 5 4 5 2 3 2" xfId="18238"/>
    <cellStyle name="normální 5 4 5 2 4" xfId="14998"/>
    <cellStyle name="normální 5 4 5 2 5" xfId="8459"/>
    <cellStyle name="normální 5 4 5 3" xfId="6043"/>
    <cellStyle name="normální 5 4 5 3 2" xfId="12809"/>
    <cellStyle name="normální 5 4 5 3 2 2" xfId="19293"/>
    <cellStyle name="normální 5 4 5 3 3" xfId="16053"/>
    <cellStyle name="normální 5 4 5 3 4" xfId="9563"/>
    <cellStyle name="normální 5 4 5 4" xfId="11200"/>
    <cellStyle name="normální 5 4 5 4 2" xfId="17684"/>
    <cellStyle name="normální 5 4 5 5" xfId="14445"/>
    <cellStyle name="normální 5 4 5 6" xfId="7902"/>
    <cellStyle name="normální 5 4 6" xfId="1033"/>
    <cellStyle name="normální 5 4 6 2" xfId="1809"/>
    <cellStyle name="normální 5 4 6 2 2" xfId="6777"/>
    <cellStyle name="normální 5 4 6 2 2 2" xfId="13514"/>
    <cellStyle name="normální 5 4 6 2 2 2 2" xfId="19998"/>
    <cellStyle name="normální 5 4 6 2 2 3" xfId="16758"/>
    <cellStyle name="normální 5 4 6 2 2 4" xfId="10270"/>
    <cellStyle name="normální 5 4 6 2 3" xfId="11902"/>
    <cellStyle name="normální 5 4 6 2 3 2" xfId="18386"/>
    <cellStyle name="normální 5 4 6 2 4" xfId="15146"/>
    <cellStyle name="normální 5 4 6 2 5" xfId="8607"/>
    <cellStyle name="normální 5 4 6 3" xfId="6195"/>
    <cellStyle name="normální 5 4 6 3 2" xfId="12959"/>
    <cellStyle name="normální 5 4 6 3 2 2" xfId="19443"/>
    <cellStyle name="normální 5 4 6 3 3" xfId="16203"/>
    <cellStyle name="normální 5 4 6 3 4" xfId="9714"/>
    <cellStyle name="normální 5 4 6 4" xfId="11348"/>
    <cellStyle name="normální 5 4 6 4 2" xfId="17832"/>
    <cellStyle name="normální 5 4 6 5" xfId="14593"/>
    <cellStyle name="normální 5 4 6 6" xfId="8050"/>
    <cellStyle name="normální 5 4 7" xfId="1402"/>
    <cellStyle name="normální 5 4 7 2" xfId="6370"/>
    <cellStyle name="normální 5 4 7 2 2" xfId="13107"/>
    <cellStyle name="normální 5 4 7 2 2 2" xfId="19591"/>
    <cellStyle name="normální 5 4 7 2 3" xfId="16351"/>
    <cellStyle name="normální 5 4 7 2 4" xfId="9863"/>
    <cellStyle name="normální 5 4 7 3" xfId="11495"/>
    <cellStyle name="normální 5 4 7 3 2" xfId="17979"/>
    <cellStyle name="normální 5 4 7 4" xfId="14739"/>
    <cellStyle name="normální 5 4 7 5" xfId="8200"/>
    <cellStyle name="normální 5 4 8" xfId="4859"/>
    <cellStyle name="normální 5 4 9" xfId="5780"/>
    <cellStyle name="normální 5 4 9 2" xfId="12548"/>
    <cellStyle name="normální 5 4 9 2 2" xfId="19032"/>
    <cellStyle name="normální 5 4 9 3" xfId="15792"/>
    <cellStyle name="normální 5 4 9 4" xfId="9302"/>
    <cellStyle name="normální 5 5" xfId="540"/>
    <cellStyle name="normální 5 5 10" xfId="14171"/>
    <cellStyle name="normální 5 5 11" xfId="7628"/>
    <cellStyle name="normální 5 5 2" xfId="573"/>
    <cellStyle name="normální 5 5 2 2" xfId="732"/>
    <cellStyle name="normální 5 5 2 2 2" xfId="1552"/>
    <cellStyle name="normální 5 5 2 2 2 2" xfId="6520"/>
    <cellStyle name="normální 5 5 2 2 2 2 2" xfId="13257"/>
    <cellStyle name="normální 5 5 2 2 2 2 2 2" xfId="19741"/>
    <cellStyle name="normální 5 5 2 2 2 2 3" xfId="16501"/>
    <cellStyle name="normální 5 5 2 2 2 2 4" xfId="10013"/>
    <cellStyle name="normální 5 5 2 2 2 3" xfId="11645"/>
    <cellStyle name="normální 5 5 2 2 2 3 2" xfId="18129"/>
    <cellStyle name="normální 5 5 2 2 2 4" xfId="14889"/>
    <cellStyle name="normální 5 5 2 2 2 5" xfId="8350"/>
    <cellStyle name="normální 5 5 2 2 3" xfId="5933"/>
    <cellStyle name="normální 5 5 2 2 3 2" xfId="12700"/>
    <cellStyle name="normální 5 5 2 2 3 2 2" xfId="19184"/>
    <cellStyle name="normální 5 5 2 2 3 3" xfId="15944"/>
    <cellStyle name="normální 5 5 2 2 3 4" xfId="9454"/>
    <cellStyle name="normální 5 5 2 2 4" xfId="11091"/>
    <cellStyle name="normální 5 5 2 2 4 2" xfId="17575"/>
    <cellStyle name="normální 5 5 2 2 5" xfId="14336"/>
    <cellStyle name="normální 5 5 2 2 6" xfId="7793"/>
    <cellStyle name="normální 5 5 2 3" xfId="907"/>
    <cellStyle name="normální 5 5 2 3 2" xfId="1700"/>
    <cellStyle name="normální 5 5 2 3 2 2" xfId="6668"/>
    <cellStyle name="normální 5 5 2 3 2 2 2" xfId="13405"/>
    <cellStyle name="normální 5 5 2 3 2 2 2 2" xfId="19889"/>
    <cellStyle name="normální 5 5 2 3 2 2 3" xfId="16649"/>
    <cellStyle name="normální 5 5 2 3 2 2 4" xfId="10161"/>
    <cellStyle name="normální 5 5 2 3 2 3" xfId="11793"/>
    <cellStyle name="normální 5 5 2 3 2 3 2" xfId="18277"/>
    <cellStyle name="normální 5 5 2 3 2 4" xfId="15037"/>
    <cellStyle name="normální 5 5 2 3 2 5" xfId="8498"/>
    <cellStyle name="normální 5 5 2 3 3" xfId="6084"/>
    <cellStyle name="normální 5 5 2 3 3 2" xfId="12849"/>
    <cellStyle name="normální 5 5 2 3 3 2 2" xfId="19333"/>
    <cellStyle name="normální 5 5 2 3 3 3" xfId="16093"/>
    <cellStyle name="normální 5 5 2 3 3 4" xfId="9604"/>
    <cellStyle name="normální 5 5 2 3 4" xfId="11239"/>
    <cellStyle name="normální 5 5 2 3 4 2" xfId="17723"/>
    <cellStyle name="normální 5 5 2 3 5" xfId="14484"/>
    <cellStyle name="normální 5 5 2 3 6" xfId="7941"/>
    <cellStyle name="normální 5 5 2 4" xfId="1082"/>
    <cellStyle name="normální 5 5 2 4 2" xfId="1848"/>
    <cellStyle name="normální 5 5 2 4 2 2" xfId="6816"/>
    <cellStyle name="normální 5 5 2 4 2 2 2" xfId="13553"/>
    <cellStyle name="normální 5 5 2 4 2 2 2 2" xfId="20037"/>
    <cellStyle name="normální 5 5 2 4 2 2 3" xfId="16797"/>
    <cellStyle name="normální 5 5 2 4 2 2 4" xfId="10309"/>
    <cellStyle name="normální 5 5 2 4 2 3" xfId="11941"/>
    <cellStyle name="normální 5 5 2 4 2 3 2" xfId="18425"/>
    <cellStyle name="normální 5 5 2 4 2 4" xfId="15185"/>
    <cellStyle name="normální 5 5 2 4 2 5" xfId="8646"/>
    <cellStyle name="normální 5 5 2 4 3" xfId="6237"/>
    <cellStyle name="normální 5 5 2 4 3 2" xfId="12999"/>
    <cellStyle name="normální 5 5 2 4 3 2 2" xfId="19483"/>
    <cellStyle name="normální 5 5 2 4 3 3" xfId="16243"/>
    <cellStyle name="normální 5 5 2 4 3 4" xfId="9754"/>
    <cellStyle name="normální 5 5 2 4 4" xfId="11387"/>
    <cellStyle name="normální 5 5 2 4 4 2" xfId="17871"/>
    <cellStyle name="normální 5 5 2 4 5" xfId="14632"/>
    <cellStyle name="normální 5 5 2 4 6" xfId="8089"/>
    <cellStyle name="normální 5 5 2 5" xfId="1416"/>
    <cellStyle name="normální 5 5 2 5 2" xfId="6384"/>
    <cellStyle name="normální 5 5 2 5 2 2" xfId="13121"/>
    <cellStyle name="normální 5 5 2 5 2 2 2" xfId="19605"/>
    <cellStyle name="normální 5 5 2 5 2 3" xfId="16365"/>
    <cellStyle name="normální 5 5 2 5 2 4" xfId="9877"/>
    <cellStyle name="normální 5 5 2 5 3" xfId="11509"/>
    <cellStyle name="normální 5 5 2 5 3 2" xfId="17993"/>
    <cellStyle name="normální 5 5 2 5 4" xfId="14753"/>
    <cellStyle name="normální 5 5 2 5 5" xfId="8214"/>
    <cellStyle name="normální 5 5 2 6" xfId="5794"/>
    <cellStyle name="normální 5 5 2 6 2" xfId="12562"/>
    <cellStyle name="normální 5 5 2 6 2 2" xfId="19046"/>
    <cellStyle name="normální 5 5 2 6 3" xfId="15806"/>
    <cellStyle name="normální 5 5 2 6 4" xfId="9316"/>
    <cellStyle name="normální 5 5 2 7" xfId="10955"/>
    <cellStyle name="normální 5 5 2 7 2" xfId="17439"/>
    <cellStyle name="normální 5 5 2 8" xfId="14200"/>
    <cellStyle name="normální 5 5 2 9" xfId="7657"/>
    <cellStyle name="normální 5 5 3" xfId="610"/>
    <cellStyle name="normální 5 5 3 2" xfId="768"/>
    <cellStyle name="normální 5 5 3 2 2" xfId="1584"/>
    <cellStyle name="normální 5 5 3 2 2 2" xfId="6552"/>
    <cellStyle name="normální 5 5 3 2 2 2 2" xfId="13289"/>
    <cellStyle name="normální 5 5 3 2 2 2 2 2" xfId="19773"/>
    <cellStyle name="normální 5 5 3 2 2 2 3" xfId="16533"/>
    <cellStyle name="normální 5 5 3 2 2 2 4" xfId="10045"/>
    <cellStyle name="normální 5 5 3 2 2 3" xfId="11677"/>
    <cellStyle name="normální 5 5 3 2 2 3 2" xfId="18161"/>
    <cellStyle name="normální 5 5 3 2 2 4" xfId="14921"/>
    <cellStyle name="normální 5 5 3 2 2 5" xfId="8382"/>
    <cellStyle name="normální 5 5 3 2 3" xfId="5965"/>
    <cellStyle name="normální 5 5 3 2 3 2" xfId="12732"/>
    <cellStyle name="normální 5 5 3 2 3 2 2" xfId="19216"/>
    <cellStyle name="normální 5 5 3 2 3 3" xfId="15976"/>
    <cellStyle name="normální 5 5 3 2 3 4" xfId="9486"/>
    <cellStyle name="normální 5 5 3 2 4" xfId="11123"/>
    <cellStyle name="normální 5 5 3 2 4 2" xfId="17607"/>
    <cellStyle name="normální 5 5 3 2 5" xfId="14368"/>
    <cellStyle name="normální 5 5 3 2 6" xfId="7825"/>
    <cellStyle name="normální 5 5 3 3" xfId="943"/>
    <cellStyle name="normální 5 5 3 3 2" xfId="1732"/>
    <cellStyle name="normální 5 5 3 3 2 2" xfId="6700"/>
    <cellStyle name="normální 5 5 3 3 2 2 2" xfId="13437"/>
    <cellStyle name="normální 5 5 3 3 2 2 2 2" xfId="19921"/>
    <cellStyle name="normální 5 5 3 3 2 2 3" xfId="16681"/>
    <cellStyle name="normální 5 5 3 3 2 2 4" xfId="10193"/>
    <cellStyle name="normální 5 5 3 3 2 3" xfId="11825"/>
    <cellStyle name="normální 5 5 3 3 2 3 2" xfId="18309"/>
    <cellStyle name="normální 5 5 3 3 2 4" xfId="15069"/>
    <cellStyle name="normální 5 5 3 3 2 5" xfId="8530"/>
    <cellStyle name="normální 5 5 3 3 3" xfId="6116"/>
    <cellStyle name="normální 5 5 3 3 3 2" xfId="12881"/>
    <cellStyle name="normální 5 5 3 3 3 2 2" xfId="19365"/>
    <cellStyle name="normální 5 5 3 3 3 3" xfId="16125"/>
    <cellStyle name="normální 5 5 3 3 3 4" xfId="9636"/>
    <cellStyle name="normální 5 5 3 3 4" xfId="11271"/>
    <cellStyle name="normální 5 5 3 3 4 2" xfId="17755"/>
    <cellStyle name="normální 5 5 3 3 5" xfId="14516"/>
    <cellStyle name="normální 5 5 3 3 6" xfId="7973"/>
    <cellStyle name="normální 5 5 3 4" xfId="1118"/>
    <cellStyle name="normální 5 5 3 4 2" xfId="1880"/>
    <cellStyle name="normální 5 5 3 4 2 2" xfId="6848"/>
    <cellStyle name="normální 5 5 3 4 2 2 2" xfId="13585"/>
    <cellStyle name="normální 5 5 3 4 2 2 2 2" xfId="20069"/>
    <cellStyle name="normální 5 5 3 4 2 2 3" xfId="16829"/>
    <cellStyle name="normální 5 5 3 4 2 2 4" xfId="10341"/>
    <cellStyle name="normální 5 5 3 4 2 3" xfId="11973"/>
    <cellStyle name="normální 5 5 3 4 2 3 2" xfId="18457"/>
    <cellStyle name="normální 5 5 3 4 2 4" xfId="15217"/>
    <cellStyle name="normální 5 5 3 4 2 5" xfId="8678"/>
    <cellStyle name="normální 5 5 3 4 3" xfId="6271"/>
    <cellStyle name="normální 5 5 3 4 3 2" xfId="13033"/>
    <cellStyle name="normální 5 5 3 4 3 2 2" xfId="19517"/>
    <cellStyle name="normální 5 5 3 4 3 3" xfId="16277"/>
    <cellStyle name="normální 5 5 3 4 3 4" xfId="9788"/>
    <cellStyle name="normální 5 5 3 4 4" xfId="11419"/>
    <cellStyle name="normální 5 5 3 4 4 2" xfId="17903"/>
    <cellStyle name="normální 5 5 3 4 5" xfId="14664"/>
    <cellStyle name="normální 5 5 3 4 6" xfId="8121"/>
    <cellStyle name="normální 5 5 3 5" xfId="1448"/>
    <cellStyle name="normální 5 5 3 5 2" xfId="6416"/>
    <cellStyle name="normální 5 5 3 5 2 2" xfId="13153"/>
    <cellStyle name="normální 5 5 3 5 2 2 2" xfId="19637"/>
    <cellStyle name="normální 5 5 3 5 2 3" xfId="16397"/>
    <cellStyle name="normální 5 5 3 5 2 4" xfId="9909"/>
    <cellStyle name="normální 5 5 3 5 3" xfId="11541"/>
    <cellStyle name="normální 5 5 3 5 3 2" xfId="18025"/>
    <cellStyle name="normální 5 5 3 5 4" xfId="14785"/>
    <cellStyle name="normální 5 5 3 5 5" xfId="8246"/>
    <cellStyle name="normální 5 5 3 6" xfId="5827"/>
    <cellStyle name="normální 5 5 3 6 2" xfId="12594"/>
    <cellStyle name="normální 5 5 3 6 2 2" xfId="19078"/>
    <cellStyle name="normální 5 5 3 6 3" xfId="15838"/>
    <cellStyle name="normální 5 5 3 6 4" xfId="9348"/>
    <cellStyle name="normální 5 5 3 7" xfId="10987"/>
    <cellStyle name="normální 5 5 3 7 2" xfId="17471"/>
    <cellStyle name="normální 5 5 3 8" xfId="14232"/>
    <cellStyle name="normální 5 5 3 9" xfId="7689"/>
    <cellStyle name="normální 5 5 4" xfId="647"/>
    <cellStyle name="normální 5 5 4 2" xfId="1480"/>
    <cellStyle name="normální 5 5 4 2 2" xfId="6448"/>
    <cellStyle name="normální 5 5 4 2 2 2" xfId="13185"/>
    <cellStyle name="normální 5 5 4 2 2 2 2" xfId="19669"/>
    <cellStyle name="normální 5 5 4 2 2 3" xfId="16429"/>
    <cellStyle name="normální 5 5 4 2 2 4" xfId="9941"/>
    <cellStyle name="normální 5 5 4 2 3" xfId="11573"/>
    <cellStyle name="normální 5 5 4 2 3 2" xfId="18057"/>
    <cellStyle name="normální 5 5 4 2 4" xfId="14817"/>
    <cellStyle name="normální 5 5 4 2 5" xfId="8278"/>
    <cellStyle name="normální 5 5 4 3" xfId="5859"/>
    <cellStyle name="normální 5 5 4 3 2" xfId="12626"/>
    <cellStyle name="normální 5 5 4 3 2 2" xfId="19110"/>
    <cellStyle name="normální 5 5 4 3 3" xfId="15870"/>
    <cellStyle name="normální 5 5 4 3 4" xfId="9380"/>
    <cellStyle name="normální 5 5 4 4" xfId="11019"/>
    <cellStyle name="normální 5 5 4 4 2" xfId="17503"/>
    <cellStyle name="normální 5 5 4 5" xfId="14264"/>
    <cellStyle name="normální 5 5 4 6" xfId="7721"/>
    <cellStyle name="normální 5 5 5" xfId="818"/>
    <cellStyle name="normální 5 5 5 2" xfId="1624"/>
    <cellStyle name="normální 5 5 5 2 2" xfId="6592"/>
    <cellStyle name="normální 5 5 5 2 2 2" xfId="13329"/>
    <cellStyle name="normální 5 5 5 2 2 2 2" xfId="19813"/>
    <cellStyle name="normální 5 5 5 2 2 3" xfId="16573"/>
    <cellStyle name="normální 5 5 5 2 2 4" xfId="10085"/>
    <cellStyle name="normální 5 5 5 2 3" xfId="11717"/>
    <cellStyle name="normální 5 5 5 2 3 2" xfId="18201"/>
    <cellStyle name="normální 5 5 5 2 4" xfId="14961"/>
    <cellStyle name="normální 5 5 5 2 5" xfId="8422"/>
    <cellStyle name="normální 5 5 5 3" xfId="6006"/>
    <cellStyle name="normální 5 5 5 3 2" xfId="12772"/>
    <cellStyle name="normální 5 5 5 3 2 2" xfId="19256"/>
    <cellStyle name="normální 5 5 5 3 3" xfId="16016"/>
    <cellStyle name="normální 5 5 5 3 4" xfId="9526"/>
    <cellStyle name="normální 5 5 5 4" xfId="11163"/>
    <cellStyle name="normální 5 5 5 4 2" xfId="17647"/>
    <cellStyle name="normální 5 5 5 5" xfId="14408"/>
    <cellStyle name="normální 5 5 5 6" xfId="7865"/>
    <cellStyle name="normální 5 5 6" xfId="993"/>
    <cellStyle name="normální 5 5 6 2" xfId="1772"/>
    <cellStyle name="normální 5 5 6 2 2" xfId="6740"/>
    <cellStyle name="normální 5 5 6 2 2 2" xfId="13477"/>
    <cellStyle name="normální 5 5 6 2 2 2 2" xfId="19961"/>
    <cellStyle name="normální 5 5 6 2 2 3" xfId="16721"/>
    <cellStyle name="normální 5 5 6 2 2 4" xfId="10233"/>
    <cellStyle name="normální 5 5 6 2 3" xfId="11865"/>
    <cellStyle name="normální 5 5 6 2 3 2" xfId="18349"/>
    <cellStyle name="normální 5 5 6 2 4" xfId="15109"/>
    <cellStyle name="normální 5 5 6 2 5" xfId="8570"/>
    <cellStyle name="normální 5 5 6 3" xfId="6158"/>
    <cellStyle name="normální 5 5 6 3 2" xfId="12922"/>
    <cellStyle name="normální 5 5 6 3 2 2" xfId="19406"/>
    <cellStyle name="normální 5 5 6 3 3" xfId="16166"/>
    <cellStyle name="normální 5 5 6 3 4" xfId="9677"/>
    <cellStyle name="normální 5 5 6 4" xfId="11311"/>
    <cellStyle name="normální 5 5 6 4 2" xfId="17795"/>
    <cellStyle name="normální 5 5 6 5" xfId="14556"/>
    <cellStyle name="normální 5 5 6 6" xfId="8013"/>
    <cellStyle name="normální 5 5 7" xfId="1387"/>
    <cellStyle name="normální 5 5 7 2" xfId="6355"/>
    <cellStyle name="normální 5 5 7 2 2" xfId="13092"/>
    <cellStyle name="normální 5 5 7 2 2 2" xfId="19576"/>
    <cellStyle name="normální 5 5 7 2 3" xfId="16336"/>
    <cellStyle name="normální 5 5 7 2 4" xfId="9848"/>
    <cellStyle name="normální 5 5 7 3" xfId="11480"/>
    <cellStyle name="normální 5 5 7 3 2" xfId="17964"/>
    <cellStyle name="normální 5 5 7 4" xfId="14724"/>
    <cellStyle name="normální 5 5 7 5" xfId="8185"/>
    <cellStyle name="normální 5 5 8" xfId="5765"/>
    <cellStyle name="normální 5 5 8 2" xfId="12533"/>
    <cellStyle name="normální 5 5 8 2 2" xfId="19017"/>
    <cellStyle name="normální 5 5 8 3" xfId="15777"/>
    <cellStyle name="normální 5 5 8 4" xfId="9287"/>
    <cellStyle name="normální 5 5 9" xfId="10926"/>
    <cellStyle name="normální 5 5 9 2" xfId="17410"/>
    <cellStyle name="normální 5 6" xfId="559"/>
    <cellStyle name="normální 5 6 10" xfId="14187"/>
    <cellStyle name="normální 5 6 11" xfId="7644"/>
    <cellStyle name="normální 5 6 2" xfId="595"/>
    <cellStyle name="normální 5 6 2 2" xfId="754"/>
    <cellStyle name="normální 5 6 2 2 2" xfId="1571"/>
    <cellStyle name="normální 5 6 2 2 2 2" xfId="6539"/>
    <cellStyle name="normální 5 6 2 2 2 2 2" xfId="13276"/>
    <cellStyle name="normální 5 6 2 2 2 2 2 2" xfId="19760"/>
    <cellStyle name="normální 5 6 2 2 2 2 3" xfId="16520"/>
    <cellStyle name="normální 5 6 2 2 2 2 4" xfId="10032"/>
    <cellStyle name="normální 5 6 2 2 2 3" xfId="11664"/>
    <cellStyle name="normální 5 6 2 2 2 3 2" xfId="18148"/>
    <cellStyle name="normální 5 6 2 2 2 4" xfId="14908"/>
    <cellStyle name="normální 5 6 2 2 2 5" xfId="8369"/>
    <cellStyle name="normální 5 6 2 2 3" xfId="5952"/>
    <cellStyle name="normální 5 6 2 2 3 2" xfId="12719"/>
    <cellStyle name="normální 5 6 2 2 3 2 2" xfId="19203"/>
    <cellStyle name="normální 5 6 2 2 3 3" xfId="15963"/>
    <cellStyle name="normální 5 6 2 2 3 4" xfId="9473"/>
    <cellStyle name="normální 5 6 2 2 4" xfId="11110"/>
    <cellStyle name="normální 5 6 2 2 4 2" xfId="17594"/>
    <cellStyle name="normální 5 6 2 2 5" xfId="14355"/>
    <cellStyle name="normální 5 6 2 2 6" xfId="7812"/>
    <cellStyle name="normální 5 6 2 3" xfId="929"/>
    <cellStyle name="normální 5 6 2 3 2" xfId="1719"/>
    <cellStyle name="normální 5 6 2 3 2 2" xfId="6687"/>
    <cellStyle name="normální 5 6 2 3 2 2 2" xfId="13424"/>
    <cellStyle name="normální 5 6 2 3 2 2 2 2" xfId="19908"/>
    <cellStyle name="normální 5 6 2 3 2 2 3" xfId="16668"/>
    <cellStyle name="normální 5 6 2 3 2 2 4" xfId="10180"/>
    <cellStyle name="normální 5 6 2 3 2 3" xfId="11812"/>
    <cellStyle name="normální 5 6 2 3 2 3 2" xfId="18296"/>
    <cellStyle name="normální 5 6 2 3 2 4" xfId="15056"/>
    <cellStyle name="normální 5 6 2 3 2 5" xfId="8517"/>
    <cellStyle name="normální 5 6 2 3 3" xfId="6103"/>
    <cellStyle name="normální 5 6 2 3 3 2" xfId="12868"/>
    <cellStyle name="normální 5 6 2 3 3 2 2" xfId="19352"/>
    <cellStyle name="normální 5 6 2 3 3 3" xfId="16112"/>
    <cellStyle name="normální 5 6 2 3 3 4" xfId="9623"/>
    <cellStyle name="normální 5 6 2 3 4" xfId="11258"/>
    <cellStyle name="normální 5 6 2 3 4 2" xfId="17742"/>
    <cellStyle name="normální 5 6 2 3 5" xfId="14503"/>
    <cellStyle name="normální 5 6 2 3 6" xfId="7960"/>
    <cellStyle name="normální 5 6 2 4" xfId="1104"/>
    <cellStyle name="normální 5 6 2 4 2" xfId="1867"/>
    <cellStyle name="normální 5 6 2 4 2 2" xfId="6835"/>
    <cellStyle name="normální 5 6 2 4 2 2 2" xfId="13572"/>
    <cellStyle name="normální 5 6 2 4 2 2 2 2" xfId="20056"/>
    <cellStyle name="normální 5 6 2 4 2 2 3" xfId="16816"/>
    <cellStyle name="normální 5 6 2 4 2 2 4" xfId="10328"/>
    <cellStyle name="normální 5 6 2 4 2 3" xfId="11960"/>
    <cellStyle name="normální 5 6 2 4 2 3 2" xfId="18444"/>
    <cellStyle name="normální 5 6 2 4 2 4" xfId="15204"/>
    <cellStyle name="normální 5 6 2 4 2 5" xfId="8665"/>
    <cellStyle name="normální 5 6 2 4 3" xfId="6258"/>
    <cellStyle name="normální 5 6 2 4 3 2" xfId="13020"/>
    <cellStyle name="normální 5 6 2 4 3 2 2" xfId="19504"/>
    <cellStyle name="normální 5 6 2 4 3 3" xfId="16264"/>
    <cellStyle name="normální 5 6 2 4 3 4" xfId="9775"/>
    <cellStyle name="normální 5 6 2 4 4" xfId="11406"/>
    <cellStyle name="normální 5 6 2 4 4 2" xfId="17890"/>
    <cellStyle name="normální 5 6 2 4 5" xfId="14651"/>
    <cellStyle name="normální 5 6 2 4 6" xfId="8108"/>
    <cellStyle name="normální 5 6 2 5" xfId="1435"/>
    <cellStyle name="normální 5 6 2 5 2" xfId="6403"/>
    <cellStyle name="normální 5 6 2 5 2 2" xfId="13140"/>
    <cellStyle name="normální 5 6 2 5 2 2 2" xfId="19624"/>
    <cellStyle name="normální 5 6 2 5 2 3" xfId="16384"/>
    <cellStyle name="normální 5 6 2 5 2 4" xfId="9896"/>
    <cellStyle name="normální 5 6 2 5 3" xfId="11528"/>
    <cellStyle name="normální 5 6 2 5 3 2" xfId="18012"/>
    <cellStyle name="normální 5 6 2 5 4" xfId="14772"/>
    <cellStyle name="normální 5 6 2 5 5" xfId="8233"/>
    <cellStyle name="normální 5 6 2 6" xfId="5814"/>
    <cellStyle name="normální 5 6 2 6 2" xfId="12581"/>
    <cellStyle name="normální 5 6 2 6 2 2" xfId="19065"/>
    <cellStyle name="normální 5 6 2 6 3" xfId="15825"/>
    <cellStyle name="normální 5 6 2 6 4" xfId="9335"/>
    <cellStyle name="normální 5 6 2 7" xfId="10974"/>
    <cellStyle name="normální 5 6 2 7 2" xfId="17458"/>
    <cellStyle name="normální 5 6 2 8" xfId="14219"/>
    <cellStyle name="normální 5 6 2 9" xfId="7676"/>
    <cellStyle name="normální 5 6 3" xfId="632"/>
    <cellStyle name="normální 5 6 3 2" xfId="790"/>
    <cellStyle name="normální 5 6 3 2 2" xfId="1603"/>
    <cellStyle name="normální 5 6 3 2 2 2" xfId="6571"/>
    <cellStyle name="normální 5 6 3 2 2 2 2" xfId="13308"/>
    <cellStyle name="normální 5 6 3 2 2 2 2 2" xfId="19792"/>
    <cellStyle name="normální 5 6 3 2 2 2 3" xfId="16552"/>
    <cellStyle name="normální 5 6 3 2 2 2 4" xfId="10064"/>
    <cellStyle name="normální 5 6 3 2 2 3" xfId="11696"/>
    <cellStyle name="normální 5 6 3 2 2 3 2" xfId="18180"/>
    <cellStyle name="normální 5 6 3 2 2 4" xfId="14940"/>
    <cellStyle name="normální 5 6 3 2 2 5" xfId="8401"/>
    <cellStyle name="normální 5 6 3 2 3" xfId="5985"/>
    <cellStyle name="normální 5 6 3 2 3 2" xfId="12751"/>
    <cellStyle name="normální 5 6 3 2 3 2 2" xfId="19235"/>
    <cellStyle name="normální 5 6 3 2 3 3" xfId="15995"/>
    <cellStyle name="normální 5 6 3 2 3 4" xfId="9505"/>
    <cellStyle name="normální 5 6 3 2 4" xfId="11142"/>
    <cellStyle name="normální 5 6 3 2 4 2" xfId="17626"/>
    <cellStyle name="normální 5 6 3 2 5" xfId="14387"/>
    <cellStyle name="normální 5 6 3 2 6" xfId="7844"/>
    <cellStyle name="normální 5 6 3 3" xfId="965"/>
    <cellStyle name="normální 5 6 3 3 2" xfId="1751"/>
    <cellStyle name="normální 5 6 3 3 2 2" xfId="6719"/>
    <cellStyle name="normální 5 6 3 3 2 2 2" xfId="13456"/>
    <cellStyle name="normální 5 6 3 3 2 2 2 2" xfId="19940"/>
    <cellStyle name="normální 5 6 3 3 2 2 3" xfId="16700"/>
    <cellStyle name="normální 5 6 3 3 2 2 4" xfId="10212"/>
    <cellStyle name="normální 5 6 3 3 2 3" xfId="11844"/>
    <cellStyle name="normální 5 6 3 3 2 3 2" xfId="18328"/>
    <cellStyle name="normální 5 6 3 3 2 4" xfId="15088"/>
    <cellStyle name="normální 5 6 3 3 2 5" xfId="8549"/>
    <cellStyle name="normální 5 6 3 3 3" xfId="6135"/>
    <cellStyle name="normální 5 6 3 3 3 2" xfId="12900"/>
    <cellStyle name="normální 5 6 3 3 3 2 2" xfId="19384"/>
    <cellStyle name="normální 5 6 3 3 3 3" xfId="16144"/>
    <cellStyle name="normální 5 6 3 3 3 4" xfId="9655"/>
    <cellStyle name="normální 5 6 3 3 4" xfId="11290"/>
    <cellStyle name="normální 5 6 3 3 4 2" xfId="17774"/>
    <cellStyle name="normální 5 6 3 3 5" xfId="14535"/>
    <cellStyle name="normální 5 6 3 3 6" xfId="7992"/>
    <cellStyle name="normální 5 6 3 4" xfId="1140"/>
    <cellStyle name="normální 5 6 3 4 2" xfId="1899"/>
    <cellStyle name="normální 5 6 3 4 2 2" xfId="6867"/>
    <cellStyle name="normální 5 6 3 4 2 2 2" xfId="13604"/>
    <cellStyle name="normální 5 6 3 4 2 2 2 2" xfId="20088"/>
    <cellStyle name="normální 5 6 3 4 2 2 3" xfId="16848"/>
    <cellStyle name="normální 5 6 3 4 2 2 4" xfId="10360"/>
    <cellStyle name="normální 5 6 3 4 2 3" xfId="11992"/>
    <cellStyle name="normální 5 6 3 4 2 3 2" xfId="18476"/>
    <cellStyle name="normální 5 6 3 4 2 4" xfId="15236"/>
    <cellStyle name="normální 5 6 3 4 2 5" xfId="8697"/>
    <cellStyle name="normální 5 6 3 4 3" xfId="6290"/>
    <cellStyle name="normální 5 6 3 4 3 2" xfId="13052"/>
    <cellStyle name="normální 5 6 3 4 3 2 2" xfId="19536"/>
    <cellStyle name="normální 5 6 3 4 3 3" xfId="16296"/>
    <cellStyle name="normální 5 6 3 4 3 4" xfId="9807"/>
    <cellStyle name="normální 5 6 3 4 4" xfId="11438"/>
    <cellStyle name="normální 5 6 3 4 4 2" xfId="17922"/>
    <cellStyle name="normální 5 6 3 4 5" xfId="14683"/>
    <cellStyle name="normální 5 6 3 4 6" xfId="8140"/>
    <cellStyle name="normální 5 6 3 5" xfId="1467"/>
    <cellStyle name="normální 5 6 3 5 2" xfId="6435"/>
    <cellStyle name="normální 5 6 3 5 2 2" xfId="13172"/>
    <cellStyle name="normální 5 6 3 5 2 2 2" xfId="19656"/>
    <cellStyle name="normální 5 6 3 5 2 3" xfId="16416"/>
    <cellStyle name="normální 5 6 3 5 2 4" xfId="9928"/>
    <cellStyle name="normální 5 6 3 5 3" xfId="11560"/>
    <cellStyle name="normální 5 6 3 5 3 2" xfId="18044"/>
    <cellStyle name="normální 5 6 3 5 4" xfId="14804"/>
    <cellStyle name="normální 5 6 3 5 5" xfId="8265"/>
    <cellStyle name="normální 5 6 3 6" xfId="5846"/>
    <cellStyle name="normální 5 6 3 6 2" xfId="12613"/>
    <cellStyle name="normální 5 6 3 6 2 2" xfId="19097"/>
    <cellStyle name="normální 5 6 3 6 3" xfId="15857"/>
    <cellStyle name="normální 5 6 3 6 4" xfId="9367"/>
    <cellStyle name="normální 5 6 3 7" xfId="11006"/>
    <cellStyle name="normální 5 6 3 7 2" xfId="17490"/>
    <cellStyle name="normální 5 6 3 8" xfId="14251"/>
    <cellStyle name="normální 5 6 3 9" xfId="7708"/>
    <cellStyle name="normální 5 6 4" xfId="688"/>
    <cellStyle name="normální 5 6 4 2" xfId="1516"/>
    <cellStyle name="normální 5 6 4 2 2" xfId="6484"/>
    <cellStyle name="normální 5 6 4 2 2 2" xfId="13221"/>
    <cellStyle name="normální 5 6 4 2 2 2 2" xfId="19705"/>
    <cellStyle name="normální 5 6 4 2 2 3" xfId="16465"/>
    <cellStyle name="normální 5 6 4 2 2 4" xfId="9977"/>
    <cellStyle name="normální 5 6 4 2 3" xfId="11609"/>
    <cellStyle name="normální 5 6 4 2 3 2" xfId="18093"/>
    <cellStyle name="normální 5 6 4 2 4" xfId="14853"/>
    <cellStyle name="normální 5 6 4 2 5" xfId="8314"/>
    <cellStyle name="normální 5 6 4 3" xfId="5896"/>
    <cellStyle name="normální 5 6 4 3 2" xfId="12663"/>
    <cellStyle name="normální 5 6 4 3 2 2" xfId="19147"/>
    <cellStyle name="normální 5 6 4 3 3" xfId="15907"/>
    <cellStyle name="normální 5 6 4 3 4" xfId="9417"/>
    <cellStyle name="normální 5 6 4 4" xfId="11055"/>
    <cellStyle name="normální 5 6 4 4 2" xfId="17539"/>
    <cellStyle name="normální 5 6 4 5" xfId="14300"/>
    <cellStyle name="normální 5 6 4 6" xfId="7757"/>
    <cellStyle name="normální 5 6 5" xfId="862"/>
    <cellStyle name="normální 5 6 5 2" xfId="1663"/>
    <cellStyle name="normální 5 6 5 2 2" xfId="6631"/>
    <cellStyle name="normální 5 6 5 2 2 2" xfId="13368"/>
    <cellStyle name="normální 5 6 5 2 2 2 2" xfId="19852"/>
    <cellStyle name="normální 5 6 5 2 2 3" xfId="16612"/>
    <cellStyle name="normální 5 6 5 2 2 4" xfId="10124"/>
    <cellStyle name="normální 5 6 5 2 3" xfId="11756"/>
    <cellStyle name="normální 5 6 5 2 3 2" xfId="18240"/>
    <cellStyle name="normální 5 6 5 2 4" xfId="15000"/>
    <cellStyle name="normální 5 6 5 2 5" xfId="8461"/>
    <cellStyle name="normální 5 6 5 3" xfId="6045"/>
    <cellStyle name="normální 5 6 5 3 2" xfId="12811"/>
    <cellStyle name="normální 5 6 5 3 2 2" xfId="19295"/>
    <cellStyle name="normální 5 6 5 3 3" xfId="16055"/>
    <cellStyle name="normální 5 6 5 3 4" xfId="9565"/>
    <cellStyle name="normální 5 6 5 4" xfId="11202"/>
    <cellStyle name="normální 5 6 5 4 2" xfId="17686"/>
    <cellStyle name="normální 5 6 5 5" xfId="14447"/>
    <cellStyle name="normální 5 6 5 6" xfId="7904"/>
    <cellStyle name="normální 5 6 6" xfId="1037"/>
    <cellStyle name="normální 5 6 6 2" xfId="1811"/>
    <cellStyle name="normální 5 6 6 2 2" xfId="6779"/>
    <cellStyle name="normální 5 6 6 2 2 2" xfId="13516"/>
    <cellStyle name="normální 5 6 6 2 2 2 2" xfId="20000"/>
    <cellStyle name="normální 5 6 6 2 2 3" xfId="16760"/>
    <cellStyle name="normální 5 6 6 2 2 4" xfId="10272"/>
    <cellStyle name="normální 5 6 6 2 3" xfId="11904"/>
    <cellStyle name="normální 5 6 6 2 3 2" xfId="18388"/>
    <cellStyle name="normální 5 6 6 2 4" xfId="15148"/>
    <cellStyle name="normální 5 6 6 2 5" xfId="8609"/>
    <cellStyle name="normální 5 6 6 3" xfId="6198"/>
    <cellStyle name="normální 5 6 6 3 2" xfId="12962"/>
    <cellStyle name="normální 5 6 6 3 2 2" xfId="19446"/>
    <cellStyle name="normální 5 6 6 3 3" xfId="16206"/>
    <cellStyle name="normální 5 6 6 3 4" xfId="9717"/>
    <cellStyle name="normální 5 6 6 4" xfId="11350"/>
    <cellStyle name="normální 5 6 6 4 2" xfId="17834"/>
    <cellStyle name="normální 5 6 6 5" xfId="14595"/>
    <cellStyle name="normální 5 6 6 6" xfId="8052"/>
    <cellStyle name="normální 5 6 7" xfId="1403"/>
    <cellStyle name="normální 5 6 7 2" xfId="6371"/>
    <cellStyle name="normální 5 6 7 2 2" xfId="13108"/>
    <cellStyle name="normální 5 6 7 2 2 2" xfId="19592"/>
    <cellStyle name="normální 5 6 7 2 3" xfId="16352"/>
    <cellStyle name="normální 5 6 7 2 4" xfId="9864"/>
    <cellStyle name="normální 5 6 7 3" xfId="11496"/>
    <cellStyle name="normální 5 6 7 3 2" xfId="17980"/>
    <cellStyle name="normální 5 6 7 4" xfId="14740"/>
    <cellStyle name="normální 5 6 7 5" xfId="8201"/>
    <cellStyle name="normální 5 6 8" xfId="5781"/>
    <cellStyle name="normální 5 6 8 2" xfId="12549"/>
    <cellStyle name="normální 5 6 8 2 2" xfId="19033"/>
    <cellStyle name="normální 5 6 8 3" xfId="15793"/>
    <cellStyle name="normální 5 6 8 4" xfId="9303"/>
    <cellStyle name="normální 5 6 9" xfId="10942"/>
    <cellStyle name="normální 5 6 9 2" xfId="17426"/>
    <cellStyle name="normální 5 7" xfId="542"/>
    <cellStyle name="normální 5 7 10" xfId="14173"/>
    <cellStyle name="normální 5 7 11" xfId="7630"/>
    <cellStyle name="normální 5 7 2" xfId="575"/>
    <cellStyle name="normální 5 7 2 2" xfId="734"/>
    <cellStyle name="normální 5 7 2 2 2" xfId="1554"/>
    <cellStyle name="normální 5 7 2 2 2 2" xfId="6522"/>
    <cellStyle name="normální 5 7 2 2 2 2 2" xfId="13259"/>
    <cellStyle name="normální 5 7 2 2 2 2 2 2" xfId="19743"/>
    <cellStyle name="normální 5 7 2 2 2 2 3" xfId="16503"/>
    <cellStyle name="normální 5 7 2 2 2 2 4" xfId="10015"/>
    <cellStyle name="normální 5 7 2 2 2 3" xfId="11647"/>
    <cellStyle name="normální 5 7 2 2 2 3 2" xfId="18131"/>
    <cellStyle name="normální 5 7 2 2 2 4" xfId="14891"/>
    <cellStyle name="normální 5 7 2 2 2 5" xfId="8352"/>
    <cellStyle name="normální 5 7 2 2 3" xfId="5935"/>
    <cellStyle name="normální 5 7 2 2 3 2" xfId="12702"/>
    <cellStyle name="normální 5 7 2 2 3 2 2" xfId="19186"/>
    <cellStyle name="normální 5 7 2 2 3 3" xfId="15946"/>
    <cellStyle name="normální 5 7 2 2 3 4" xfId="9456"/>
    <cellStyle name="normální 5 7 2 2 4" xfId="11093"/>
    <cellStyle name="normální 5 7 2 2 4 2" xfId="17577"/>
    <cellStyle name="normální 5 7 2 2 5" xfId="14338"/>
    <cellStyle name="normální 5 7 2 2 6" xfId="7795"/>
    <cellStyle name="normální 5 7 2 3" xfId="909"/>
    <cellStyle name="normální 5 7 2 3 2" xfId="1702"/>
    <cellStyle name="normální 5 7 2 3 2 2" xfId="6670"/>
    <cellStyle name="normální 5 7 2 3 2 2 2" xfId="13407"/>
    <cellStyle name="normální 5 7 2 3 2 2 2 2" xfId="19891"/>
    <cellStyle name="normální 5 7 2 3 2 2 3" xfId="16651"/>
    <cellStyle name="normální 5 7 2 3 2 2 4" xfId="10163"/>
    <cellStyle name="normální 5 7 2 3 2 3" xfId="11795"/>
    <cellStyle name="normální 5 7 2 3 2 3 2" xfId="18279"/>
    <cellStyle name="normální 5 7 2 3 2 4" xfId="15039"/>
    <cellStyle name="normální 5 7 2 3 2 5" xfId="8500"/>
    <cellStyle name="normální 5 7 2 3 3" xfId="6086"/>
    <cellStyle name="normální 5 7 2 3 3 2" xfId="12851"/>
    <cellStyle name="normální 5 7 2 3 3 2 2" xfId="19335"/>
    <cellStyle name="normální 5 7 2 3 3 3" xfId="16095"/>
    <cellStyle name="normální 5 7 2 3 3 4" xfId="9606"/>
    <cellStyle name="normální 5 7 2 3 4" xfId="11241"/>
    <cellStyle name="normální 5 7 2 3 4 2" xfId="17725"/>
    <cellStyle name="normální 5 7 2 3 5" xfId="14486"/>
    <cellStyle name="normální 5 7 2 3 6" xfId="7943"/>
    <cellStyle name="normální 5 7 2 4" xfId="1084"/>
    <cellStyle name="normální 5 7 2 4 2" xfId="1850"/>
    <cellStyle name="normální 5 7 2 4 2 2" xfId="6818"/>
    <cellStyle name="normální 5 7 2 4 2 2 2" xfId="13555"/>
    <cellStyle name="normální 5 7 2 4 2 2 2 2" xfId="20039"/>
    <cellStyle name="normální 5 7 2 4 2 2 3" xfId="16799"/>
    <cellStyle name="normální 5 7 2 4 2 2 4" xfId="10311"/>
    <cellStyle name="normální 5 7 2 4 2 3" xfId="11943"/>
    <cellStyle name="normální 5 7 2 4 2 3 2" xfId="18427"/>
    <cellStyle name="normální 5 7 2 4 2 4" xfId="15187"/>
    <cellStyle name="normální 5 7 2 4 2 5" xfId="8648"/>
    <cellStyle name="normální 5 7 2 4 3" xfId="6239"/>
    <cellStyle name="normální 5 7 2 4 3 2" xfId="13001"/>
    <cellStyle name="normální 5 7 2 4 3 2 2" xfId="19485"/>
    <cellStyle name="normální 5 7 2 4 3 3" xfId="16245"/>
    <cellStyle name="normální 5 7 2 4 3 4" xfId="9756"/>
    <cellStyle name="normální 5 7 2 4 4" xfId="11389"/>
    <cellStyle name="normální 5 7 2 4 4 2" xfId="17873"/>
    <cellStyle name="normální 5 7 2 4 5" xfId="14634"/>
    <cellStyle name="normální 5 7 2 4 6" xfId="8091"/>
    <cellStyle name="normální 5 7 2 5" xfId="1418"/>
    <cellStyle name="normální 5 7 2 5 2" xfId="6386"/>
    <cellStyle name="normální 5 7 2 5 2 2" xfId="13123"/>
    <cellStyle name="normální 5 7 2 5 2 2 2" xfId="19607"/>
    <cellStyle name="normální 5 7 2 5 2 3" xfId="16367"/>
    <cellStyle name="normální 5 7 2 5 2 4" xfId="9879"/>
    <cellStyle name="normální 5 7 2 5 3" xfId="11511"/>
    <cellStyle name="normální 5 7 2 5 3 2" xfId="17995"/>
    <cellStyle name="normální 5 7 2 5 4" xfId="14755"/>
    <cellStyle name="normální 5 7 2 5 5" xfId="8216"/>
    <cellStyle name="normální 5 7 2 6" xfId="5796"/>
    <cellStyle name="normální 5 7 2 6 2" xfId="12564"/>
    <cellStyle name="normální 5 7 2 6 2 2" xfId="19048"/>
    <cellStyle name="normální 5 7 2 6 3" xfId="15808"/>
    <cellStyle name="normální 5 7 2 6 4" xfId="9318"/>
    <cellStyle name="normální 5 7 2 7" xfId="10957"/>
    <cellStyle name="normální 5 7 2 7 2" xfId="17441"/>
    <cellStyle name="normální 5 7 2 8" xfId="14202"/>
    <cellStyle name="normální 5 7 2 9" xfId="7659"/>
    <cellStyle name="normální 5 7 3" xfId="612"/>
    <cellStyle name="normální 5 7 3 2" xfId="770"/>
    <cellStyle name="normální 5 7 3 2 2" xfId="1586"/>
    <cellStyle name="normální 5 7 3 2 2 2" xfId="6554"/>
    <cellStyle name="normální 5 7 3 2 2 2 2" xfId="13291"/>
    <cellStyle name="normální 5 7 3 2 2 2 2 2" xfId="19775"/>
    <cellStyle name="normální 5 7 3 2 2 2 3" xfId="16535"/>
    <cellStyle name="normální 5 7 3 2 2 2 4" xfId="10047"/>
    <cellStyle name="normální 5 7 3 2 2 3" xfId="11679"/>
    <cellStyle name="normální 5 7 3 2 2 3 2" xfId="18163"/>
    <cellStyle name="normální 5 7 3 2 2 4" xfId="14923"/>
    <cellStyle name="normální 5 7 3 2 2 5" xfId="8384"/>
    <cellStyle name="normální 5 7 3 2 3" xfId="5967"/>
    <cellStyle name="normální 5 7 3 2 3 2" xfId="12734"/>
    <cellStyle name="normální 5 7 3 2 3 2 2" xfId="19218"/>
    <cellStyle name="normální 5 7 3 2 3 3" xfId="15978"/>
    <cellStyle name="normální 5 7 3 2 3 4" xfId="9488"/>
    <cellStyle name="normální 5 7 3 2 4" xfId="11125"/>
    <cellStyle name="normální 5 7 3 2 4 2" xfId="17609"/>
    <cellStyle name="normální 5 7 3 2 5" xfId="14370"/>
    <cellStyle name="normální 5 7 3 2 6" xfId="7827"/>
    <cellStyle name="normální 5 7 3 3" xfId="945"/>
    <cellStyle name="normální 5 7 3 3 2" xfId="1734"/>
    <cellStyle name="normální 5 7 3 3 2 2" xfId="6702"/>
    <cellStyle name="normální 5 7 3 3 2 2 2" xfId="13439"/>
    <cellStyle name="normální 5 7 3 3 2 2 2 2" xfId="19923"/>
    <cellStyle name="normální 5 7 3 3 2 2 3" xfId="16683"/>
    <cellStyle name="normální 5 7 3 3 2 2 4" xfId="10195"/>
    <cellStyle name="normální 5 7 3 3 2 3" xfId="11827"/>
    <cellStyle name="normální 5 7 3 3 2 3 2" xfId="18311"/>
    <cellStyle name="normální 5 7 3 3 2 4" xfId="15071"/>
    <cellStyle name="normální 5 7 3 3 2 5" xfId="8532"/>
    <cellStyle name="normální 5 7 3 3 3" xfId="6118"/>
    <cellStyle name="normální 5 7 3 3 3 2" xfId="12883"/>
    <cellStyle name="normální 5 7 3 3 3 2 2" xfId="19367"/>
    <cellStyle name="normální 5 7 3 3 3 3" xfId="16127"/>
    <cellStyle name="normální 5 7 3 3 3 4" xfId="9638"/>
    <cellStyle name="normální 5 7 3 3 4" xfId="11273"/>
    <cellStyle name="normální 5 7 3 3 4 2" xfId="17757"/>
    <cellStyle name="normální 5 7 3 3 5" xfId="14518"/>
    <cellStyle name="normální 5 7 3 3 6" xfId="7975"/>
    <cellStyle name="normální 5 7 3 4" xfId="1120"/>
    <cellStyle name="normální 5 7 3 4 2" xfId="1882"/>
    <cellStyle name="normální 5 7 3 4 2 2" xfId="6850"/>
    <cellStyle name="normální 5 7 3 4 2 2 2" xfId="13587"/>
    <cellStyle name="normální 5 7 3 4 2 2 2 2" xfId="20071"/>
    <cellStyle name="normální 5 7 3 4 2 2 3" xfId="16831"/>
    <cellStyle name="normální 5 7 3 4 2 2 4" xfId="10343"/>
    <cellStyle name="normální 5 7 3 4 2 3" xfId="11975"/>
    <cellStyle name="normální 5 7 3 4 2 3 2" xfId="18459"/>
    <cellStyle name="normální 5 7 3 4 2 4" xfId="15219"/>
    <cellStyle name="normální 5 7 3 4 2 5" xfId="8680"/>
    <cellStyle name="normální 5 7 3 4 3" xfId="6273"/>
    <cellStyle name="normální 5 7 3 4 3 2" xfId="13035"/>
    <cellStyle name="normální 5 7 3 4 3 2 2" xfId="19519"/>
    <cellStyle name="normální 5 7 3 4 3 3" xfId="16279"/>
    <cellStyle name="normální 5 7 3 4 3 4" xfId="9790"/>
    <cellStyle name="normální 5 7 3 4 4" xfId="11421"/>
    <cellStyle name="normální 5 7 3 4 4 2" xfId="17905"/>
    <cellStyle name="normální 5 7 3 4 5" xfId="14666"/>
    <cellStyle name="normální 5 7 3 4 6" xfId="8123"/>
    <cellStyle name="normální 5 7 3 5" xfId="1450"/>
    <cellStyle name="normální 5 7 3 5 2" xfId="6418"/>
    <cellStyle name="normální 5 7 3 5 2 2" xfId="13155"/>
    <cellStyle name="normální 5 7 3 5 2 2 2" xfId="19639"/>
    <cellStyle name="normální 5 7 3 5 2 3" xfId="16399"/>
    <cellStyle name="normální 5 7 3 5 2 4" xfId="9911"/>
    <cellStyle name="normální 5 7 3 5 3" xfId="11543"/>
    <cellStyle name="normální 5 7 3 5 3 2" xfId="18027"/>
    <cellStyle name="normální 5 7 3 5 4" xfId="14787"/>
    <cellStyle name="normální 5 7 3 5 5" xfId="8248"/>
    <cellStyle name="normální 5 7 3 6" xfId="5829"/>
    <cellStyle name="normální 5 7 3 6 2" xfId="12596"/>
    <cellStyle name="normální 5 7 3 6 2 2" xfId="19080"/>
    <cellStyle name="normální 5 7 3 6 3" xfId="15840"/>
    <cellStyle name="normální 5 7 3 6 4" xfId="9350"/>
    <cellStyle name="normální 5 7 3 7" xfId="10989"/>
    <cellStyle name="normální 5 7 3 7 2" xfId="17473"/>
    <cellStyle name="normální 5 7 3 8" xfId="14234"/>
    <cellStyle name="normální 5 7 3 9" xfId="7691"/>
    <cellStyle name="normální 5 7 4" xfId="649"/>
    <cellStyle name="normální 5 7 4 2" xfId="1482"/>
    <cellStyle name="normální 5 7 4 2 2" xfId="6450"/>
    <cellStyle name="normální 5 7 4 2 2 2" xfId="13187"/>
    <cellStyle name="normální 5 7 4 2 2 2 2" xfId="19671"/>
    <cellStyle name="normální 5 7 4 2 2 3" xfId="16431"/>
    <cellStyle name="normální 5 7 4 2 2 4" xfId="9943"/>
    <cellStyle name="normální 5 7 4 2 3" xfId="11575"/>
    <cellStyle name="normální 5 7 4 2 3 2" xfId="18059"/>
    <cellStyle name="normální 5 7 4 2 4" xfId="14819"/>
    <cellStyle name="normální 5 7 4 2 5" xfId="8280"/>
    <cellStyle name="normální 5 7 4 3" xfId="5861"/>
    <cellStyle name="normální 5 7 4 3 2" xfId="12628"/>
    <cellStyle name="normální 5 7 4 3 2 2" xfId="19112"/>
    <cellStyle name="normální 5 7 4 3 3" xfId="15872"/>
    <cellStyle name="normální 5 7 4 3 4" xfId="9382"/>
    <cellStyle name="normální 5 7 4 4" xfId="11021"/>
    <cellStyle name="normální 5 7 4 4 2" xfId="17505"/>
    <cellStyle name="normální 5 7 4 5" xfId="14266"/>
    <cellStyle name="normální 5 7 4 6" xfId="7723"/>
    <cellStyle name="normální 5 7 5" xfId="820"/>
    <cellStyle name="normální 5 7 5 2" xfId="1626"/>
    <cellStyle name="normální 5 7 5 2 2" xfId="6594"/>
    <cellStyle name="normální 5 7 5 2 2 2" xfId="13331"/>
    <cellStyle name="normální 5 7 5 2 2 2 2" xfId="19815"/>
    <cellStyle name="normální 5 7 5 2 2 3" xfId="16575"/>
    <cellStyle name="normální 5 7 5 2 2 4" xfId="10087"/>
    <cellStyle name="normální 5 7 5 2 3" xfId="11719"/>
    <cellStyle name="normální 5 7 5 2 3 2" xfId="18203"/>
    <cellStyle name="normální 5 7 5 2 4" xfId="14963"/>
    <cellStyle name="normální 5 7 5 2 5" xfId="8424"/>
    <cellStyle name="normální 5 7 5 3" xfId="6008"/>
    <cellStyle name="normální 5 7 5 3 2" xfId="12774"/>
    <cellStyle name="normální 5 7 5 3 2 2" xfId="19258"/>
    <cellStyle name="normální 5 7 5 3 3" xfId="16018"/>
    <cellStyle name="normální 5 7 5 3 4" xfId="9528"/>
    <cellStyle name="normální 5 7 5 4" xfId="11165"/>
    <cellStyle name="normální 5 7 5 4 2" xfId="17649"/>
    <cellStyle name="normální 5 7 5 5" xfId="14410"/>
    <cellStyle name="normální 5 7 5 6" xfId="7867"/>
    <cellStyle name="normální 5 7 6" xfId="995"/>
    <cellStyle name="normální 5 7 6 2" xfId="1774"/>
    <cellStyle name="normální 5 7 6 2 2" xfId="6742"/>
    <cellStyle name="normální 5 7 6 2 2 2" xfId="13479"/>
    <cellStyle name="normální 5 7 6 2 2 2 2" xfId="19963"/>
    <cellStyle name="normální 5 7 6 2 2 3" xfId="16723"/>
    <cellStyle name="normální 5 7 6 2 2 4" xfId="10235"/>
    <cellStyle name="normální 5 7 6 2 3" xfId="11867"/>
    <cellStyle name="normální 5 7 6 2 3 2" xfId="18351"/>
    <cellStyle name="normální 5 7 6 2 4" xfId="15111"/>
    <cellStyle name="normální 5 7 6 2 5" xfId="8572"/>
    <cellStyle name="normální 5 7 6 3" xfId="6160"/>
    <cellStyle name="normální 5 7 6 3 2" xfId="12924"/>
    <cellStyle name="normální 5 7 6 3 2 2" xfId="19408"/>
    <cellStyle name="normální 5 7 6 3 3" xfId="16168"/>
    <cellStyle name="normální 5 7 6 3 4" xfId="9679"/>
    <cellStyle name="normální 5 7 6 4" xfId="11313"/>
    <cellStyle name="normální 5 7 6 4 2" xfId="17797"/>
    <cellStyle name="normální 5 7 6 5" xfId="14558"/>
    <cellStyle name="normální 5 7 6 6" xfId="8015"/>
    <cellStyle name="normální 5 7 7" xfId="1389"/>
    <cellStyle name="normální 5 7 7 2" xfId="6357"/>
    <cellStyle name="normální 5 7 7 2 2" xfId="13094"/>
    <cellStyle name="normální 5 7 7 2 2 2" xfId="19578"/>
    <cellStyle name="normální 5 7 7 2 3" xfId="16338"/>
    <cellStyle name="normální 5 7 7 2 4" xfId="9850"/>
    <cellStyle name="normální 5 7 7 3" xfId="11482"/>
    <cellStyle name="normální 5 7 7 3 2" xfId="17966"/>
    <cellStyle name="normální 5 7 7 4" xfId="14726"/>
    <cellStyle name="normální 5 7 7 5" xfId="8187"/>
    <cellStyle name="normální 5 7 8" xfId="5767"/>
    <cellStyle name="normální 5 7 8 2" xfId="12535"/>
    <cellStyle name="normální 5 7 8 2 2" xfId="19019"/>
    <cellStyle name="normální 5 7 8 3" xfId="15779"/>
    <cellStyle name="normální 5 7 8 4" xfId="9289"/>
    <cellStyle name="normální 5 7 9" xfId="10928"/>
    <cellStyle name="normální 5 7 9 2" xfId="17412"/>
    <cellStyle name="normální 5 8" xfId="555"/>
    <cellStyle name="normální 5 8 10" xfId="14185"/>
    <cellStyle name="normální 5 8 11" xfId="7642"/>
    <cellStyle name="normální 5 8 2" xfId="591"/>
    <cellStyle name="normální 5 8 2 2" xfId="750"/>
    <cellStyle name="normální 5 8 2 2 2" xfId="1569"/>
    <cellStyle name="normální 5 8 2 2 2 2" xfId="6537"/>
    <cellStyle name="normální 5 8 2 2 2 2 2" xfId="13274"/>
    <cellStyle name="normální 5 8 2 2 2 2 2 2" xfId="19758"/>
    <cellStyle name="normální 5 8 2 2 2 2 3" xfId="16518"/>
    <cellStyle name="normální 5 8 2 2 2 2 4" xfId="10030"/>
    <cellStyle name="normální 5 8 2 2 2 3" xfId="11662"/>
    <cellStyle name="normální 5 8 2 2 2 3 2" xfId="18146"/>
    <cellStyle name="normální 5 8 2 2 2 4" xfId="14906"/>
    <cellStyle name="normální 5 8 2 2 2 5" xfId="8367"/>
    <cellStyle name="normální 5 8 2 2 3" xfId="5950"/>
    <cellStyle name="normální 5 8 2 2 3 2" xfId="12717"/>
    <cellStyle name="normální 5 8 2 2 3 2 2" xfId="19201"/>
    <cellStyle name="normální 5 8 2 2 3 3" xfId="15961"/>
    <cellStyle name="normální 5 8 2 2 3 4" xfId="9471"/>
    <cellStyle name="normální 5 8 2 2 4" xfId="11108"/>
    <cellStyle name="normální 5 8 2 2 4 2" xfId="17592"/>
    <cellStyle name="normální 5 8 2 2 5" xfId="14353"/>
    <cellStyle name="normální 5 8 2 2 6" xfId="7810"/>
    <cellStyle name="normální 5 8 2 3" xfId="925"/>
    <cellStyle name="normální 5 8 2 3 2" xfId="1717"/>
    <cellStyle name="normální 5 8 2 3 2 2" xfId="6685"/>
    <cellStyle name="normální 5 8 2 3 2 2 2" xfId="13422"/>
    <cellStyle name="normální 5 8 2 3 2 2 2 2" xfId="19906"/>
    <cellStyle name="normální 5 8 2 3 2 2 3" xfId="16666"/>
    <cellStyle name="normální 5 8 2 3 2 2 4" xfId="10178"/>
    <cellStyle name="normální 5 8 2 3 2 3" xfId="11810"/>
    <cellStyle name="normální 5 8 2 3 2 3 2" xfId="18294"/>
    <cellStyle name="normální 5 8 2 3 2 4" xfId="15054"/>
    <cellStyle name="normální 5 8 2 3 2 5" xfId="8515"/>
    <cellStyle name="normální 5 8 2 3 3" xfId="6101"/>
    <cellStyle name="normální 5 8 2 3 3 2" xfId="12866"/>
    <cellStyle name="normální 5 8 2 3 3 2 2" xfId="19350"/>
    <cellStyle name="normální 5 8 2 3 3 3" xfId="16110"/>
    <cellStyle name="normální 5 8 2 3 3 4" xfId="9621"/>
    <cellStyle name="normální 5 8 2 3 4" xfId="11256"/>
    <cellStyle name="normální 5 8 2 3 4 2" xfId="17740"/>
    <cellStyle name="normální 5 8 2 3 5" xfId="14501"/>
    <cellStyle name="normální 5 8 2 3 6" xfId="7958"/>
    <cellStyle name="normální 5 8 2 4" xfId="1100"/>
    <cellStyle name="normální 5 8 2 4 2" xfId="1865"/>
    <cellStyle name="normální 5 8 2 4 2 2" xfId="6833"/>
    <cellStyle name="normální 5 8 2 4 2 2 2" xfId="13570"/>
    <cellStyle name="normální 5 8 2 4 2 2 2 2" xfId="20054"/>
    <cellStyle name="normální 5 8 2 4 2 2 3" xfId="16814"/>
    <cellStyle name="normální 5 8 2 4 2 2 4" xfId="10326"/>
    <cellStyle name="normální 5 8 2 4 2 3" xfId="11958"/>
    <cellStyle name="normální 5 8 2 4 2 3 2" xfId="18442"/>
    <cellStyle name="normální 5 8 2 4 2 4" xfId="15202"/>
    <cellStyle name="normální 5 8 2 4 2 5" xfId="8663"/>
    <cellStyle name="normální 5 8 2 4 3" xfId="6255"/>
    <cellStyle name="normální 5 8 2 4 3 2" xfId="13017"/>
    <cellStyle name="normální 5 8 2 4 3 2 2" xfId="19501"/>
    <cellStyle name="normální 5 8 2 4 3 3" xfId="16261"/>
    <cellStyle name="normální 5 8 2 4 3 4" xfId="9772"/>
    <cellStyle name="normální 5 8 2 4 4" xfId="11404"/>
    <cellStyle name="normální 5 8 2 4 4 2" xfId="17888"/>
    <cellStyle name="normální 5 8 2 4 5" xfId="14649"/>
    <cellStyle name="normální 5 8 2 4 6" xfId="8106"/>
    <cellStyle name="normální 5 8 2 5" xfId="1433"/>
    <cellStyle name="normální 5 8 2 5 2" xfId="6401"/>
    <cellStyle name="normální 5 8 2 5 2 2" xfId="13138"/>
    <cellStyle name="normální 5 8 2 5 2 2 2" xfId="19622"/>
    <cellStyle name="normální 5 8 2 5 2 3" xfId="16382"/>
    <cellStyle name="normální 5 8 2 5 2 4" xfId="9894"/>
    <cellStyle name="normální 5 8 2 5 3" xfId="11526"/>
    <cellStyle name="normální 5 8 2 5 3 2" xfId="18010"/>
    <cellStyle name="normální 5 8 2 5 4" xfId="14770"/>
    <cellStyle name="normální 5 8 2 5 5" xfId="8231"/>
    <cellStyle name="normální 5 8 2 6" xfId="5811"/>
    <cellStyle name="normální 5 8 2 6 2" xfId="12579"/>
    <cellStyle name="normální 5 8 2 6 2 2" xfId="19063"/>
    <cellStyle name="normální 5 8 2 6 3" xfId="15823"/>
    <cellStyle name="normální 5 8 2 6 4" xfId="9333"/>
    <cellStyle name="normální 5 8 2 7" xfId="10972"/>
    <cellStyle name="normální 5 8 2 7 2" xfId="17456"/>
    <cellStyle name="normální 5 8 2 8" xfId="14217"/>
    <cellStyle name="normální 5 8 2 9" xfId="7674"/>
    <cellStyle name="normální 5 8 3" xfId="628"/>
    <cellStyle name="normální 5 8 3 2" xfId="786"/>
    <cellStyle name="normální 5 8 3 2 2" xfId="1601"/>
    <cellStyle name="normální 5 8 3 2 2 2" xfId="6569"/>
    <cellStyle name="normální 5 8 3 2 2 2 2" xfId="13306"/>
    <cellStyle name="normální 5 8 3 2 2 2 2 2" xfId="19790"/>
    <cellStyle name="normální 5 8 3 2 2 2 3" xfId="16550"/>
    <cellStyle name="normální 5 8 3 2 2 2 4" xfId="10062"/>
    <cellStyle name="normální 5 8 3 2 2 3" xfId="11694"/>
    <cellStyle name="normální 5 8 3 2 2 3 2" xfId="18178"/>
    <cellStyle name="normální 5 8 3 2 2 4" xfId="14938"/>
    <cellStyle name="normální 5 8 3 2 2 5" xfId="8399"/>
    <cellStyle name="normální 5 8 3 2 3" xfId="5982"/>
    <cellStyle name="normální 5 8 3 2 3 2" xfId="12749"/>
    <cellStyle name="normální 5 8 3 2 3 2 2" xfId="19233"/>
    <cellStyle name="normální 5 8 3 2 3 3" xfId="15993"/>
    <cellStyle name="normální 5 8 3 2 3 4" xfId="9503"/>
    <cellStyle name="normální 5 8 3 2 4" xfId="11140"/>
    <cellStyle name="normální 5 8 3 2 4 2" xfId="17624"/>
    <cellStyle name="normální 5 8 3 2 5" xfId="14385"/>
    <cellStyle name="normální 5 8 3 2 6" xfId="7842"/>
    <cellStyle name="normální 5 8 3 3" xfId="961"/>
    <cellStyle name="normální 5 8 3 3 2" xfId="1749"/>
    <cellStyle name="normální 5 8 3 3 2 2" xfId="6717"/>
    <cellStyle name="normální 5 8 3 3 2 2 2" xfId="13454"/>
    <cellStyle name="normální 5 8 3 3 2 2 2 2" xfId="19938"/>
    <cellStyle name="normální 5 8 3 3 2 2 3" xfId="16698"/>
    <cellStyle name="normální 5 8 3 3 2 2 4" xfId="10210"/>
    <cellStyle name="normální 5 8 3 3 2 3" xfId="11842"/>
    <cellStyle name="normální 5 8 3 3 2 3 2" xfId="18326"/>
    <cellStyle name="normální 5 8 3 3 2 4" xfId="15086"/>
    <cellStyle name="normální 5 8 3 3 2 5" xfId="8547"/>
    <cellStyle name="normální 5 8 3 3 3" xfId="6133"/>
    <cellStyle name="normální 5 8 3 3 3 2" xfId="12898"/>
    <cellStyle name="normální 5 8 3 3 3 2 2" xfId="19382"/>
    <cellStyle name="normální 5 8 3 3 3 3" xfId="16142"/>
    <cellStyle name="normální 5 8 3 3 3 4" xfId="9653"/>
    <cellStyle name="normální 5 8 3 3 4" xfId="11288"/>
    <cellStyle name="normální 5 8 3 3 4 2" xfId="17772"/>
    <cellStyle name="normální 5 8 3 3 5" xfId="14533"/>
    <cellStyle name="normální 5 8 3 3 6" xfId="7990"/>
    <cellStyle name="normální 5 8 3 4" xfId="1136"/>
    <cellStyle name="normální 5 8 3 4 2" xfId="1897"/>
    <cellStyle name="normální 5 8 3 4 2 2" xfId="6865"/>
    <cellStyle name="normální 5 8 3 4 2 2 2" xfId="13602"/>
    <cellStyle name="normální 5 8 3 4 2 2 2 2" xfId="20086"/>
    <cellStyle name="normální 5 8 3 4 2 2 3" xfId="16846"/>
    <cellStyle name="normální 5 8 3 4 2 2 4" xfId="10358"/>
    <cellStyle name="normální 5 8 3 4 2 3" xfId="11990"/>
    <cellStyle name="normální 5 8 3 4 2 3 2" xfId="18474"/>
    <cellStyle name="normální 5 8 3 4 2 4" xfId="15234"/>
    <cellStyle name="normální 5 8 3 4 2 5" xfId="8695"/>
    <cellStyle name="normální 5 8 3 4 3" xfId="6288"/>
    <cellStyle name="normální 5 8 3 4 3 2" xfId="13050"/>
    <cellStyle name="normální 5 8 3 4 3 2 2" xfId="19534"/>
    <cellStyle name="normální 5 8 3 4 3 3" xfId="16294"/>
    <cellStyle name="normální 5 8 3 4 3 4" xfId="9805"/>
    <cellStyle name="normální 5 8 3 4 4" xfId="11436"/>
    <cellStyle name="normální 5 8 3 4 4 2" xfId="17920"/>
    <cellStyle name="normální 5 8 3 4 5" xfId="14681"/>
    <cellStyle name="normální 5 8 3 4 6" xfId="8138"/>
    <cellStyle name="normální 5 8 3 5" xfId="1465"/>
    <cellStyle name="normální 5 8 3 5 2" xfId="6433"/>
    <cellStyle name="normální 5 8 3 5 2 2" xfId="13170"/>
    <cellStyle name="normální 5 8 3 5 2 2 2" xfId="19654"/>
    <cellStyle name="normální 5 8 3 5 2 3" xfId="16414"/>
    <cellStyle name="normální 5 8 3 5 2 4" xfId="9926"/>
    <cellStyle name="normální 5 8 3 5 3" xfId="11558"/>
    <cellStyle name="normální 5 8 3 5 3 2" xfId="18042"/>
    <cellStyle name="normální 5 8 3 5 4" xfId="14802"/>
    <cellStyle name="normální 5 8 3 5 5" xfId="8263"/>
    <cellStyle name="normální 5 8 3 6" xfId="5844"/>
    <cellStyle name="normální 5 8 3 6 2" xfId="12611"/>
    <cellStyle name="normální 5 8 3 6 2 2" xfId="19095"/>
    <cellStyle name="normální 5 8 3 6 3" xfId="15855"/>
    <cellStyle name="normální 5 8 3 6 4" xfId="9365"/>
    <cellStyle name="normální 5 8 3 7" xfId="11004"/>
    <cellStyle name="normální 5 8 3 7 2" xfId="17488"/>
    <cellStyle name="normální 5 8 3 8" xfId="14249"/>
    <cellStyle name="normální 5 8 3 9" xfId="7706"/>
    <cellStyle name="normální 5 8 4" xfId="683"/>
    <cellStyle name="normální 5 8 4 2" xfId="1513"/>
    <cellStyle name="normální 5 8 4 2 2" xfId="6481"/>
    <cellStyle name="normální 5 8 4 2 2 2" xfId="13218"/>
    <cellStyle name="normální 5 8 4 2 2 2 2" xfId="19702"/>
    <cellStyle name="normální 5 8 4 2 2 3" xfId="16462"/>
    <cellStyle name="normální 5 8 4 2 2 4" xfId="9974"/>
    <cellStyle name="normální 5 8 4 2 3" xfId="11606"/>
    <cellStyle name="normální 5 8 4 2 3 2" xfId="18090"/>
    <cellStyle name="normální 5 8 4 2 4" xfId="14850"/>
    <cellStyle name="normální 5 8 4 2 5" xfId="8311"/>
    <cellStyle name="normální 5 8 4 3" xfId="5892"/>
    <cellStyle name="normální 5 8 4 3 2" xfId="12659"/>
    <cellStyle name="normální 5 8 4 3 2 2" xfId="19143"/>
    <cellStyle name="normální 5 8 4 3 3" xfId="15903"/>
    <cellStyle name="normální 5 8 4 3 4" xfId="9413"/>
    <cellStyle name="normální 5 8 4 4" xfId="11052"/>
    <cellStyle name="normální 5 8 4 4 2" xfId="17536"/>
    <cellStyle name="normální 5 8 4 5" xfId="14297"/>
    <cellStyle name="normální 5 8 4 6" xfId="7754"/>
    <cellStyle name="normální 5 8 5" xfId="857"/>
    <cellStyle name="normální 5 8 5 2" xfId="1660"/>
    <cellStyle name="normální 5 8 5 2 2" xfId="6628"/>
    <cellStyle name="normální 5 8 5 2 2 2" xfId="13365"/>
    <cellStyle name="normální 5 8 5 2 2 2 2" xfId="19849"/>
    <cellStyle name="normální 5 8 5 2 2 3" xfId="16609"/>
    <cellStyle name="normální 5 8 5 2 2 4" xfId="10121"/>
    <cellStyle name="normální 5 8 5 2 3" xfId="11753"/>
    <cellStyle name="normální 5 8 5 2 3 2" xfId="18237"/>
    <cellStyle name="normální 5 8 5 2 4" xfId="14997"/>
    <cellStyle name="normální 5 8 5 2 5" xfId="8458"/>
    <cellStyle name="normální 5 8 5 3" xfId="6042"/>
    <cellStyle name="normální 5 8 5 3 2" xfId="12808"/>
    <cellStyle name="normální 5 8 5 3 2 2" xfId="19292"/>
    <cellStyle name="normální 5 8 5 3 3" xfId="16052"/>
    <cellStyle name="normální 5 8 5 3 4" xfId="9562"/>
    <cellStyle name="normální 5 8 5 4" xfId="11199"/>
    <cellStyle name="normální 5 8 5 4 2" xfId="17683"/>
    <cellStyle name="normální 5 8 5 5" xfId="14444"/>
    <cellStyle name="normální 5 8 5 6" xfId="7901"/>
    <cellStyle name="normální 5 8 6" xfId="1032"/>
    <cellStyle name="normální 5 8 6 2" xfId="1808"/>
    <cellStyle name="normální 5 8 6 2 2" xfId="6776"/>
    <cellStyle name="normální 5 8 6 2 2 2" xfId="13513"/>
    <cellStyle name="normální 5 8 6 2 2 2 2" xfId="19997"/>
    <cellStyle name="normální 5 8 6 2 2 3" xfId="16757"/>
    <cellStyle name="normální 5 8 6 2 2 4" xfId="10269"/>
    <cellStyle name="normální 5 8 6 2 3" xfId="11901"/>
    <cellStyle name="normální 5 8 6 2 3 2" xfId="18385"/>
    <cellStyle name="normální 5 8 6 2 4" xfId="15145"/>
    <cellStyle name="normální 5 8 6 2 5" xfId="8606"/>
    <cellStyle name="normální 5 8 6 3" xfId="6194"/>
    <cellStyle name="normální 5 8 6 3 2" xfId="12958"/>
    <cellStyle name="normální 5 8 6 3 2 2" xfId="19442"/>
    <cellStyle name="normální 5 8 6 3 3" xfId="16202"/>
    <cellStyle name="normální 5 8 6 3 4" xfId="9713"/>
    <cellStyle name="normální 5 8 6 4" xfId="11347"/>
    <cellStyle name="normální 5 8 6 4 2" xfId="17831"/>
    <cellStyle name="normální 5 8 6 5" xfId="14592"/>
    <cellStyle name="normální 5 8 6 6" xfId="8049"/>
    <cellStyle name="normální 5 8 7" xfId="1401"/>
    <cellStyle name="normální 5 8 7 2" xfId="6369"/>
    <cellStyle name="normální 5 8 7 2 2" xfId="13106"/>
    <cellStyle name="normální 5 8 7 2 2 2" xfId="19590"/>
    <cellStyle name="normální 5 8 7 2 3" xfId="16350"/>
    <cellStyle name="normální 5 8 7 2 4" xfId="9862"/>
    <cellStyle name="normální 5 8 7 3" xfId="11494"/>
    <cellStyle name="normální 5 8 7 3 2" xfId="17978"/>
    <cellStyle name="normální 5 8 7 4" xfId="14738"/>
    <cellStyle name="normální 5 8 7 5" xfId="8199"/>
    <cellStyle name="normální 5 8 8" xfId="5779"/>
    <cellStyle name="normální 5 8 8 2" xfId="12547"/>
    <cellStyle name="normální 5 8 8 2 2" xfId="19031"/>
    <cellStyle name="normální 5 8 8 3" xfId="15791"/>
    <cellStyle name="normální 5 8 8 4" xfId="9301"/>
    <cellStyle name="normální 5 8 9" xfId="10940"/>
    <cellStyle name="normální 5 8 9 2" xfId="17424"/>
    <cellStyle name="normální 5 9" xfId="533"/>
    <cellStyle name="normální 5 9 10" xfId="14165"/>
    <cellStyle name="normální 5 9 11" xfId="7622"/>
    <cellStyle name="normální 5 9 2" xfId="565"/>
    <cellStyle name="normální 5 9 2 2" xfId="724"/>
    <cellStyle name="normální 5 9 2 2 2" xfId="1545"/>
    <cellStyle name="normální 5 9 2 2 2 2" xfId="6513"/>
    <cellStyle name="normální 5 9 2 2 2 2 2" xfId="13250"/>
    <cellStyle name="normální 5 9 2 2 2 2 2 2" xfId="19734"/>
    <cellStyle name="normální 5 9 2 2 2 2 3" xfId="16494"/>
    <cellStyle name="normální 5 9 2 2 2 2 4" xfId="10006"/>
    <cellStyle name="normální 5 9 2 2 2 3" xfId="11638"/>
    <cellStyle name="normální 5 9 2 2 2 3 2" xfId="18122"/>
    <cellStyle name="normální 5 9 2 2 2 4" xfId="14882"/>
    <cellStyle name="normální 5 9 2 2 2 5" xfId="8343"/>
    <cellStyle name="normální 5 9 2 2 3" xfId="5926"/>
    <cellStyle name="normální 5 9 2 2 3 2" xfId="12693"/>
    <cellStyle name="normální 5 9 2 2 3 2 2" xfId="19177"/>
    <cellStyle name="normální 5 9 2 2 3 3" xfId="15937"/>
    <cellStyle name="normální 5 9 2 2 3 4" xfId="9447"/>
    <cellStyle name="normální 5 9 2 2 4" xfId="11084"/>
    <cellStyle name="normální 5 9 2 2 4 2" xfId="17568"/>
    <cellStyle name="normální 5 9 2 2 5" xfId="14329"/>
    <cellStyle name="normální 5 9 2 2 6" xfId="7786"/>
    <cellStyle name="normální 5 9 2 3" xfId="899"/>
    <cellStyle name="normální 5 9 2 3 2" xfId="1693"/>
    <cellStyle name="normální 5 9 2 3 2 2" xfId="6661"/>
    <cellStyle name="normální 5 9 2 3 2 2 2" xfId="13398"/>
    <cellStyle name="normální 5 9 2 3 2 2 2 2" xfId="19882"/>
    <cellStyle name="normální 5 9 2 3 2 2 3" xfId="16642"/>
    <cellStyle name="normální 5 9 2 3 2 2 4" xfId="10154"/>
    <cellStyle name="normální 5 9 2 3 2 3" xfId="11786"/>
    <cellStyle name="normální 5 9 2 3 2 3 2" xfId="18270"/>
    <cellStyle name="normální 5 9 2 3 2 4" xfId="15030"/>
    <cellStyle name="normální 5 9 2 3 2 5" xfId="8491"/>
    <cellStyle name="normální 5 9 2 3 3" xfId="6076"/>
    <cellStyle name="normální 5 9 2 3 3 2" xfId="12841"/>
    <cellStyle name="normální 5 9 2 3 3 2 2" xfId="19325"/>
    <cellStyle name="normální 5 9 2 3 3 3" xfId="16085"/>
    <cellStyle name="normální 5 9 2 3 3 4" xfId="9596"/>
    <cellStyle name="normální 5 9 2 3 4" xfId="11232"/>
    <cellStyle name="normální 5 9 2 3 4 2" xfId="17716"/>
    <cellStyle name="normální 5 9 2 3 5" xfId="14477"/>
    <cellStyle name="normální 5 9 2 3 6" xfId="7934"/>
    <cellStyle name="normální 5 9 2 4" xfId="1074"/>
    <cellStyle name="normální 5 9 2 4 2" xfId="1841"/>
    <cellStyle name="normální 5 9 2 4 2 2" xfId="6809"/>
    <cellStyle name="normální 5 9 2 4 2 2 2" xfId="13546"/>
    <cellStyle name="normální 5 9 2 4 2 2 2 2" xfId="20030"/>
    <cellStyle name="normální 5 9 2 4 2 2 3" xfId="16790"/>
    <cellStyle name="normální 5 9 2 4 2 2 4" xfId="10302"/>
    <cellStyle name="normální 5 9 2 4 2 3" xfId="11934"/>
    <cellStyle name="normální 5 9 2 4 2 3 2" xfId="18418"/>
    <cellStyle name="normální 5 9 2 4 2 4" xfId="15178"/>
    <cellStyle name="normální 5 9 2 4 2 5" xfId="8639"/>
    <cellStyle name="normální 5 9 2 4 3" xfId="6229"/>
    <cellStyle name="normální 5 9 2 4 3 2" xfId="12992"/>
    <cellStyle name="normální 5 9 2 4 3 2 2" xfId="19476"/>
    <cellStyle name="normální 5 9 2 4 3 3" xfId="16236"/>
    <cellStyle name="normální 5 9 2 4 3 4" xfId="9747"/>
    <cellStyle name="normální 5 9 2 4 4" xfId="11380"/>
    <cellStyle name="normální 5 9 2 4 4 2" xfId="17864"/>
    <cellStyle name="normální 5 9 2 4 5" xfId="14625"/>
    <cellStyle name="normální 5 9 2 4 6" xfId="8082"/>
    <cellStyle name="normální 5 9 2 5" xfId="1409"/>
    <cellStyle name="normální 5 9 2 5 2" xfId="6377"/>
    <cellStyle name="normální 5 9 2 5 2 2" xfId="13114"/>
    <cellStyle name="normální 5 9 2 5 2 2 2" xfId="19598"/>
    <cellStyle name="normální 5 9 2 5 2 3" xfId="16358"/>
    <cellStyle name="normální 5 9 2 5 2 4" xfId="9870"/>
    <cellStyle name="normální 5 9 2 5 3" xfId="11502"/>
    <cellStyle name="normální 5 9 2 5 3 2" xfId="17986"/>
    <cellStyle name="normální 5 9 2 5 4" xfId="14746"/>
    <cellStyle name="normální 5 9 2 5 5" xfId="8207"/>
    <cellStyle name="normální 5 9 2 6" xfId="5787"/>
    <cellStyle name="normální 5 9 2 6 2" xfId="12555"/>
    <cellStyle name="normální 5 9 2 6 2 2" xfId="19039"/>
    <cellStyle name="normální 5 9 2 6 3" xfId="15799"/>
    <cellStyle name="normální 5 9 2 6 4" xfId="9309"/>
    <cellStyle name="normální 5 9 2 7" xfId="10948"/>
    <cellStyle name="normální 5 9 2 7 2" xfId="17432"/>
    <cellStyle name="normální 5 9 2 8" xfId="14193"/>
    <cellStyle name="normální 5 9 2 9" xfId="7650"/>
    <cellStyle name="normální 5 9 3" xfId="602"/>
    <cellStyle name="normální 5 9 3 2" xfId="760"/>
    <cellStyle name="normální 5 9 3 2 2" xfId="1577"/>
    <cellStyle name="normální 5 9 3 2 2 2" xfId="6545"/>
    <cellStyle name="normální 5 9 3 2 2 2 2" xfId="13282"/>
    <cellStyle name="normální 5 9 3 2 2 2 2 2" xfId="19766"/>
    <cellStyle name="normální 5 9 3 2 2 2 3" xfId="16526"/>
    <cellStyle name="normální 5 9 3 2 2 2 4" xfId="10038"/>
    <cellStyle name="normální 5 9 3 2 2 3" xfId="11670"/>
    <cellStyle name="normální 5 9 3 2 2 3 2" xfId="18154"/>
    <cellStyle name="normální 5 9 3 2 2 4" xfId="14914"/>
    <cellStyle name="normální 5 9 3 2 2 5" xfId="8375"/>
    <cellStyle name="normální 5 9 3 2 3" xfId="5958"/>
    <cellStyle name="normální 5 9 3 2 3 2" xfId="12725"/>
    <cellStyle name="normální 5 9 3 2 3 2 2" xfId="19209"/>
    <cellStyle name="normální 5 9 3 2 3 3" xfId="15969"/>
    <cellStyle name="normální 5 9 3 2 3 4" xfId="9479"/>
    <cellStyle name="normální 5 9 3 2 4" xfId="11116"/>
    <cellStyle name="normální 5 9 3 2 4 2" xfId="17600"/>
    <cellStyle name="normální 5 9 3 2 5" xfId="14361"/>
    <cellStyle name="normální 5 9 3 2 6" xfId="7818"/>
    <cellStyle name="normální 5 9 3 3" xfId="935"/>
    <cellStyle name="normální 5 9 3 3 2" xfId="1725"/>
    <cellStyle name="normální 5 9 3 3 2 2" xfId="6693"/>
    <cellStyle name="normální 5 9 3 3 2 2 2" xfId="13430"/>
    <cellStyle name="normální 5 9 3 3 2 2 2 2" xfId="19914"/>
    <cellStyle name="normální 5 9 3 3 2 2 3" xfId="16674"/>
    <cellStyle name="normální 5 9 3 3 2 2 4" xfId="10186"/>
    <cellStyle name="normální 5 9 3 3 2 3" xfId="11818"/>
    <cellStyle name="normální 5 9 3 3 2 3 2" xfId="18302"/>
    <cellStyle name="normální 5 9 3 3 2 4" xfId="15062"/>
    <cellStyle name="normální 5 9 3 3 2 5" xfId="8523"/>
    <cellStyle name="normální 5 9 3 3 3" xfId="6109"/>
    <cellStyle name="normální 5 9 3 3 3 2" xfId="12874"/>
    <cellStyle name="normální 5 9 3 3 3 2 2" xfId="19358"/>
    <cellStyle name="normální 5 9 3 3 3 3" xfId="16118"/>
    <cellStyle name="normální 5 9 3 3 3 4" xfId="9629"/>
    <cellStyle name="normální 5 9 3 3 4" xfId="11264"/>
    <cellStyle name="normální 5 9 3 3 4 2" xfId="17748"/>
    <cellStyle name="normální 5 9 3 3 5" xfId="14509"/>
    <cellStyle name="normální 5 9 3 3 6" xfId="7966"/>
    <cellStyle name="normální 5 9 3 4" xfId="1110"/>
    <cellStyle name="normální 5 9 3 4 2" xfId="1873"/>
    <cellStyle name="normální 5 9 3 4 2 2" xfId="6841"/>
    <cellStyle name="normální 5 9 3 4 2 2 2" xfId="13578"/>
    <cellStyle name="normální 5 9 3 4 2 2 2 2" xfId="20062"/>
    <cellStyle name="normální 5 9 3 4 2 2 3" xfId="16822"/>
    <cellStyle name="normální 5 9 3 4 2 2 4" xfId="10334"/>
    <cellStyle name="normální 5 9 3 4 2 3" xfId="11966"/>
    <cellStyle name="normální 5 9 3 4 2 3 2" xfId="18450"/>
    <cellStyle name="normální 5 9 3 4 2 4" xfId="15210"/>
    <cellStyle name="normální 5 9 3 4 2 5" xfId="8671"/>
    <cellStyle name="normální 5 9 3 4 3" xfId="6264"/>
    <cellStyle name="normální 5 9 3 4 3 2" xfId="13026"/>
    <cellStyle name="normální 5 9 3 4 3 2 2" xfId="19510"/>
    <cellStyle name="normální 5 9 3 4 3 3" xfId="16270"/>
    <cellStyle name="normální 5 9 3 4 3 4" xfId="9781"/>
    <cellStyle name="normální 5 9 3 4 4" xfId="11412"/>
    <cellStyle name="normální 5 9 3 4 4 2" xfId="17896"/>
    <cellStyle name="normální 5 9 3 4 5" xfId="14657"/>
    <cellStyle name="normální 5 9 3 4 6" xfId="8114"/>
    <cellStyle name="normální 5 9 3 5" xfId="1441"/>
    <cellStyle name="normální 5 9 3 5 2" xfId="6409"/>
    <cellStyle name="normální 5 9 3 5 2 2" xfId="13146"/>
    <cellStyle name="normální 5 9 3 5 2 2 2" xfId="19630"/>
    <cellStyle name="normální 5 9 3 5 2 3" xfId="16390"/>
    <cellStyle name="normální 5 9 3 5 2 4" xfId="9902"/>
    <cellStyle name="normální 5 9 3 5 3" xfId="11534"/>
    <cellStyle name="normální 5 9 3 5 3 2" xfId="18018"/>
    <cellStyle name="normální 5 9 3 5 4" xfId="14778"/>
    <cellStyle name="normální 5 9 3 5 5" xfId="8239"/>
    <cellStyle name="normální 5 9 3 6" xfId="5820"/>
    <cellStyle name="normální 5 9 3 6 2" xfId="12587"/>
    <cellStyle name="normální 5 9 3 6 2 2" xfId="19071"/>
    <cellStyle name="normální 5 9 3 6 3" xfId="15831"/>
    <cellStyle name="normální 5 9 3 6 4" xfId="9341"/>
    <cellStyle name="normální 5 9 3 7" xfId="10980"/>
    <cellStyle name="normální 5 9 3 7 2" xfId="17464"/>
    <cellStyle name="normální 5 9 3 8" xfId="14225"/>
    <cellStyle name="normální 5 9 3 9" xfId="7682"/>
    <cellStyle name="normální 5 9 4" xfId="639"/>
    <cellStyle name="normální 5 9 4 2" xfId="1473"/>
    <cellStyle name="normální 5 9 4 2 2" xfId="6441"/>
    <cellStyle name="normální 5 9 4 2 2 2" xfId="13178"/>
    <cellStyle name="normální 5 9 4 2 2 2 2" xfId="19662"/>
    <cellStyle name="normální 5 9 4 2 2 3" xfId="16422"/>
    <cellStyle name="normální 5 9 4 2 2 4" xfId="9934"/>
    <cellStyle name="normální 5 9 4 2 3" xfId="11566"/>
    <cellStyle name="normální 5 9 4 2 3 2" xfId="18050"/>
    <cellStyle name="normální 5 9 4 2 4" xfId="14810"/>
    <cellStyle name="normální 5 9 4 2 5" xfId="8271"/>
    <cellStyle name="normální 5 9 4 3" xfId="5852"/>
    <cellStyle name="normální 5 9 4 3 2" xfId="12619"/>
    <cellStyle name="normální 5 9 4 3 2 2" xfId="19103"/>
    <cellStyle name="normální 5 9 4 3 3" xfId="15863"/>
    <cellStyle name="normální 5 9 4 3 4" xfId="9373"/>
    <cellStyle name="normální 5 9 4 4" xfId="11012"/>
    <cellStyle name="normální 5 9 4 4 2" xfId="17496"/>
    <cellStyle name="normální 5 9 4 5" xfId="14257"/>
    <cellStyle name="normální 5 9 4 6" xfId="7714"/>
    <cellStyle name="normální 5 9 5" xfId="810"/>
    <cellStyle name="normální 5 9 5 2" xfId="1617"/>
    <cellStyle name="normální 5 9 5 2 2" xfId="6585"/>
    <cellStyle name="normální 5 9 5 2 2 2" xfId="13322"/>
    <cellStyle name="normální 5 9 5 2 2 2 2" xfId="19806"/>
    <cellStyle name="normální 5 9 5 2 2 3" xfId="16566"/>
    <cellStyle name="normální 5 9 5 2 2 4" xfId="10078"/>
    <cellStyle name="normální 5 9 5 2 3" xfId="11710"/>
    <cellStyle name="normální 5 9 5 2 3 2" xfId="18194"/>
    <cellStyle name="normální 5 9 5 2 4" xfId="14954"/>
    <cellStyle name="normální 5 9 5 2 5" xfId="8415"/>
    <cellStyle name="normální 5 9 5 3" xfId="5999"/>
    <cellStyle name="normální 5 9 5 3 2" xfId="12765"/>
    <cellStyle name="normální 5 9 5 3 2 2" xfId="19249"/>
    <cellStyle name="normální 5 9 5 3 3" xfId="16009"/>
    <cellStyle name="normální 5 9 5 3 4" xfId="9519"/>
    <cellStyle name="normální 5 9 5 4" xfId="11156"/>
    <cellStyle name="normální 5 9 5 4 2" xfId="17640"/>
    <cellStyle name="normální 5 9 5 5" xfId="14401"/>
    <cellStyle name="normální 5 9 5 6" xfId="7858"/>
    <cellStyle name="normální 5 9 6" xfId="985"/>
    <cellStyle name="normální 5 9 6 2" xfId="1765"/>
    <cellStyle name="normální 5 9 6 2 2" xfId="6733"/>
    <cellStyle name="normální 5 9 6 2 2 2" xfId="13470"/>
    <cellStyle name="normální 5 9 6 2 2 2 2" xfId="19954"/>
    <cellStyle name="normální 5 9 6 2 2 3" xfId="16714"/>
    <cellStyle name="normální 5 9 6 2 2 4" xfId="10226"/>
    <cellStyle name="normální 5 9 6 2 3" xfId="11858"/>
    <cellStyle name="normální 5 9 6 2 3 2" xfId="18342"/>
    <cellStyle name="normální 5 9 6 2 4" xfId="15102"/>
    <cellStyle name="normální 5 9 6 2 5" xfId="8563"/>
    <cellStyle name="normální 5 9 6 3" xfId="6150"/>
    <cellStyle name="normální 5 9 6 3 2" xfId="12915"/>
    <cellStyle name="normální 5 9 6 3 2 2" xfId="19399"/>
    <cellStyle name="normální 5 9 6 3 3" xfId="16159"/>
    <cellStyle name="normální 5 9 6 3 4" xfId="9670"/>
    <cellStyle name="normální 5 9 6 4" xfId="11304"/>
    <cellStyle name="normální 5 9 6 4 2" xfId="17788"/>
    <cellStyle name="normální 5 9 6 5" xfId="14549"/>
    <cellStyle name="normální 5 9 6 6" xfId="8006"/>
    <cellStyle name="normální 5 9 7" xfId="1381"/>
    <cellStyle name="normální 5 9 7 2" xfId="6349"/>
    <cellStyle name="normální 5 9 7 2 2" xfId="13086"/>
    <cellStyle name="normální 5 9 7 2 2 2" xfId="19570"/>
    <cellStyle name="normální 5 9 7 2 3" xfId="16330"/>
    <cellStyle name="normální 5 9 7 2 4" xfId="9842"/>
    <cellStyle name="normální 5 9 7 3" xfId="11474"/>
    <cellStyle name="normální 5 9 7 3 2" xfId="17958"/>
    <cellStyle name="normální 5 9 7 4" xfId="14718"/>
    <cellStyle name="normální 5 9 7 5" xfId="8179"/>
    <cellStyle name="normální 5 9 8" xfId="5759"/>
    <cellStyle name="normální 5 9 8 2" xfId="12527"/>
    <cellStyle name="normální 5 9 8 2 2" xfId="19011"/>
    <cellStyle name="normální 5 9 8 3" xfId="15771"/>
    <cellStyle name="normální 5 9 8 4" xfId="9281"/>
    <cellStyle name="normální 5 9 9" xfId="10920"/>
    <cellStyle name="normální 5 9 9 2" xfId="17404"/>
    <cellStyle name="Normální 50" xfId="1158"/>
    <cellStyle name="normální 50 2" xfId="1981"/>
    <cellStyle name="Normální 50 3" xfId="6302"/>
    <cellStyle name="Normální 51" xfId="1159"/>
    <cellStyle name="normální 51 2" xfId="4682"/>
    <cellStyle name="normální 51 3" xfId="1982"/>
    <cellStyle name="Normální 51 4" xfId="6303"/>
    <cellStyle name="Normální 52" xfId="1157"/>
    <cellStyle name="normální 52 2" xfId="4683"/>
    <cellStyle name="Normální 52 3" xfId="6301"/>
    <cellStyle name="normální 53" xfId="1342"/>
    <cellStyle name="Normální 53 10" xfId="7562"/>
    <cellStyle name="Normální 53 10 2" xfId="14122"/>
    <cellStyle name="Normální 53 10 2 2" xfId="20606"/>
    <cellStyle name="Normální 53 10 3" xfId="17366"/>
    <cellStyle name="Normální 53 10 4" xfId="10882"/>
    <cellStyle name="Normální 53 2" xfId="5049"/>
    <cellStyle name="Normální 53 2 2" xfId="12185"/>
    <cellStyle name="Normální 53 2 2 2" xfId="18669"/>
    <cellStyle name="Normální 53 2 3" xfId="15428"/>
    <cellStyle name="Normální 53 2 4" xfId="8934"/>
    <cellStyle name="normální 53 3" xfId="6317"/>
    <cellStyle name="Normální 53 3 2" xfId="7075"/>
    <cellStyle name="Normální 53 3 2 2" xfId="13783"/>
    <cellStyle name="Normální 53 3 2 2 2" xfId="20267"/>
    <cellStyle name="Normální 53 3 2 3" xfId="17027"/>
    <cellStyle name="Normální 53 3 2 4" xfId="10539"/>
    <cellStyle name="Normální 53 4" xfId="7078"/>
    <cellStyle name="Normální 53 4 2" xfId="13786"/>
    <cellStyle name="Normální 53 4 2 2" xfId="20270"/>
    <cellStyle name="Normální 53 4 3" xfId="17030"/>
    <cellStyle name="Normální 53 4 4" xfId="10542"/>
    <cellStyle name="Normální 53 5" xfId="7532"/>
    <cellStyle name="Normální 53 5 2" xfId="14092"/>
    <cellStyle name="Normální 53 5 2 2" xfId="20576"/>
    <cellStyle name="Normální 53 5 3" xfId="17336"/>
    <cellStyle name="Normální 53 5 4" xfId="10852"/>
    <cellStyle name="Normální 53 6" xfId="7542"/>
    <cellStyle name="Normální 53 6 2" xfId="14102"/>
    <cellStyle name="Normální 53 6 2 2" xfId="20586"/>
    <cellStyle name="Normální 53 6 3" xfId="17346"/>
    <cellStyle name="Normální 53 6 4" xfId="10862"/>
    <cellStyle name="Normální 53 7" xfId="7547"/>
    <cellStyle name="Normální 53 7 2" xfId="14107"/>
    <cellStyle name="Normální 53 7 2 2" xfId="20591"/>
    <cellStyle name="Normální 53 7 3" xfId="17351"/>
    <cellStyle name="Normální 53 7 4" xfId="10867"/>
    <cellStyle name="Normální 53 8" xfId="7552"/>
    <cellStyle name="Normální 53 8 2" xfId="14112"/>
    <cellStyle name="Normální 53 8 2 2" xfId="20596"/>
    <cellStyle name="Normální 53 8 3" xfId="17356"/>
    <cellStyle name="Normální 53 8 4" xfId="10872"/>
    <cellStyle name="Normální 53 9" xfId="7557"/>
    <cellStyle name="Normální 53 9 2" xfId="14117"/>
    <cellStyle name="Normální 53 9 2 2" xfId="20601"/>
    <cellStyle name="Normální 53 9 3" xfId="17361"/>
    <cellStyle name="Normální 53 9 4" xfId="10877"/>
    <cellStyle name="normální 54" xfId="1166"/>
    <cellStyle name="Normální 54 10" xfId="7563"/>
    <cellStyle name="Normální 54 10 2" xfId="14123"/>
    <cellStyle name="Normální 54 10 2 2" xfId="20607"/>
    <cellStyle name="Normální 54 10 3" xfId="17367"/>
    <cellStyle name="Normální 54 10 4" xfId="10883"/>
    <cellStyle name="normální 54 11" xfId="11447"/>
    <cellStyle name="normální 54 11 2" xfId="17931"/>
    <cellStyle name="normální 54 12" xfId="12515"/>
    <cellStyle name="normální 54 12 2" xfId="18999"/>
    <cellStyle name="normální 54 13" xfId="14692"/>
    <cellStyle name="normální 54 14" xfId="15729"/>
    <cellStyle name="normální 54 15" xfId="8149"/>
    <cellStyle name="normální 54 16" xfId="7612"/>
    <cellStyle name="normální 54 17" xfId="7610"/>
    <cellStyle name="normální 54 18" xfId="8759"/>
    <cellStyle name="normální 54 19" xfId="8848"/>
    <cellStyle name="Normální 54 2" xfId="5050"/>
    <cellStyle name="Normální 54 2 2" xfId="12186"/>
    <cellStyle name="Normální 54 2 2 2" xfId="18670"/>
    <cellStyle name="Normální 54 2 3" xfId="15429"/>
    <cellStyle name="Normální 54 2 4" xfId="8935"/>
    <cellStyle name="normální 54 20" xfId="8834"/>
    <cellStyle name="normální 54 21" xfId="20719"/>
    <cellStyle name="normální 54 22" xfId="20737"/>
    <cellStyle name="normální 54 23" xfId="20724"/>
    <cellStyle name="normální 54 24" xfId="20855"/>
    <cellStyle name="normální 54 25" xfId="20836"/>
    <cellStyle name="normální 54 26" xfId="20841"/>
    <cellStyle name="normální 54 27" xfId="20816"/>
    <cellStyle name="normální 54 28" xfId="20671"/>
    <cellStyle name="normální 54 29" xfId="20851"/>
    <cellStyle name="normální 54 3" xfId="6310"/>
    <cellStyle name="normální 54 3 2" xfId="13061"/>
    <cellStyle name="normální 54 3 2 2" xfId="19545"/>
    <cellStyle name="normální 54 3 3" xfId="16305"/>
    <cellStyle name="normální 54 3 4" xfId="9816"/>
    <cellStyle name="normální 54 30" xfId="8744"/>
    <cellStyle name="Normální 54 4" xfId="6080"/>
    <cellStyle name="Normální 54 4 2" xfId="12845"/>
    <cellStyle name="Normální 54 4 2 2" xfId="19329"/>
    <cellStyle name="Normální 54 4 3" xfId="16089"/>
    <cellStyle name="Normální 54 4 4" xfId="9600"/>
    <cellStyle name="Normální 54 5" xfId="7533"/>
    <cellStyle name="Normální 54 5 2" xfId="14093"/>
    <cellStyle name="Normální 54 5 2 2" xfId="20577"/>
    <cellStyle name="Normální 54 5 3" xfId="17337"/>
    <cellStyle name="Normální 54 5 4" xfId="10853"/>
    <cellStyle name="Normální 54 6" xfId="7543"/>
    <cellStyle name="Normální 54 6 2" xfId="14103"/>
    <cellStyle name="Normální 54 6 2 2" xfId="20587"/>
    <cellStyle name="Normální 54 6 3" xfId="17347"/>
    <cellStyle name="Normální 54 6 4" xfId="10863"/>
    <cellStyle name="Normální 54 7" xfId="7548"/>
    <cellStyle name="Normální 54 7 2" xfId="14108"/>
    <cellStyle name="Normální 54 7 2 2" xfId="20592"/>
    <cellStyle name="Normální 54 7 3" xfId="17352"/>
    <cellStyle name="Normální 54 7 4" xfId="10868"/>
    <cellStyle name="Normální 54 8" xfId="7553"/>
    <cellStyle name="Normální 54 8 2" xfId="14113"/>
    <cellStyle name="Normální 54 8 2 2" xfId="20597"/>
    <cellStyle name="Normální 54 8 3" xfId="17357"/>
    <cellStyle name="Normální 54 8 4" xfId="10873"/>
    <cellStyle name="Normální 54 9" xfId="7558"/>
    <cellStyle name="Normální 54 9 2" xfId="14118"/>
    <cellStyle name="Normální 54 9 2 2" xfId="20602"/>
    <cellStyle name="Normální 54 9 3" xfId="17362"/>
    <cellStyle name="Normální 54 9 4" xfId="10878"/>
    <cellStyle name="normální 55" xfId="1912"/>
    <cellStyle name="normální 56" xfId="1913"/>
    <cellStyle name="Normální 56 10" xfId="7564"/>
    <cellStyle name="Normální 56 10 2" xfId="14124"/>
    <cellStyle name="Normální 56 10 2 2" xfId="20608"/>
    <cellStyle name="Normální 56 10 3" xfId="17368"/>
    <cellStyle name="Normální 56 10 4" xfId="10884"/>
    <cellStyle name="normální 56 11" xfId="12001"/>
    <cellStyle name="normální 56 11 2" xfId="18485"/>
    <cellStyle name="normální 56 12" xfId="12025"/>
    <cellStyle name="normální 56 12 2" xfId="18509"/>
    <cellStyle name="normální 56 13" xfId="15245"/>
    <cellStyle name="normální 56 14" xfId="14693"/>
    <cellStyle name="normální 56 15" xfId="8706"/>
    <cellStyle name="normální 56 16" xfId="8861"/>
    <cellStyle name="normální 56 17" xfId="20729"/>
    <cellStyle name="normální 56 18" xfId="20807"/>
    <cellStyle name="normální 56 19" xfId="20785"/>
    <cellStyle name="Normální 56 2" xfId="5051"/>
    <cellStyle name="Normální 56 2 2" xfId="12187"/>
    <cellStyle name="Normální 56 2 2 2" xfId="18671"/>
    <cellStyle name="Normální 56 2 3" xfId="15430"/>
    <cellStyle name="Normální 56 2 4" xfId="8936"/>
    <cellStyle name="normální 56 20" xfId="20703"/>
    <cellStyle name="normální 56 21" xfId="8773"/>
    <cellStyle name="normální 56 22" xfId="20664"/>
    <cellStyle name="normální 56 23" xfId="20830"/>
    <cellStyle name="normální 56 24" xfId="20799"/>
    <cellStyle name="normální 56 25" xfId="20828"/>
    <cellStyle name="normální 56 26" xfId="20763"/>
    <cellStyle name="normální 56 27" xfId="20735"/>
    <cellStyle name="normální 56 28" xfId="20849"/>
    <cellStyle name="normální 56 29" xfId="20648"/>
    <cellStyle name="normální 56 3" xfId="6876"/>
    <cellStyle name="normální 56 3 2" xfId="13613"/>
    <cellStyle name="normální 56 3 2 2" xfId="20097"/>
    <cellStyle name="normální 56 3 3" xfId="16857"/>
    <cellStyle name="normální 56 3 4" xfId="10369"/>
    <cellStyle name="normální 56 30" xfId="20686"/>
    <cellStyle name="Normální 56 4" xfId="5408"/>
    <cellStyle name="Normální 56 4 2" xfId="12331"/>
    <cellStyle name="Normální 56 4 2 2" xfId="18815"/>
    <cellStyle name="Normální 56 4 3" xfId="15574"/>
    <cellStyle name="Normální 56 4 4" xfId="9084"/>
    <cellStyle name="Normální 56 5" xfId="7534"/>
    <cellStyle name="Normální 56 5 2" xfId="14094"/>
    <cellStyle name="Normální 56 5 2 2" xfId="20578"/>
    <cellStyle name="Normální 56 5 3" xfId="17338"/>
    <cellStyle name="Normální 56 5 4" xfId="10854"/>
    <cellStyle name="Normální 56 6" xfId="7544"/>
    <cellStyle name="Normální 56 6 2" xfId="14104"/>
    <cellStyle name="Normální 56 6 2 2" xfId="20588"/>
    <cellStyle name="Normální 56 6 3" xfId="17348"/>
    <cellStyle name="Normální 56 6 4" xfId="10864"/>
    <cellStyle name="Normální 56 7" xfId="7549"/>
    <cellStyle name="Normální 56 7 2" xfId="14109"/>
    <cellStyle name="Normální 56 7 2 2" xfId="20593"/>
    <cellStyle name="Normální 56 7 3" xfId="17353"/>
    <cellStyle name="Normální 56 7 4" xfId="10869"/>
    <cellStyle name="Normální 56 8" xfId="7554"/>
    <cellStyle name="Normální 56 8 2" xfId="14114"/>
    <cellStyle name="Normální 56 8 2 2" xfId="20598"/>
    <cellStyle name="Normální 56 8 3" xfId="17358"/>
    <cellStyle name="Normální 56 8 4" xfId="10874"/>
    <cellStyle name="Normální 56 9" xfId="7559"/>
    <cellStyle name="Normální 56 9 2" xfId="14119"/>
    <cellStyle name="Normální 56 9 2 2" xfId="20603"/>
    <cellStyle name="Normální 56 9 3" xfId="17363"/>
    <cellStyle name="Normální 56 9 4" xfId="10879"/>
    <cellStyle name="normální 57" xfId="1155"/>
    <cellStyle name="Normální 57 2" xfId="4807"/>
    <cellStyle name="normální 57 3" xfId="6299"/>
    <cellStyle name="normální 58" xfId="1914"/>
    <cellStyle name="Normální 58 10" xfId="7296"/>
    <cellStyle name="normální 58 11" xfId="12002"/>
    <cellStyle name="normální 58 11 2" xfId="18486"/>
    <cellStyle name="normální 58 12" xfId="12103"/>
    <cellStyle name="normální 58 12 2" xfId="18587"/>
    <cellStyle name="normální 58 13" xfId="15246"/>
    <cellStyle name="normální 58 14" xfId="15270"/>
    <cellStyle name="normální 58 15" xfId="8707"/>
    <cellStyle name="normální 58 16" xfId="8153"/>
    <cellStyle name="normální 58 17" xfId="20679"/>
    <cellStyle name="normální 58 18" xfId="7591"/>
    <cellStyle name="normální 58 19" xfId="20777"/>
    <cellStyle name="normální 58 2" xfId="6877"/>
    <cellStyle name="normální 58 2 2" xfId="13614"/>
    <cellStyle name="normální 58 2 2 2" xfId="20098"/>
    <cellStyle name="normální 58 2 3" xfId="16858"/>
    <cellStyle name="normální 58 2 4" xfId="10370"/>
    <cellStyle name="normální 58 20" xfId="20656"/>
    <cellStyle name="normální 58 21" xfId="20739"/>
    <cellStyle name="normální 58 22" xfId="8811"/>
    <cellStyle name="normální 58 23" xfId="7611"/>
    <cellStyle name="normální 58 24" xfId="20695"/>
    <cellStyle name="normální 58 25" xfId="8154"/>
    <cellStyle name="normální 58 26" xfId="20667"/>
    <cellStyle name="normální 58 27" xfId="8859"/>
    <cellStyle name="normální 58 28" xfId="20652"/>
    <cellStyle name="normální 58 29" xfId="20653"/>
    <cellStyle name="Normální 58 3" xfId="5184"/>
    <cellStyle name="normální 58 30" xfId="8757"/>
    <cellStyle name="Normální 58 4" xfId="5524"/>
    <cellStyle name="Normální 58 5" xfId="7304"/>
    <cellStyle name="Normální 58 6" xfId="7251"/>
    <cellStyle name="Normální 58 7" xfId="7287"/>
    <cellStyle name="Normální 58 8" xfId="7013"/>
    <cellStyle name="Normální 58 9" xfId="7242"/>
    <cellStyle name="normální 59" xfId="1915"/>
    <cellStyle name="Normální 59 10" xfId="7250"/>
    <cellStyle name="normální 59 11" xfId="12003"/>
    <cellStyle name="normální 59 11 2" xfId="18487"/>
    <cellStyle name="normální 59 12" xfId="12112"/>
    <cellStyle name="normální 59 12 2" xfId="18596"/>
    <cellStyle name="normální 59 13" xfId="15247"/>
    <cellStyle name="normální 59 14" xfId="15307"/>
    <cellStyle name="normální 59 15" xfId="8708"/>
    <cellStyle name="normální 59 16" xfId="8733"/>
    <cellStyle name="normální 59 17" xfId="9817"/>
    <cellStyle name="normální 59 18" xfId="20821"/>
    <cellStyle name="normální 59 19" xfId="20860"/>
    <cellStyle name="normální 59 2" xfId="6878"/>
    <cellStyle name="normální 59 2 2" xfId="13615"/>
    <cellStyle name="normální 59 2 2 2" xfId="20099"/>
    <cellStyle name="normální 59 2 3" xfId="16859"/>
    <cellStyle name="normální 59 2 4" xfId="10371"/>
    <cellStyle name="normální 59 20" xfId="20708"/>
    <cellStyle name="normální 59 21" xfId="20797"/>
    <cellStyle name="normální 59 22" xfId="8813"/>
    <cellStyle name="normální 59 23" xfId="20713"/>
    <cellStyle name="normální 59 24" xfId="20810"/>
    <cellStyle name="normální 59 25" xfId="8753"/>
    <cellStyle name="normální 59 26" xfId="20772"/>
    <cellStyle name="normální 59 27" xfId="8150"/>
    <cellStyle name="normální 59 28" xfId="20646"/>
    <cellStyle name="normální 59 29" xfId="20780"/>
    <cellStyle name="Normální 59 3" xfId="5483"/>
    <cellStyle name="normální 59 30" xfId="20820"/>
    <cellStyle name="Normální 59 4" xfId="7156"/>
    <cellStyle name="Normální 59 5" xfId="7308"/>
    <cellStyle name="Normální 59 6" xfId="7262"/>
    <cellStyle name="Normální 59 7" xfId="7329"/>
    <cellStyle name="Normální 59 8" xfId="7261"/>
    <cellStyle name="Normální 59 9" xfId="7038"/>
    <cellStyle name="normální 6" xfId="145"/>
    <cellStyle name="normální 6 10" xfId="562"/>
    <cellStyle name="normální 6 10 2" xfId="714"/>
    <cellStyle name="normální 6 10 2 2" xfId="1535"/>
    <cellStyle name="normální 6 10 2 2 2" xfId="6503"/>
    <cellStyle name="normální 6 10 2 2 2 2" xfId="13240"/>
    <cellStyle name="normální 6 10 2 2 2 2 2" xfId="19724"/>
    <cellStyle name="normální 6 10 2 2 2 3" xfId="16484"/>
    <cellStyle name="normální 6 10 2 2 2 4" xfId="9996"/>
    <cellStyle name="normální 6 10 2 2 3" xfId="11628"/>
    <cellStyle name="normální 6 10 2 2 3 2" xfId="18112"/>
    <cellStyle name="normální 6 10 2 2 4" xfId="14872"/>
    <cellStyle name="normální 6 10 2 2 5" xfId="8333"/>
    <cellStyle name="normální 6 10 2 3" xfId="5916"/>
    <cellStyle name="normální 6 10 2 3 2" xfId="12683"/>
    <cellStyle name="normální 6 10 2 3 2 2" xfId="19167"/>
    <cellStyle name="normální 6 10 2 3 3" xfId="15927"/>
    <cellStyle name="normální 6 10 2 3 4" xfId="9437"/>
    <cellStyle name="normální 6 10 2 4" xfId="11074"/>
    <cellStyle name="normální 6 10 2 4 2" xfId="17558"/>
    <cellStyle name="normální 6 10 2 5" xfId="14319"/>
    <cellStyle name="normální 6 10 2 6" xfId="7776"/>
    <cellStyle name="normální 6 10 3" xfId="889"/>
    <cellStyle name="normální 6 10 3 2" xfId="1683"/>
    <cellStyle name="normální 6 10 3 2 2" xfId="6651"/>
    <cellStyle name="normální 6 10 3 2 2 2" xfId="13388"/>
    <cellStyle name="normální 6 10 3 2 2 2 2" xfId="19872"/>
    <cellStyle name="normální 6 10 3 2 2 3" xfId="16632"/>
    <cellStyle name="normální 6 10 3 2 2 4" xfId="10144"/>
    <cellStyle name="normální 6 10 3 2 3" xfId="11776"/>
    <cellStyle name="normální 6 10 3 2 3 2" xfId="18260"/>
    <cellStyle name="normální 6 10 3 2 4" xfId="15020"/>
    <cellStyle name="normální 6 10 3 2 5" xfId="8481"/>
    <cellStyle name="normální 6 10 3 3" xfId="6066"/>
    <cellStyle name="normální 6 10 3 3 2" xfId="12831"/>
    <cellStyle name="normální 6 10 3 3 2 2" xfId="19315"/>
    <cellStyle name="normální 6 10 3 3 3" xfId="16075"/>
    <cellStyle name="normální 6 10 3 3 4" xfId="9586"/>
    <cellStyle name="normální 6 10 3 4" xfId="11222"/>
    <cellStyle name="normální 6 10 3 4 2" xfId="17706"/>
    <cellStyle name="normální 6 10 3 5" xfId="14467"/>
    <cellStyle name="normální 6 10 3 6" xfId="7924"/>
    <cellStyle name="normální 6 10 4" xfId="1064"/>
    <cellStyle name="normální 6 10 4 2" xfId="1831"/>
    <cellStyle name="normální 6 10 4 2 2" xfId="6799"/>
    <cellStyle name="normální 6 10 4 2 2 2" xfId="13536"/>
    <cellStyle name="normální 6 10 4 2 2 2 2" xfId="20020"/>
    <cellStyle name="normální 6 10 4 2 2 3" xfId="16780"/>
    <cellStyle name="normální 6 10 4 2 2 4" xfId="10292"/>
    <cellStyle name="normální 6 10 4 2 3" xfId="11924"/>
    <cellStyle name="normální 6 10 4 2 3 2" xfId="18408"/>
    <cellStyle name="normální 6 10 4 2 4" xfId="15168"/>
    <cellStyle name="normální 6 10 4 2 5" xfId="8629"/>
    <cellStyle name="normální 6 10 4 3" xfId="6219"/>
    <cellStyle name="normální 6 10 4 3 2" xfId="12982"/>
    <cellStyle name="normální 6 10 4 3 2 2" xfId="19466"/>
    <cellStyle name="normální 6 10 4 3 3" xfId="16226"/>
    <cellStyle name="normální 6 10 4 3 4" xfId="9737"/>
    <cellStyle name="normální 6 10 4 4" xfId="11370"/>
    <cellStyle name="normální 6 10 4 4 2" xfId="17854"/>
    <cellStyle name="normální 6 10 4 5" xfId="14615"/>
    <cellStyle name="normální 6 10 4 6" xfId="8072"/>
    <cellStyle name="normální 6 10 5" xfId="1406"/>
    <cellStyle name="normální 6 10 5 2" xfId="6374"/>
    <cellStyle name="normální 6 10 5 2 2" xfId="13111"/>
    <cellStyle name="normální 6 10 5 2 2 2" xfId="19595"/>
    <cellStyle name="normální 6 10 5 2 3" xfId="16355"/>
    <cellStyle name="normální 6 10 5 2 4" xfId="9867"/>
    <cellStyle name="normální 6 10 5 3" xfId="11499"/>
    <cellStyle name="normální 6 10 5 3 2" xfId="17983"/>
    <cellStyle name="normální 6 10 5 4" xfId="14743"/>
    <cellStyle name="normální 6 10 5 5" xfId="8204"/>
    <cellStyle name="normální 6 10 6" xfId="5784"/>
    <cellStyle name="normální 6 10 6 2" xfId="12552"/>
    <cellStyle name="normální 6 10 6 2 2" xfId="19036"/>
    <cellStyle name="normální 6 10 6 3" xfId="15796"/>
    <cellStyle name="normální 6 10 6 4" xfId="9306"/>
    <cellStyle name="normální 6 10 7" xfId="10945"/>
    <cellStyle name="normální 6 10 7 2" xfId="17429"/>
    <cellStyle name="normální 6 10 8" xfId="14190"/>
    <cellStyle name="normální 6 10 9" xfId="7647"/>
    <cellStyle name="normální 6 11" xfId="599"/>
    <cellStyle name="normální 6 11 2" xfId="757"/>
    <cellStyle name="normální 6 11 2 2" xfId="1574"/>
    <cellStyle name="normální 6 11 2 2 2" xfId="6542"/>
    <cellStyle name="normální 6 11 2 2 2 2" xfId="13279"/>
    <cellStyle name="normální 6 11 2 2 2 2 2" xfId="19763"/>
    <cellStyle name="normální 6 11 2 2 2 3" xfId="16523"/>
    <cellStyle name="normální 6 11 2 2 2 4" xfId="10035"/>
    <cellStyle name="normální 6 11 2 2 3" xfId="11667"/>
    <cellStyle name="normální 6 11 2 2 3 2" xfId="18151"/>
    <cellStyle name="normální 6 11 2 2 4" xfId="14911"/>
    <cellStyle name="normální 6 11 2 2 5" xfId="8372"/>
    <cellStyle name="normální 6 11 2 3" xfId="5955"/>
    <cellStyle name="normální 6 11 2 3 2" xfId="12722"/>
    <cellStyle name="normální 6 11 2 3 2 2" xfId="19206"/>
    <cellStyle name="normální 6 11 2 3 3" xfId="15966"/>
    <cellStyle name="normální 6 11 2 3 4" xfId="9476"/>
    <cellStyle name="normální 6 11 2 4" xfId="11113"/>
    <cellStyle name="normální 6 11 2 4 2" xfId="17597"/>
    <cellStyle name="normální 6 11 2 5" xfId="14358"/>
    <cellStyle name="normální 6 11 2 6" xfId="7815"/>
    <cellStyle name="normální 6 11 3" xfId="932"/>
    <cellStyle name="normální 6 11 3 2" xfId="1722"/>
    <cellStyle name="normální 6 11 3 2 2" xfId="6690"/>
    <cellStyle name="normální 6 11 3 2 2 2" xfId="13427"/>
    <cellStyle name="normální 6 11 3 2 2 2 2" xfId="19911"/>
    <cellStyle name="normální 6 11 3 2 2 3" xfId="16671"/>
    <cellStyle name="normální 6 11 3 2 2 4" xfId="10183"/>
    <cellStyle name="normální 6 11 3 2 3" xfId="11815"/>
    <cellStyle name="normální 6 11 3 2 3 2" xfId="18299"/>
    <cellStyle name="normální 6 11 3 2 4" xfId="15059"/>
    <cellStyle name="normální 6 11 3 2 5" xfId="8520"/>
    <cellStyle name="normální 6 11 3 3" xfId="6106"/>
    <cellStyle name="normální 6 11 3 3 2" xfId="12871"/>
    <cellStyle name="normální 6 11 3 3 2 2" xfId="19355"/>
    <cellStyle name="normální 6 11 3 3 3" xfId="16115"/>
    <cellStyle name="normální 6 11 3 3 4" xfId="9626"/>
    <cellStyle name="normální 6 11 3 4" xfId="11261"/>
    <cellStyle name="normální 6 11 3 4 2" xfId="17745"/>
    <cellStyle name="normální 6 11 3 5" xfId="14506"/>
    <cellStyle name="normální 6 11 3 6" xfId="7963"/>
    <cellStyle name="normální 6 11 4" xfId="1107"/>
    <cellStyle name="normální 6 11 4 2" xfId="1870"/>
    <cellStyle name="normální 6 11 4 2 2" xfId="6838"/>
    <cellStyle name="normální 6 11 4 2 2 2" xfId="13575"/>
    <cellStyle name="normální 6 11 4 2 2 2 2" xfId="20059"/>
    <cellStyle name="normální 6 11 4 2 2 3" xfId="16819"/>
    <cellStyle name="normální 6 11 4 2 2 4" xfId="10331"/>
    <cellStyle name="normální 6 11 4 2 3" xfId="11963"/>
    <cellStyle name="normální 6 11 4 2 3 2" xfId="18447"/>
    <cellStyle name="normální 6 11 4 2 4" xfId="15207"/>
    <cellStyle name="normální 6 11 4 2 5" xfId="8668"/>
    <cellStyle name="normální 6 11 4 3" xfId="6261"/>
    <cellStyle name="normální 6 11 4 3 2" xfId="13023"/>
    <cellStyle name="normální 6 11 4 3 2 2" xfId="19507"/>
    <cellStyle name="normální 6 11 4 3 3" xfId="16267"/>
    <cellStyle name="normální 6 11 4 3 4" xfId="9778"/>
    <cellStyle name="normální 6 11 4 4" xfId="11409"/>
    <cellStyle name="normální 6 11 4 4 2" xfId="17893"/>
    <cellStyle name="normální 6 11 4 5" xfId="14654"/>
    <cellStyle name="normální 6 11 4 6" xfId="8111"/>
    <cellStyle name="normální 6 11 5" xfId="1438"/>
    <cellStyle name="normální 6 11 5 2" xfId="6406"/>
    <cellStyle name="normální 6 11 5 2 2" xfId="13143"/>
    <cellStyle name="normální 6 11 5 2 2 2" xfId="19627"/>
    <cellStyle name="normální 6 11 5 2 3" xfId="16387"/>
    <cellStyle name="normální 6 11 5 2 4" xfId="9899"/>
    <cellStyle name="normální 6 11 5 3" xfId="11531"/>
    <cellStyle name="normální 6 11 5 3 2" xfId="18015"/>
    <cellStyle name="normální 6 11 5 4" xfId="14775"/>
    <cellStyle name="normální 6 11 5 5" xfId="8236"/>
    <cellStyle name="normální 6 11 6" xfId="5817"/>
    <cellStyle name="normální 6 11 6 2" xfId="12584"/>
    <cellStyle name="normální 6 11 6 2 2" xfId="19068"/>
    <cellStyle name="normální 6 11 6 3" xfId="15828"/>
    <cellStyle name="normální 6 11 6 4" xfId="9338"/>
    <cellStyle name="normální 6 11 7" xfId="10977"/>
    <cellStyle name="normální 6 11 7 2" xfId="17461"/>
    <cellStyle name="normální 6 11 8" xfId="14222"/>
    <cellStyle name="normální 6 11 9" xfId="7679"/>
    <cellStyle name="normální 6 12" xfId="636"/>
    <cellStyle name="normální 6 12 2" xfId="834"/>
    <cellStyle name="normální 6 12 2 2" xfId="1638"/>
    <cellStyle name="normální 6 12 2 2 2" xfId="6606"/>
    <cellStyle name="normální 6 12 2 2 2 2" xfId="13343"/>
    <cellStyle name="normální 6 12 2 2 2 2 2" xfId="19827"/>
    <cellStyle name="normální 6 12 2 2 2 3" xfId="16587"/>
    <cellStyle name="normální 6 12 2 2 2 4" xfId="10099"/>
    <cellStyle name="normální 6 12 2 2 3" xfId="11731"/>
    <cellStyle name="normální 6 12 2 2 3 2" xfId="18215"/>
    <cellStyle name="normální 6 12 2 2 4" xfId="14975"/>
    <cellStyle name="normální 6 12 2 2 5" xfId="8436"/>
    <cellStyle name="normální 6 12 2 3" xfId="6020"/>
    <cellStyle name="normální 6 12 2 3 2" xfId="12786"/>
    <cellStyle name="normální 6 12 2 3 2 2" xfId="19270"/>
    <cellStyle name="normální 6 12 2 3 3" xfId="16030"/>
    <cellStyle name="normální 6 12 2 3 4" xfId="9540"/>
    <cellStyle name="normální 6 12 2 4" xfId="11177"/>
    <cellStyle name="normální 6 12 2 4 2" xfId="17661"/>
    <cellStyle name="normální 6 12 2 5" xfId="14422"/>
    <cellStyle name="normální 6 12 2 6" xfId="7879"/>
    <cellStyle name="normální 6 12 3" xfId="1009"/>
    <cellStyle name="normální 6 12 3 2" xfId="1786"/>
    <cellStyle name="normální 6 12 3 2 2" xfId="6754"/>
    <cellStyle name="normální 6 12 3 2 2 2" xfId="13491"/>
    <cellStyle name="normální 6 12 3 2 2 2 2" xfId="19975"/>
    <cellStyle name="normální 6 12 3 2 2 3" xfId="16735"/>
    <cellStyle name="normální 6 12 3 2 2 4" xfId="10247"/>
    <cellStyle name="normální 6 12 3 2 3" xfId="11879"/>
    <cellStyle name="normální 6 12 3 2 3 2" xfId="18363"/>
    <cellStyle name="normální 6 12 3 2 4" xfId="15123"/>
    <cellStyle name="normální 6 12 3 2 5" xfId="8584"/>
    <cellStyle name="normální 6 12 3 3" xfId="6172"/>
    <cellStyle name="normální 6 12 3 3 2" xfId="12936"/>
    <cellStyle name="normální 6 12 3 3 2 2" xfId="19420"/>
    <cellStyle name="normální 6 12 3 3 3" xfId="16180"/>
    <cellStyle name="normální 6 12 3 3 4" xfId="9691"/>
    <cellStyle name="normální 6 12 3 4" xfId="11325"/>
    <cellStyle name="normální 6 12 3 4 2" xfId="17809"/>
    <cellStyle name="normální 6 12 3 5" xfId="14570"/>
    <cellStyle name="normální 6 12 3 6" xfId="8027"/>
    <cellStyle name="normální 6 12 4" xfId="1470"/>
    <cellStyle name="normální 6 12 4 2" xfId="6438"/>
    <cellStyle name="normální 6 12 4 2 2" xfId="13175"/>
    <cellStyle name="normální 6 12 4 2 2 2" xfId="19659"/>
    <cellStyle name="normální 6 12 4 2 3" xfId="16419"/>
    <cellStyle name="normální 6 12 4 2 4" xfId="9931"/>
    <cellStyle name="normální 6 12 4 3" xfId="11563"/>
    <cellStyle name="normální 6 12 4 3 2" xfId="18047"/>
    <cellStyle name="normální 6 12 4 4" xfId="14807"/>
    <cellStyle name="normální 6 12 4 5" xfId="8268"/>
    <cellStyle name="normální 6 12 5" xfId="5849"/>
    <cellStyle name="normální 6 12 5 2" xfId="12616"/>
    <cellStyle name="normální 6 12 5 2 2" xfId="19100"/>
    <cellStyle name="normální 6 12 5 3" xfId="15860"/>
    <cellStyle name="normální 6 12 5 4" xfId="9370"/>
    <cellStyle name="normální 6 12 6" xfId="11009"/>
    <cellStyle name="normální 6 12 6 2" xfId="17493"/>
    <cellStyle name="normální 6 12 7" xfId="14254"/>
    <cellStyle name="normální 6 12 8" xfId="7711"/>
    <cellStyle name="normální 6 13" xfId="699"/>
    <cellStyle name="normální 6 13 2" xfId="873"/>
    <cellStyle name="normální 6 13 2 2" xfId="1672"/>
    <cellStyle name="normální 6 13 2 2 2" xfId="6640"/>
    <cellStyle name="normální 6 13 2 2 2 2" xfId="13377"/>
    <cellStyle name="normální 6 13 2 2 2 2 2" xfId="19861"/>
    <cellStyle name="normální 6 13 2 2 2 3" xfId="16621"/>
    <cellStyle name="normální 6 13 2 2 2 4" xfId="10133"/>
    <cellStyle name="normální 6 13 2 2 3" xfId="11765"/>
    <cellStyle name="normální 6 13 2 2 3 2" xfId="18249"/>
    <cellStyle name="normální 6 13 2 2 4" xfId="15009"/>
    <cellStyle name="normální 6 13 2 2 5" xfId="8470"/>
    <cellStyle name="normální 6 13 2 3" xfId="6055"/>
    <cellStyle name="normální 6 13 2 3 2" xfId="12820"/>
    <cellStyle name="normální 6 13 2 3 2 2" xfId="19304"/>
    <cellStyle name="normální 6 13 2 3 3" xfId="16064"/>
    <cellStyle name="normální 6 13 2 3 4" xfId="9575"/>
    <cellStyle name="normální 6 13 2 4" xfId="11211"/>
    <cellStyle name="normální 6 13 2 4 2" xfId="17695"/>
    <cellStyle name="normální 6 13 2 5" xfId="14456"/>
    <cellStyle name="normální 6 13 2 6" xfId="7913"/>
    <cellStyle name="normální 6 13 3" xfId="1048"/>
    <cellStyle name="normální 6 13 3 2" xfId="1820"/>
    <cellStyle name="normální 6 13 3 2 2" xfId="6788"/>
    <cellStyle name="normální 6 13 3 2 2 2" xfId="13525"/>
    <cellStyle name="normální 6 13 3 2 2 2 2" xfId="20009"/>
    <cellStyle name="normální 6 13 3 2 2 3" xfId="16769"/>
    <cellStyle name="normální 6 13 3 2 2 4" xfId="10281"/>
    <cellStyle name="normální 6 13 3 2 3" xfId="11913"/>
    <cellStyle name="normální 6 13 3 2 3 2" xfId="18397"/>
    <cellStyle name="normální 6 13 3 2 4" xfId="15157"/>
    <cellStyle name="normální 6 13 3 2 5" xfId="8618"/>
    <cellStyle name="normální 6 13 3 3" xfId="6208"/>
    <cellStyle name="normální 6 13 3 3 2" xfId="12971"/>
    <cellStyle name="normální 6 13 3 3 2 2" xfId="19455"/>
    <cellStyle name="normální 6 13 3 3 3" xfId="16215"/>
    <cellStyle name="normální 6 13 3 3 4" xfId="9726"/>
    <cellStyle name="normální 6 13 3 4" xfId="11359"/>
    <cellStyle name="normální 6 13 3 4 2" xfId="17843"/>
    <cellStyle name="normální 6 13 3 5" xfId="14604"/>
    <cellStyle name="normální 6 13 3 6" xfId="8061"/>
    <cellStyle name="normální 6 13 4" xfId="1525"/>
    <cellStyle name="normální 6 13 4 2" xfId="6493"/>
    <cellStyle name="normální 6 13 4 2 2" xfId="13230"/>
    <cellStyle name="normální 6 13 4 2 2 2" xfId="19714"/>
    <cellStyle name="normální 6 13 4 2 3" xfId="16474"/>
    <cellStyle name="normální 6 13 4 2 4" xfId="9986"/>
    <cellStyle name="normální 6 13 4 3" xfId="11618"/>
    <cellStyle name="normální 6 13 4 3 2" xfId="18102"/>
    <cellStyle name="normální 6 13 4 4" xfId="14862"/>
    <cellStyle name="normální 6 13 4 5" xfId="8323"/>
    <cellStyle name="normální 6 13 5" xfId="5905"/>
    <cellStyle name="normální 6 13 5 2" xfId="12672"/>
    <cellStyle name="normální 6 13 5 2 2" xfId="19156"/>
    <cellStyle name="normální 6 13 5 3" xfId="15916"/>
    <cellStyle name="normální 6 13 5 4" xfId="9426"/>
    <cellStyle name="normální 6 13 6" xfId="11064"/>
    <cellStyle name="normální 6 13 6 2" xfId="17548"/>
    <cellStyle name="normální 6 13 7" xfId="14309"/>
    <cellStyle name="normální 6 13 8" xfId="7766"/>
    <cellStyle name="normální 6 14" xfId="794"/>
    <cellStyle name="normální 6 14 2" xfId="969"/>
    <cellStyle name="normální 6 14 2 2" xfId="1753"/>
    <cellStyle name="normální 6 14 2 2 2" xfId="6721"/>
    <cellStyle name="normální 6 14 2 2 2 2" xfId="13458"/>
    <cellStyle name="normální 6 14 2 2 2 2 2" xfId="19942"/>
    <cellStyle name="normální 6 14 2 2 2 3" xfId="16702"/>
    <cellStyle name="normální 6 14 2 2 2 4" xfId="10214"/>
    <cellStyle name="normální 6 14 2 2 3" xfId="11846"/>
    <cellStyle name="normální 6 14 2 2 3 2" xfId="18330"/>
    <cellStyle name="normální 6 14 2 2 4" xfId="15090"/>
    <cellStyle name="normální 6 14 2 2 5" xfId="8551"/>
    <cellStyle name="normální 6 14 2 3" xfId="6137"/>
    <cellStyle name="normální 6 14 2 3 2" xfId="12902"/>
    <cellStyle name="normální 6 14 2 3 2 2" xfId="19386"/>
    <cellStyle name="normální 6 14 2 3 3" xfId="16146"/>
    <cellStyle name="normální 6 14 2 3 4" xfId="9657"/>
    <cellStyle name="normální 6 14 2 4" xfId="11292"/>
    <cellStyle name="normální 6 14 2 4 2" xfId="17776"/>
    <cellStyle name="normální 6 14 2 5" xfId="14537"/>
    <cellStyle name="normální 6 14 2 6" xfId="7994"/>
    <cellStyle name="normální 6 14 3" xfId="1144"/>
    <cellStyle name="normální 6 14 3 2" xfId="1901"/>
    <cellStyle name="normální 6 14 3 2 2" xfId="6869"/>
    <cellStyle name="normální 6 14 3 2 2 2" xfId="13606"/>
    <cellStyle name="normální 6 14 3 2 2 2 2" xfId="20090"/>
    <cellStyle name="normální 6 14 3 2 2 3" xfId="16850"/>
    <cellStyle name="normální 6 14 3 2 2 4" xfId="10362"/>
    <cellStyle name="normální 6 14 3 2 3" xfId="11994"/>
    <cellStyle name="normální 6 14 3 2 3 2" xfId="18478"/>
    <cellStyle name="normální 6 14 3 2 4" xfId="15238"/>
    <cellStyle name="normální 6 14 3 2 5" xfId="8699"/>
    <cellStyle name="normální 6 14 3 3" xfId="6292"/>
    <cellStyle name="normální 6 14 3 3 2" xfId="13054"/>
    <cellStyle name="normální 6 14 3 3 2 2" xfId="19538"/>
    <cellStyle name="normální 6 14 3 3 3" xfId="16298"/>
    <cellStyle name="normální 6 14 3 3 4" xfId="9809"/>
    <cellStyle name="normální 6 14 3 4" xfId="11440"/>
    <cellStyle name="normální 6 14 3 4 2" xfId="17924"/>
    <cellStyle name="normální 6 14 3 5" xfId="14685"/>
    <cellStyle name="normální 6 14 3 6" xfId="8142"/>
    <cellStyle name="normální 6 14 4" xfId="1605"/>
    <cellStyle name="normální 6 14 4 2" xfId="6573"/>
    <cellStyle name="normální 6 14 4 2 2" xfId="13310"/>
    <cellStyle name="normální 6 14 4 2 2 2" xfId="19794"/>
    <cellStyle name="normální 6 14 4 2 3" xfId="16554"/>
    <cellStyle name="normální 6 14 4 2 4" xfId="10066"/>
    <cellStyle name="normální 6 14 4 3" xfId="11698"/>
    <cellStyle name="normální 6 14 4 3 2" xfId="18182"/>
    <cellStyle name="normální 6 14 4 4" xfId="14942"/>
    <cellStyle name="normální 6 14 4 5" xfId="8403"/>
    <cellStyle name="normální 6 14 5" xfId="5987"/>
    <cellStyle name="normální 6 14 5 2" xfId="12753"/>
    <cellStyle name="normální 6 14 5 2 2" xfId="19237"/>
    <cellStyle name="normální 6 14 5 3" xfId="15997"/>
    <cellStyle name="normální 6 14 5 4" xfId="9507"/>
    <cellStyle name="normální 6 14 6" xfId="11144"/>
    <cellStyle name="normální 6 14 6 2" xfId="17628"/>
    <cellStyle name="normální 6 14 7" xfId="14389"/>
    <cellStyle name="normální 6 14 8" xfId="7846"/>
    <cellStyle name="normální 6 15" xfId="710"/>
    <cellStyle name="normální 6 15 2" xfId="884"/>
    <cellStyle name="normální 6 15 2 2" xfId="1680"/>
    <cellStyle name="normální 6 15 2 2 2" xfId="6648"/>
    <cellStyle name="normální 6 15 2 2 2 2" xfId="13385"/>
    <cellStyle name="normální 6 15 2 2 2 2 2" xfId="19869"/>
    <cellStyle name="normální 6 15 2 2 2 3" xfId="16629"/>
    <cellStyle name="normální 6 15 2 2 2 4" xfId="10141"/>
    <cellStyle name="normální 6 15 2 2 3" xfId="11773"/>
    <cellStyle name="normální 6 15 2 2 3 2" xfId="18257"/>
    <cellStyle name="normální 6 15 2 2 4" xfId="15017"/>
    <cellStyle name="normální 6 15 2 2 5" xfId="8478"/>
    <cellStyle name="normální 6 15 2 3" xfId="6063"/>
    <cellStyle name="normální 6 15 2 3 2" xfId="12828"/>
    <cellStyle name="normální 6 15 2 3 2 2" xfId="19312"/>
    <cellStyle name="normální 6 15 2 3 3" xfId="16072"/>
    <cellStyle name="normální 6 15 2 3 4" xfId="9583"/>
    <cellStyle name="normální 6 15 2 4" xfId="11219"/>
    <cellStyle name="normální 6 15 2 4 2" xfId="17703"/>
    <cellStyle name="normální 6 15 2 5" xfId="14464"/>
    <cellStyle name="normální 6 15 2 6" xfId="7921"/>
    <cellStyle name="normální 6 15 3" xfId="1059"/>
    <cellStyle name="normální 6 15 3 2" xfId="1828"/>
    <cellStyle name="normální 6 15 3 2 2" xfId="6796"/>
    <cellStyle name="normální 6 15 3 2 2 2" xfId="13533"/>
    <cellStyle name="normální 6 15 3 2 2 2 2" xfId="20017"/>
    <cellStyle name="normální 6 15 3 2 2 3" xfId="16777"/>
    <cellStyle name="normální 6 15 3 2 2 4" xfId="10289"/>
    <cellStyle name="normální 6 15 3 2 3" xfId="11921"/>
    <cellStyle name="normální 6 15 3 2 3 2" xfId="18405"/>
    <cellStyle name="normální 6 15 3 2 4" xfId="15165"/>
    <cellStyle name="normální 6 15 3 2 5" xfId="8626"/>
    <cellStyle name="normální 6 15 3 3" xfId="6216"/>
    <cellStyle name="normální 6 15 3 3 2" xfId="12979"/>
    <cellStyle name="normální 6 15 3 3 2 2" xfId="19463"/>
    <cellStyle name="normální 6 15 3 3 3" xfId="16223"/>
    <cellStyle name="normální 6 15 3 3 4" xfId="9734"/>
    <cellStyle name="normální 6 15 3 4" xfId="11367"/>
    <cellStyle name="normální 6 15 3 4 2" xfId="17851"/>
    <cellStyle name="normální 6 15 3 5" xfId="14612"/>
    <cellStyle name="normální 6 15 3 6" xfId="8069"/>
    <cellStyle name="normální 6 15 4" xfId="1533"/>
    <cellStyle name="normální 6 15 4 2" xfId="6501"/>
    <cellStyle name="normální 6 15 4 2 2" xfId="13238"/>
    <cellStyle name="normální 6 15 4 2 2 2" xfId="19722"/>
    <cellStyle name="normální 6 15 4 2 3" xfId="16482"/>
    <cellStyle name="normální 6 15 4 2 4" xfId="9994"/>
    <cellStyle name="normální 6 15 4 3" xfId="11626"/>
    <cellStyle name="normální 6 15 4 3 2" xfId="18110"/>
    <cellStyle name="normální 6 15 4 4" xfId="14870"/>
    <cellStyle name="normální 6 15 4 5" xfId="8331"/>
    <cellStyle name="normální 6 15 5" xfId="5913"/>
    <cellStyle name="normální 6 15 5 2" xfId="12680"/>
    <cellStyle name="normální 6 15 5 2 2" xfId="19164"/>
    <cellStyle name="normální 6 15 5 3" xfId="15924"/>
    <cellStyle name="normální 6 15 5 4" xfId="9434"/>
    <cellStyle name="normální 6 15 6" xfId="11072"/>
    <cellStyle name="normální 6 15 6 2" xfId="17556"/>
    <cellStyle name="normální 6 15 7" xfId="14317"/>
    <cellStyle name="normální 6 15 8" xfId="7774"/>
    <cellStyle name="normální 6 16" xfId="802"/>
    <cellStyle name="normální 6 16 2" xfId="977"/>
    <cellStyle name="normální 6 16 2 2" xfId="1758"/>
    <cellStyle name="normální 6 16 2 2 2" xfId="6726"/>
    <cellStyle name="normální 6 16 2 2 2 2" xfId="13463"/>
    <cellStyle name="normální 6 16 2 2 2 2 2" xfId="19947"/>
    <cellStyle name="normální 6 16 2 2 2 3" xfId="16707"/>
    <cellStyle name="normální 6 16 2 2 2 4" xfId="10219"/>
    <cellStyle name="normální 6 16 2 2 3" xfId="11851"/>
    <cellStyle name="normální 6 16 2 2 3 2" xfId="18335"/>
    <cellStyle name="normální 6 16 2 2 4" xfId="15095"/>
    <cellStyle name="normální 6 16 2 2 5" xfId="8556"/>
    <cellStyle name="normální 6 16 2 3" xfId="6142"/>
    <cellStyle name="normální 6 16 2 3 2" xfId="12907"/>
    <cellStyle name="normální 6 16 2 3 2 2" xfId="19391"/>
    <cellStyle name="normální 6 16 2 3 3" xfId="16151"/>
    <cellStyle name="normální 6 16 2 3 4" xfId="9662"/>
    <cellStyle name="normální 6 16 2 4" xfId="11297"/>
    <cellStyle name="normální 6 16 2 4 2" xfId="17781"/>
    <cellStyle name="normální 6 16 2 5" xfId="14542"/>
    <cellStyle name="normální 6 16 2 6" xfId="7999"/>
    <cellStyle name="normální 6 16 3" xfId="1152"/>
    <cellStyle name="normální 6 16 3 2" xfId="1906"/>
    <cellStyle name="normální 6 16 3 2 2" xfId="6874"/>
    <cellStyle name="normální 6 16 3 2 2 2" xfId="13611"/>
    <cellStyle name="normální 6 16 3 2 2 2 2" xfId="20095"/>
    <cellStyle name="normální 6 16 3 2 2 3" xfId="16855"/>
    <cellStyle name="normální 6 16 3 2 2 4" xfId="10367"/>
    <cellStyle name="normální 6 16 3 2 3" xfId="11999"/>
    <cellStyle name="normální 6 16 3 2 3 2" xfId="18483"/>
    <cellStyle name="normální 6 16 3 2 4" xfId="15243"/>
    <cellStyle name="normální 6 16 3 2 5" xfId="8704"/>
    <cellStyle name="normální 6 16 3 3" xfId="6297"/>
    <cellStyle name="normální 6 16 3 3 2" xfId="13059"/>
    <cellStyle name="normální 6 16 3 3 2 2" xfId="19543"/>
    <cellStyle name="normální 6 16 3 3 3" xfId="16303"/>
    <cellStyle name="normální 6 16 3 3 4" xfId="9814"/>
    <cellStyle name="normální 6 16 3 4" xfId="11445"/>
    <cellStyle name="normální 6 16 3 4 2" xfId="17929"/>
    <cellStyle name="normální 6 16 3 5" xfId="14690"/>
    <cellStyle name="normální 6 16 3 6" xfId="8147"/>
    <cellStyle name="normální 6 16 4" xfId="1610"/>
    <cellStyle name="normální 6 16 4 2" xfId="6578"/>
    <cellStyle name="normální 6 16 4 2 2" xfId="13315"/>
    <cellStyle name="normální 6 16 4 2 2 2" xfId="19799"/>
    <cellStyle name="normální 6 16 4 2 3" xfId="16559"/>
    <cellStyle name="normální 6 16 4 2 4" xfId="10071"/>
    <cellStyle name="normální 6 16 4 3" xfId="11703"/>
    <cellStyle name="normální 6 16 4 3 2" xfId="18187"/>
    <cellStyle name="normální 6 16 4 4" xfId="14947"/>
    <cellStyle name="normální 6 16 4 5" xfId="8408"/>
    <cellStyle name="normální 6 16 5" xfId="5992"/>
    <cellStyle name="normální 6 16 5 2" xfId="12758"/>
    <cellStyle name="normální 6 16 5 2 2" xfId="19242"/>
    <cellStyle name="normální 6 16 5 3" xfId="16002"/>
    <cellStyle name="normální 6 16 5 4" xfId="9512"/>
    <cellStyle name="normální 6 16 6" xfId="11149"/>
    <cellStyle name="normální 6 16 6 2" xfId="17633"/>
    <cellStyle name="normální 6 16 7" xfId="14394"/>
    <cellStyle name="normální 6 16 8" xfId="7851"/>
    <cellStyle name="normální 6 17" xfId="720"/>
    <cellStyle name="normální 6 17 2" xfId="895"/>
    <cellStyle name="normální 6 17 2 2" xfId="1689"/>
    <cellStyle name="normální 6 17 2 2 2" xfId="6657"/>
    <cellStyle name="normální 6 17 2 2 2 2" xfId="13394"/>
    <cellStyle name="normální 6 17 2 2 2 2 2" xfId="19878"/>
    <cellStyle name="normální 6 17 2 2 2 3" xfId="16638"/>
    <cellStyle name="normální 6 17 2 2 2 4" xfId="10150"/>
    <cellStyle name="normální 6 17 2 2 3" xfId="11782"/>
    <cellStyle name="normální 6 17 2 2 3 2" xfId="18266"/>
    <cellStyle name="normální 6 17 2 2 4" xfId="15026"/>
    <cellStyle name="normální 6 17 2 2 5" xfId="8487"/>
    <cellStyle name="normální 6 17 2 3" xfId="6072"/>
    <cellStyle name="normální 6 17 2 3 2" xfId="12837"/>
    <cellStyle name="normální 6 17 2 3 2 2" xfId="19321"/>
    <cellStyle name="normální 6 17 2 3 3" xfId="16081"/>
    <cellStyle name="normální 6 17 2 3 4" xfId="9592"/>
    <cellStyle name="normální 6 17 2 4" xfId="11228"/>
    <cellStyle name="normální 6 17 2 4 2" xfId="17712"/>
    <cellStyle name="normální 6 17 2 5" xfId="14473"/>
    <cellStyle name="normální 6 17 2 6" xfId="7930"/>
    <cellStyle name="normální 6 17 3" xfId="1070"/>
    <cellStyle name="normální 6 17 3 2" xfId="1837"/>
    <cellStyle name="normální 6 17 3 2 2" xfId="6805"/>
    <cellStyle name="normální 6 17 3 2 2 2" xfId="13542"/>
    <cellStyle name="normální 6 17 3 2 2 2 2" xfId="20026"/>
    <cellStyle name="normální 6 17 3 2 2 3" xfId="16786"/>
    <cellStyle name="normální 6 17 3 2 2 4" xfId="10298"/>
    <cellStyle name="normální 6 17 3 2 3" xfId="11930"/>
    <cellStyle name="normální 6 17 3 2 3 2" xfId="18414"/>
    <cellStyle name="normální 6 17 3 2 4" xfId="15174"/>
    <cellStyle name="normální 6 17 3 2 5" xfId="8635"/>
    <cellStyle name="normální 6 17 3 3" xfId="6225"/>
    <cellStyle name="normální 6 17 3 3 2" xfId="12988"/>
    <cellStyle name="normální 6 17 3 3 2 2" xfId="19472"/>
    <cellStyle name="normální 6 17 3 3 3" xfId="16232"/>
    <cellStyle name="normální 6 17 3 3 4" xfId="9743"/>
    <cellStyle name="normální 6 17 3 4" xfId="11376"/>
    <cellStyle name="normální 6 17 3 4 2" xfId="17860"/>
    <cellStyle name="normální 6 17 3 5" xfId="14621"/>
    <cellStyle name="normální 6 17 3 6" xfId="8078"/>
    <cellStyle name="normální 6 17 4" xfId="1541"/>
    <cellStyle name="normální 6 17 4 2" xfId="6509"/>
    <cellStyle name="normální 6 17 4 2 2" xfId="13246"/>
    <cellStyle name="normální 6 17 4 2 2 2" xfId="19730"/>
    <cellStyle name="normální 6 17 4 2 3" xfId="16490"/>
    <cellStyle name="normální 6 17 4 2 4" xfId="10002"/>
    <cellStyle name="normální 6 17 4 3" xfId="11634"/>
    <cellStyle name="normální 6 17 4 3 2" xfId="18118"/>
    <cellStyle name="normální 6 17 4 4" xfId="14878"/>
    <cellStyle name="normální 6 17 4 5" xfId="8339"/>
    <cellStyle name="normální 6 17 5" xfId="5922"/>
    <cellStyle name="normální 6 17 5 2" xfId="12689"/>
    <cellStyle name="normální 6 17 5 2 2" xfId="19173"/>
    <cellStyle name="normální 6 17 5 3" xfId="15933"/>
    <cellStyle name="normální 6 17 5 4" xfId="9443"/>
    <cellStyle name="normální 6 17 6" xfId="11080"/>
    <cellStyle name="normální 6 17 6 2" xfId="17564"/>
    <cellStyle name="normální 6 17 7" xfId="14325"/>
    <cellStyle name="normální 6 17 8" xfId="7782"/>
    <cellStyle name="normální 6 18" xfId="799"/>
    <cellStyle name="normální 6 18 2" xfId="974"/>
    <cellStyle name="normální 6 18 2 2" xfId="1755"/>
    <cellStyle name="normální 6 18 2 2 2" xfId="6723"/>
    <cellStyle name="normální 6 18 2 2 2 2" xfId="13460"/>
    <cellStyle name="normální 6 18 2 2 2 2 2" xfId="19944"/>
    <cellStyle name="normální 6 18 2 2 2 3" xfId="16704"/>
    <cellStyle name="normální 6 18 2 2 2 4" xfId="10216"/>
    <cellStyle name="normální 6 18 2 2 3" xfId="11848"/>
    <cellStyle name="normální 6 18 2 2 3 2" xfId="18332"/>
    <cellStyle name="normální 6 18 2 2 4" xfId="15092"/>
    <cellStyle name="normální 6 18 2 2 5" xfId="8553"/>
    <cellStyle name="normální 6 18 2 3" xfId="6139"/>
    <cellStyle name="normální 6 18 2 3 2" xfId="12904"/>
    <cellStyle name="normální 6 18 2 3 2 2" xfId="19388"/>
    <cellStyle name="normální 6 18 2 3 3" xfId="16148"/>
    <cellStyle name="normální 6 18 2 3 4" xfId="9659"/>
    <cellStyle name="normální 6 18 2 4" xfId="11294"/>
    <cellStyle name="normální 6 18 2 4 2" xfId="17778"/>
    <cellStyle name="normální 6 18 2 5" xfId="14539"/>
    <cellStyle name="normální 6 18 2 6" xfId="7996"/>
    <cellStyle name="normální 6 18 3" xfId="1149"/>
    <cellStyle name="normální 6 18 3 2" xfId="1903"/>
    <cellStyle name="normální 6 18 3 2 2" xfId="6871"/>
    <cellStyle name="normální 6 18 3 2 2 2" xfId="13608"/>
    <cellStyle name="normální 6 18 3 2 2 2 2" xfId="20092"/>
    <cellStyle name="normální 6 18 3 2 2 3" xfId="16852"/>
    <cellStyle name="normální 6 18 3 2 2 4" xfId="10364"/>
    <cellStyle name="normální 6 18 3 2 3" xfId="11996"/>
    <cellStyle name="normální 6 18 3 2 3 2" xfId="18480"/>
    <cellStyle name="normální 6 18 3 2 4" xfId="15240"/>
    <cellStyle name="normální 6 18 3 2 5" xfId="8701"/>
    <cellStyle name="normální 6 18 3 3" xfId="6294"/>
    <cellStyle name="normální 6 18 3 3 2" xfId="13056"/>
    <cellStyle name="normální 6 18 3 3 2 2" xfId="19540"/>
    <cellStyle name="normální 6 18 3 3 3" xfId="16300"/>
    <cellStyle name="normální 6 18 3 3 4" xfId="9811"/>
    <cellStyle name="normální 6 18 3 4" xfId="11442"/>
    <cellStyle name="normální 6 18 3 4 2" xfId="17926"/>
    <cellStyle name="normální 6 18 3 5" xfId="14687"/>
    <cellStyle name="normální 6 18 3 6" xfId="8144"/>
    <cellStyle name="normální 6 18 4" xfId="1607"/>
    <cellStyle name="normální 6 18 4 2" xfId="6575"/>
    <cellStyle name="normální 6 18 4 2 2" xfId="13312"/>
    <cellStyle name="normální 6 18 4 2 2 2" xfId="19796"/>
    <cellStyle name="normální 6 18 4 2 3" xfId="16556"/>
    <cellStyle name="normální 6 18 4 2 4" xfId="10068"/>
    <cellStyle name="normální 6 18 4 3" xfId="11700"/>
    <cellStyle name="normální 6 18 4 3 2" xfId="18184"/>
    <cellStyle name="normální 6 18 4 4" xfId="14944"/>
    <cellStyle name="normální 6 18 4 5" xfId="8405"/>
    <cellStyle name="normální 6 18 5" xfId="5989"/>
    <cellStyle name="normální 6 18 5 2" xfId="12755"/>
    <cellStyle name="normální 6 18 5 2 2" xfId="19239"/>
    <cellStyle name="normální 6 18 5 3" xfId="15999"/>
    <cellStyle name="normální 6 18 5 4" xfId="9509"/>
    <cellStyle name="normální 6 18 6" xfId="11146"/>
    <cellStyle name="normální 6 18 6 2" xfId="17630"/>
    <cellStyle name="normální 6 18 7" xfId="14391"/>
    <cellStyle name="normální 6 18 8" xfId="7848"/>
    <cellStyle name="normální 6 19" xfId="718"/>
    <cellStyle name="normální 6 19 2" xfId="893"/>
    <cellStyle name="normální 6 19 2 2" xfId="1687"/>
    <cellStyle name="normální 6 19 2 2 2" xfId="6655"/>
    <cellStyle name="normální 6 19 2 2 2 2" xfId="13392"/>
    <cellStyle name="normální 6 19 2 2 2 2 2" xfId="19876"/>
    <cellStyle name="normální 6 19 2 2 2 3" xfId="16636"/>
    <cellStyle name="normální 6 19 2 2 2 4" xfId="10148"/>
    <cellStyle name="normální 6 19 2 2 3" xfId="11780"/>
    <cellStyle name="normální 6 19 2 2 3 2" xfId="18264"/>
    <cellStyle name="normální 6 19 2 2 4" xfId="15024"/>
    <cellStyle name="normální 6 19 2 2 5" xfId="8485"/>
    <cellStyle name="normální 6 19 2 3" xfId="6070"/>
    <cellStyle name="normální 6 19 2 3 2" xfId="12835"/>
    <cellStyle name="normální 6 19 2 3 2 2" xfId="19319"/>
    <cellStyle name="normální 6 19 2 3 3" xfId="16079"/>
    <cellStyle name="normální 6 19 2 3 4" xfId="9590"/>
    <cellStyle name="normální 6 19 2 4" xfId="11226"/>
    <cellStyle name="normální 6 19 2 4 2" xfId="17710"/>
    <cellStyle name="normální 6 19 2 5" xfId="14471"/>
    <cellStyle name="normální 6 19 2 6" xfId="7928"/>
    <cellStyle name="normální 6 19 3" xfId="1068"/>
    <cellStyle name="normální 6 19 3 2" xfId="1835"/>
    <cellStyle name="normální 6 19 3 2 2" xfId="6803"/>
    <cellStyle name="normální 6 19 3 2 2 2" xfId="13540"/>
    <cellStyle name="normální 6 19 3 2 2 2 2" xfId="20024"/>
    <cellStyle name="normální 6 19 3 2 2 3" xfId="16784"/>
    <cellStyle name="normální 6 19 3 2 2 4" xfId="10296"/>
    <cellStyle name="normální 6 19 3 2 3" xfId="11928"/>
    <cellStyle name="normální 6 19 3 2 3 2" xfId="18412"/>
    <cellStyle name="normální 6 19 3 2 4" xfId="15172"/>
    <cellStyle name="normální 6 19 3 2 5" xfId="8633"/>
    <cellStyle name="normální 6 19 3 3" xfId="6223"/>
    <cellStyle name="normální 6 19 3 3 2" xfId="12986"/>
    <cellStyle name="normální 6 19 3 3 2 2" xfId="19470"/>
    <cellStyle name="normální 6 19 3 3 3" xfId="16230"/>
    <cellStyle name="normální 6 19 3 3 4" xfId="9741"/>
    <cellStyle name="normální 6 19 3 4" xfId="11374"/>
    <cellStyle name="normální 6 19 3 4 2" xfId="17858"/>
    <cellStyle name="normální 6 19 3 5" xfId="14619"/>
    <cellStyle name="normální 6 19 3 6" xfId="8076"/>
    <cellStyle name="normální 6 19 4" xfId="1539"/>
    <cellStyle name="normální 6 19 4 2" xfId="6507"/>
    <cellStyle name="normální 6 19 4 2 2" xfId="13244"/>
    <cellStyle name="normální 6 19 4 2 2 2" xfId="19728"/>
    <cellStyle name="normální 6 19 4 2 3" xfId="16488"/>
    <cellStyle name="normální 6 19 4 2 4" xfId="10000"/>
    <cellStyle name="normální 6 19 4 3" xfId="11632"/>
    <cellStyle name="normální 6 19 4 3 2" xfId="18116"/>
    <cellStyle name="normální 6 19 4 4" xfId="14876"/>
    <cellStyle name="normální 6 19 4 5" xfId="8337"/>
    <cellStyle name="normální 6 19 5" xfId="5920"/>
    <cellStyle name="normální 6 19 5 2" xfId="12687"/>
    <cellStyle name="normální 6 19 5 2 2" xfId="19171"/>
    <cellStyle name="normální 6 19 5 3" xfId="15931"/>
    <cellStyle name="normální 6 19 5 4" xfId="9441"/>
    <cellStyle name="normální 6 19 6" xfId="11078"/>
    <cellStyle name="normální 6 19 6 2" xfId="17562"/>
    <cellStyle name="normální 6 19 7" xfId="14323"/>
    <cellStyle name="normální 6 19 8" xfId="7780"/>
    <cellStyle name="normální 6 2" xfId="525"/>
    <cellStyle name="normální 6 2 2" xfId="5511"/>
    <cellStyle name="normální 6 2 2 2" xfId="7088"/>
    <cellStyle name="normální 6 2 2 2 2" xfId="13794"/>
    <cellStyle name="normální 6 2 2 2 2 2" xfId="20278"/>
    <cellStyle name="normální 6 2 2 2 3" xfId="17038"/>
    <cellStyle name="normální 6 2 2 2 4" xfId="10550"/>
    <cellStyle name="normální 6 2 2 3" xfId="5351"/>
    <cellStyle name="normální 6 2 2 3 2" xfId="12302"/>
    <cellStyle name="normální 6 2 2 3 2 2" xfId="18786"/>
    <cellStyle name="normální 6 2 2 3 3" xfId="15545"/>
    <cellStyle name="normální 6 2 2 3 4" xfId="9055"/>
    <cellStyle name="normální 6 2 2 4" xfId="12383"/>
    <cellStyle name="normální 6 2 2 4 2" xfId="18867"/>
    <cellStyle name="normální 6 2 2 5" xfId="15626"/>
    <cellStyle name="normální 6 2 2 6" xfId="9137"/>
    <cellStyle name="normální 6 20" xfId="668"/>
    <cellStyle name="normální 6 20 2" xfId="842"/>
    <cellStyle name="normální 6 20 2 2" xfId="1645"/>
    <cellStyle name="normální 6 20 2 2 2" xfId="6613"/>
    <cellStyle name="normální 6 20 2 2 2 2" xfId="13350"/>
    <cellStyle name="normální 6 20 2 2 2 2 2" xfId="19834"/>
    <cellStyle name="normální 6 20 2 2 2 3" xfId="16594"/>
    <cellStyle name="normální 6 20 2 2 2 4" xfId="10106"/>
    <cellStyle name="normální 6 20 2 2 3" xfId="11738"/>
    <cellStyle name="normální 6 20 2 2 3 2" xfId="18222"/>
    <cellStyle name="normální 6 20 2 2 4" xfId="14982"/>
    <cellStyle name="normální 6 20 2 2 5" xfId="8443"/>
    <cellStyle name="normální 6 20 2 3" xfId="6027"/>
    <cellStyle name="normální 6 20 2 3 2" xfId="12793"/>
    <cellStyle name="normální 6 20 2 3 2 2" xfId="19277"/>
    <cellStyle name="normální 6 20 2 3 3" xfId="16037"/>
    <cellStyle name="normální 6 20 2 3 4" xfId="9547"/>
    <cellStyle name="normální 6 20 2 4" xfId="11184"/>
    <cellStyle name="normální 6 20 2 4 2" xfId="17668"/>
    <cellStyle name="normální 6 20 2 5" xfId="14429"/>
    <cellStyle name="normální 6 20 2 6" xfId="7886"/>
    <cellStyle name="normální 6 20 3" xfId="1017"/>
    <cellStyle name="normální 6 20 3 2" xfId="1793"/>
    <cellStyle name="normální 6 20 3 2 2" xfId="6761"/>
    <cellStyle name="normální 6 20 3 2 2 2" xfId="13498"/>
    <cellStyle name="normální 6 20 3 2 2 2 2" xfId="19982"/>
    <cellStyle name="normální 6 20 3 2 2 3" xfId="16742"/>
    <cellStyle name="normální 6 20 3 2 2 4" xfId="10254"/>
    <cellStyle name="normální 6 20 3 2 3" xfId="11886"/>
    <cellStyle name="normální 6 20 3 2 3 2" xfId="18370"/>
    <cellStyle name="normální 6 20 3 2 4" xfId="15130"/>
    <cellStyle name="normální 6 20 3 2 5" xfId="8591"/>
    <cellStyle name="normální 6 20 3 3" xfId="6179"/>
    <cellStyle name="normální 6 20 3 3 2" xfId="12943"/>
    <cellStyle name="normální 6 20 3 3 2 2" xfId="19427"/>
    <cellStyle name="normální 6 20 3 3 3" xfId="16187"/>
    <cellStyle name="normální 6 20 3 3 4" xfId="9698"/>
    <cellStyle name="normální 6 20 3 4" xfId="11332"/>
    <cellStyle name="normální 6 20 3 4 2" xfId="17816"/>
    <cellStyle name="normální 6 20 3 5" xfId="14577"/>
    <cellStyle name="normální 6 20 3 6" xfId="8034"/>
    <cellStyle name="normální 6 20 4" xfId="1498"/>
    <cellStyle name="normální 6 20 4 2" xfId="6466"/>
    <cellStyle name="normální 6 20 4 2 2" xfId="13203"/>
    <cellStyle name="normální 6 20 4 2 2 2" xfId="19687"/>
    <cellStyle name="normální 6 20 4 2 3" xfId="16447"/>
    <cellStyle name="normální 6 20 4 2 4" xfId="9959"/>
    <cellStyle name="normální 6 20 4 3" xfId="11591"/>
    <cellStyle name="normální 6 20 4 3 2" xfId="18075"/>
    <cellStyle name="normální 6 20 4 4" xfId="14835"/>
    <cellStyle name="normální 6 20 4 5" xfId="8296"/>
    <cellStyle name="normální 6 20 5" xfId="5877"/>
    <cellStyle name="normální 6 20 5 2" xfId="12644"/>
    <cellStyle name="normální 6 20 5 2 2" xfId="19128"/>
    <cellStyle name="normální 6 20 5 3" xfId="15888"/>
    <cellStyle name="normální 6 20 5 4" xfId="9398"/>
    <cellStyle name="normální 6 20 6" xfId="11037"/>
    <cellStyle name="normální 6 20 6 2" xfId="17521"/>
    <cellStyle name="normální 6 20 7" xfId="14282"/>
    <cellStyle name="normální 6 20 8" xfId="7739"/>
    <cellStyle name="normální 6 21" xfId="707"/>
    <cellStyle name="normální 6 21 2" xfId="881"/>
    <cellStyle name="normální 6 21 2 2" xfId="1679"/>
    <cellStyle name="normální 6 21 2 2 2" xfId="6647"/>
    <cellStyle name="normální 6 21 2 2 2 2" xfId="13384"/>
    <cellStyle name="normální 6 21 2 2 2 2 2" xfId="19868"/>
    <cellStyle name="normální 6 21 2 2 2 3" xfId="16628"/>
    <cellStyle name="normální 6 21 2 2 2 4" xfId="10140"/>
    <cellStyle name="normální 6 21 2 2 3" xfId="11772"/>
    <cellStyle name="normální 6 21 2 2 3 2" xfId="18256"/>
    <cellStyle name="normální 6 21 2 2 4" xfId="15016"/>
    <cellStyle name="normální 6 21 2 2 5" xfId="8477"/>
    <cellStyle name="normální 6 21 2 3" xfId="6062"/>
    <cellStyle name="normální 6 21 2 3 2" xfId="12827"/>
    <cellStyle name="normální 6 21 2 3 2 2" xfId="19311"/>
    <cellStyle name="normální 6 21 2 3 3" xfId="16071"/>
    <cellStyle name="normální 6 21 2 3 4" xfId="9582"/>
    <cellStyle name="normální 6 21 2 4" xfId="11218"/>
    <cellStyle name="normální 6 21 2 4 2" xfId="17702"/>
    <cellStyle name="normální 6 21 2 5" xfId="14463"/>
    <cellStyle name="normální 6 21 2 6" xfId="7920"/>
    <cellStyle name="normální 6 21 3" xfId="1056"/>
    <cellStyle name="normální 6 21 3 2" xfId="1827"/>
    <cellStyle name="normální 6 21 3 2 2" xfId="6795"/>
    <cellStyle name="normální 6 21 3 2 2 2" xfId="13532"/>
    <cellStyle name="normální 6 21 3 2 2 2 2" xfId="20016"/>
    <cellStyle name="normální 6 21 3 2 2 3" xfId="16776"/>
    <cellStyle name="normální 6 21 3 2 2 4" xfId="10288"/>
    <cellStyle name="normální 6 21 3 2 3" xfId="11920"/>
    <cellStyle name="normální 6 21 3 2 3 2" xfId="18404"/>
    <cellStyle name="normální 6 21 3 2 4" xfId="15164"/>
    <cellStyle name="normální 6 21 3 2 5" xfId="8625"/>
    <cellStyle name="normální 6 21 3 3" xfId="6215"/>
    <cellStyle name="normální 6 21 3 3 2" xfId="12978"/>
    <cellStyle name="normální 6 21 3 3 2 2" xfId="19462"/>
    <cellStyle name="normální 6 21 3 3 3" xfId="16222"/>
    <cellStyle name="normální 6 21 3 3 4" xfId="9733"/>
    <cellStyle name="normální 6 21 3 4" xfId="11366"/>
    <cellStyle name="normální 6 21 3 4 2" xfId="17850"/>
    <cellStyle name="normální 6 21 3 5" xfId="14611"/>
    <cellStyle name="normální 6 21 3 6" xfId="8068"/>
    <cellStyle name="normální 6 21 4" xfId="1532"/>
    <cellStyle name="normální 6 21 4 2" xfId="6500"/>
    <cellStyle name="normální 6 21 4 2 2" xfId="13237"/>
    <cellStyle name="normální 6 21 4 2 2 2" xfId="19721"/>
    <cellStyle name="normální 6 21 4 2 3" xfId="16481"/>
    <cellStyle name="normální 6 21 4 2 4" xfId="9993"/>
    <cellStyle name="normální 6 21 4 3" xfId="11625"/>
    <cellStyle name="normální 6 21 4 3 2" xfId="18109"/>
    <cellStyle name="normální 6 21 4 4" xfId="14869"/>
    <cellStyle name="normální 6 21 4 5" xfId="8330"/>
    <cellStyle name="normální 6 21 5" xfId="5912"/>
    <cellStyle name="normální 6 21 5 2" xfId="12679"/>
    <cellStyle name="normální 6 21 5 2 2" xfId="19163"/>
    <cellStyle name="normální 6 21 5 3" xfId="15923"/>
    <cellStyle name="normální 6 21 5 4" xfId="9433"/>
    <cellStyle name="normální 6 21 6" xfId="11071"/>
    <cellStyle name="normální 6 21 6 2" xfId="17555"/>
    <cellStyle name="normální 6 21 7" xfId="14316"/>
    <cellStyle name="normální 6 21 8" xfId="7773"/>
    <cellStyle name="normální 6 22" xfId="665"/>
    <cellStyle name="normální 6 22 2" xfId="839"/>
    <cellStyle name="normální 6 22 2 2" xfId="1642"/>
    <cellStyle name="normální 6 22 2 2 2" xfId="6610"/>
    <cellStyle name="normální 6 22 2 2 2 2" xfId="13347"/>
    <cellStyle name="normální 6 22 2 2 2 2 2" xfId="19831"/>
    <cellStyle name="normální 6 22 2 2 2 3" xfId="16591"/>
    <cellStyle name="normální 6 22 2 2 2 4" xfId="10103"/>
    <cellStyle name="normální 6 22 2 2 3" xfId="11735"/>
    <cellStyle name="normální 6 22 2 2 3 2" xfId="18219"/>
    <cellStyle name="normální 6 22 2 2 4" xfId="14979"/>
    <cellStyle name="normální 6 22 2 2 5" xfId="8440"/>
    <cellStyle name="normální 6 22 2 3" xfId="6024"/>
    <cellStyle name="normální 6 22 2 3 2" xfId="12790"/>
    <cellStyle name="normální 6 22 2 3 2 2" xfId="19274"/>
    <cellStyle name="normální 6 22 2 3 3" xfId="16034"/>
    <cellStyle name="normální 6 22 2 3 4" xfId="9544"/>
    <cellStyle name="normální 6 22 2 4" xfId="11181"/>
    <cellStyle name="normální 6 22 2 4 2" xfId="17665"/>
    <cellStyle name="normální 6 22 2 5" xfId="14426"/>
    <cellStyle name="normální 6 22 2 6" xfId="7883"/>
    <cellStyle name="normální 6 22 3" xfId="1014"/>
    <cellStyle name="normální 6 22 3 2" xfId="1790"/>
    <cellStyle name="normální 6 22 3 2 2" xfId="6758"/>
    <cellStyle name="normální 6 22 3 2 2 2" xfId="13495"/>
    <cellStyle name="normální 6 22 3 2 2 2 2" xfId="19979"/>
    <cellStyle name="normální 6 22 3 2 2 3" xfId="16739"/>
    <cellStyle name="normální 6 22 3 2 2 4" xfId="10251"/>
    <cellStyle name="normální 6 22 3 2 3" xfId="11883"/>
    <cellStyle name="normální 6 22 3 2 3 2" xfId="18367"/>
    <cellStyle name="normální 6 22 3 2 4" xfId="15127"/>
    <cellStyle name="normální 6 22 3 2 5" xfId="8588"/>
    <cellStyle name="normální 6 22 3 3" xfId="6176"/>
    <cellStyle name="normální 6 22 3 3 2" xfId="12940"/>
    <cellStyle name="normální 6 22 3 3 2 2" xfId="19424"/>
    <cellStyle name="normální 6 22 3 3 3" xfId="16184"/>
    <cellStyle name="normální 6 22 3 3 4" xfId="9695"/>
    <cellStyle name="normální 6 22 3 4" xfId="11329"/>
    <cellStyle name="normální 6 22 3 4 2" xfId="17813"/>
    <cellStyle name="normální 6 22 3 5" xfId="14574"/>
    <cellStyle name="normální 6 22 3 6" xfId="8031"/>
    <cellStyle name="normální 6 22 4" xfId="1495"/>
    <cellStyle name="normální 6 22 4 2" xfId="6463"/>
    <cellStyle name="normální 6 22 4 2 2" xfId="13200"/>
    <cellStyle name="normální 6 22 4 2 2 2" xfId="19684"/>
    <cellStyle name="normální 6 22 4 2 3" xfId="16444"/>
    <cellStyle name="normální 6 22 4 2 4" xfId="9956"/>
    <cellStyle name="normální 6 22 4 3" xfId="11588"/>
    <cellStyle name="normální 6 22 4 3 2" xfId="18072"/>
    <cellStyle name="normální 6 22 4 4" xfId="14832"/>
    <cellStyle name="normální 6 22 4 5" xfId="8293"/>
    <cellStyle name="normální 6 22 5" xfId="5874"/>
    <cellStyle name="normální 6 22 5 2" xfId="12641"/>
    <cellStyle name="normální 6 22 5 2 2" xfId="19125"/>
    <cellStyle name="normální 6 22 5 3" xfId="15885"/>
    <cellStyle name="normální 6 22 5 4" xfId="9395"/>
    <cellStyle name="normální 6 22 6" xfId="11034"/>
    <cellStyle name="normální 6 22 6 2" xfId="17518"/>
    <cellStyle name="normální 6 22 7" xfId="14279"/>
    <cellStyle name="normální 6 22 8" xfId="7736"/>
    <cellStyle name="normální 6 23" xfId="702"/>
    <cellStyle name="normální 6 23 2" xfId="876"/>
    <cellStyle name="normální 6 23 2 2" xfId="1675"/>
    <cellStyle name="normální 6 23 2 2 2" xfId="6643"/>
    <cellStyle name="normální 6 23 2 2 2 2" xfId="13380"/>
    <cellStyle name="normální 6 23 2 2 2 2 2" xfId="19864"/>
    <cellStyle name="normální 6 23 2 2 2 3" xfId="16624"/>
    <cellStyle name="normální 6 23 2 2 2 4" xfId="10136"/>
    <cellStyle name="normální 6 23 2 2 3" xfId="11768"/>
    <cellStyle name="normální 6 23 2 2 3 2" xfId="18252"/>
    <cellStyle name="normální 6 23 2 2 4" xfId="15012"/>
    <cellStyle name="normální 6 23 2 2 5" xfId="8473"/>
    <cellStyle name="normální 6 23 2 3" xfId="6058"/>
    <cellStyle name="normální 6 23 2 3 2" xfId="12823"/>
    <cellStyle name="normální 6 23 2 3 2 2" xfId="19307"/>
    <cellStyle name="normální 6 23 2 3 3" xfId="16067"/>
    <cellStyle name="normální 6 23 2 3 4" xfId="9578"/>
    <cellStyle name="normální 6 23 2 4" xfId="11214"/>
    <cellStyle name="normální 6 23 2 4 2" xfId="17698"/>
    <cellStyle name="normální 6 23 2 5" xfId="14459"/>
    <cellStyle name="normální 6 23 2 6" xfId="7916"/>
    <cellStyle name="normální 6 23 3" xfId="1051"/>
    <cellStyle name="normální 6 23 3 2" xfId="1823"/>
    <cellStyle name="normální 6 23 3 2 2" xfId="6791"/>
    <cellStyle name="normální 6 23 3 2 2 2" xfId="13528"/>
    <cellStyle name="normální 6 23 3 2 2 2 2" xfId="20012"/>
    <cellStyle name="normální 6 23 3 2 2 3" xfId="16772"/>
    <cellStyle name="normální 6 23 3 2 2 4" xfId="10284"/>
    <cellStyle name="normální 6 23 3 2 3" xfId="11916"/>
    <cellStyle name="normální 6 23 3 2 3 2" xfId="18400"/>
    <cellStyle name="normální 6 23 3 2 4" xfId="15160"/>
    <cellStyle name="normální 6 23 3 2 5" xfId="8621"/>
    <cellStyle name="normální 6 23 3 3" xfId="6211"/>
    <cellStyle name="normální 6 23 3 3 2" xfId="12974"/>
    <cellStyle name="normální 6 23 3 3 2 2" xfId="19458"/>
    <cellStyle name="normální 6 23 3 3 3" xfId="16218"/>
    <cellStyle name="normální 6 23 3 3 4" xfId="9729"/>
    <cellStyle name="normální 6 23 3 4" xfId="11362"/>
    <cellStyle name="normální 6 23 3 4 2" xfId="17846"/>
    <cellStyle name="normální 6 23 3 5" xfId="14607"/>
    <cellStyle name="normální 6 23 3 6" xfId="8064"/>
    <cellStyle name="normální 6 23 4" xfId="1528"/>
    <cellStyle name="normální 6 23 4 2" xfId="6496"/>
    <cellStyle name="normální 6 23 4 2 2" xfId="13233"/>
    <cellStyle name="normální 6 23 4 2 2 2" xfId="19717"/>
    <cellStyle name="normální 6 23 4 2 3" xfId="16477"/>
    <cellStyle name="normální 6 23 4 2 4" xfId="9989"/>
    <cellStyle name="normální 6 23 4 3" xfId="11621"/>
    <cellStyle name="normální 6 23 4 3 2" xfId="18105"/>
    <cellStyle name="normální 6 23 4 4" xfId="14865"/>
    <cellStyle name="normální 6 23 4 5" xfId="8326"/>
    <cellStyle name="normální 6 23 5" xfId="5908"/>
    <cellStyle name="normální 6 23 5 2" xfId="12675"/>
    <cellStyle name="normální 6 23 5 2 2" xfId="19159"/>
    <cellStyle name="normální 6 23 5 3" xfId="15919"/>
    <cellStyle name="normální 6 23 5 4" xfId="9429"/>
    <cellStyle name="normální 6 23 6" xfId="11067"/>
    <cellStyle name="normální 6 23 6 2" xfId="17551"/>
    <cellStyle name="normální 6 23 7" xfId="14312"/>
    <cellStyle name="normální 6 23 8" xfId="7769"/>
    <cellStyle name="normální 6 24" xfId="656"/>
    <cellStyle name="normální 6 24 2" xfId="827"/>
    <cellStyle name="normální 6 24 2 2" xfId="1632"/>
    <cellStyle name="normální 6 24 2 2 2" xfId="6600"/>
    <cellStyle name="normální 6 24 2 2 2 2" xfId="13337"/>
    <cellStyle name="normální 6 24 2 2 2 2 2" xfId="19821"/>
    <cellStyle name="normální 6 24 2 2 2 3" xfId="16581"/>
    <cellStyle name="normální 6 24 2 2 2 4" xfId="10093"/>
    <cellStyle name="normální 6 24 2 2 3" xfId="11725"/>
    <cellStyle name="normální 6 24 2 2 3 2" xfId="18209"/>
    <cellStyle name="normální 6 24 2 2 4" xfId="14969"/>
    <cellStyle name="normální 6 24 2 2 5" xfId="8430"/>
    <cellStyle name="normální 6 24 2 3" xfId="6014"/>
    <cellStyle name="normální 6 24 2 3 2" xfId="12780"/>
    <cellStyle name="normální 6 24 2 3 2 2" xfId="19264"/>
    <cellStyle name="normální 6 24 2 3 3" xfId="16024"/>
    <cellStyle name="normální 6 24 2 3 4" xfId="9534"/>
    <cellStyle name="normální 6 24 2 4" xfId="11171"/>
    <cellStyle name="normální 6 24 2 4 2" xfId="17655"/>
    <cellStyle name="normální 6 24 2 5" xfId="14416"/>
    <cellStyle name="normální 6 24 2 6" xfId="7873"/>
    <cellStyle name="normální 6 24 3" xfId="1002"/>
    <cellStyle name="normální 6 24 3 2" xfId="1780"/>
    <cellStyle name="normální 6 24 3 2 2" xfId="6748"/>
    <cellStyle name="normální 6 24 3 2 2 2" xfId="13485"/>
    <cellStyle name="normální 6 24 3 2 2 2 2" xfId="19969"/>
    <cellStyle name="normální 6 24 3 2 2 3" xfId="16729"/>
    <cellStyle name="normální 6 24 3 2 2 4" xfId="10241"/>
    <cellStyle name="normální 6 24 3 2 3" xfId="11873"/>
    <cellStyle name="normální 6 24 3 2 3 2" xfId="18357"/>
    <cellStyle name="normální 6 24 3 2 4" xfId="15117"/>
    <cellStyle name="normální 6 24 3 2 5" xfId="8578"/>
    <cellStyle name="normální 6 24 3 3" xfId="6166"/>
    <cellStyle name="normální 6 24 3 3 2" xfId="12930"/>
    <cellStyle name="normální 6 24 3 3 2 2" xfId="19414"/>
    <cellStyle name="normální 6 24 3 3 3" xfId="16174"/>
    <cellStyle name="normální 6 24 3 3 4" xfId="9685"/>
    <cellStyle name="normální 6 24 3 4" xfId="11319"/>
    <cellStyle name="normální 6 24 3 4 2" xfId="17803"/>
    <cellStyle name="normální 6 24 3 5" xfId="14564"/>
    <cellStyle name="normální 6 24 3 6" xfId="8021"/>
    <cellStyle name="normální 6 24 4" xfId="1488"/>
    <cellStyle name="normální 6 24 4 2" xfId="6456"/>
    <cellStyle name="normální 6 24 4 2 2" xfId="13193"/>
    <cellStyle name="normální 6 24 4 2 2 2" xfId="19677"/>
    <cellStyle name="normální 6 24 4 2 3" xfId="16437"/>
    <cellStyle name="normální 6 24 4 2 4" xfId="9949"/>
    <cellStyle name="normální 6 24 4 3" xfId="11581"/>
    <cellStyle name="normální 6 24 4 3 2" xfId="18065"/>
    <cellStyle name="normální 6 24 4 4" xfId="14825"/>
    <cellStyle name="normální 6 24 4 5" xfId="8286"/>
    <cellStyle name="normální 6 24 5" xfId="5867"/>
    <cellStyle name="normální 6 24 5 2" xfId="12634"/>
    <cellStyle name="normální 6 24 5 2 2" xfId="19118"/>
    <cellStyle name="normální 6 24 5 3" xfId="15878"/>
    <cellStyle name="normální 6 24 5 4" xfId="9388"/>
    <cellStyle name="normální 6 24 6" xfId="11027"/>
    <cellStyle name="normální 6 24 6 2" xfId="17511"/>
    <cellStyle name="normální 6 24 7" xfId="14272"/>
    <cellStyle name="normální 6 24 8" xfId="7729"/>
    <cellStyle name="normální 6 25" xfId="807"/>
    <cellStyle name="normální 6 25 2" xfId="1614"/>
    <cellStyle name="normální 6 25 2 2" xfId="6582"/>
    <cellStyle name="normální 6 25 2 2 2" xfId="13319"/>
    <cellStyle name="normální 6 25 2 2 2 2" xfId="19803"/>
    <cellStyle name="normální 6 25 2 2 3" xfId="16563"/>
    <cellStyle name="normální 6 25 2 2 4" xfId="10075"/>
    <cellStyle name="normální 6 25 2 3" xfId="11707"/>
    <cellStyle name="normální 6 25 2 3 2" xfId="18191"/>
    <cellStyle name="normální 6 25 2 4" xfId="14951"/>
    <cellStyle name="normální 6 25 2 5" xfId="8412"/>
    <cellStyle name="normální 6 25 3" xfId="5996"/>
    <cellStyle name="normální 6 25 3 2" xfId="12762"/>
    <cellStyle name="normální 6 25 3 2 2" xfId="19246"/>
    <cellStyle name="normální 6 25 3 3" xfId="16006"/>
    <cellStyle name="normální 6 25 3 4" xfId="9516"/>
    <cellStyle name="normální 6 25 4" xfId="11153"/>
    <cellStyle name="normální 6 25 4 2" xfId="17637"/>
    <cellStyle name="normální 6 25 5" xfId="14398"/>
    <cellStyle name="normální 6 25 6" xfId="7855"/>
    <cellStyle name="normální 6 26" xfId="982"/>
    <cellStyle name="normální 6 26 2" xfId="1762"/>
    <cellStyle name="normální 6 26 2 2" xfId="6730"/>
    <cellStyle name="normální 6 26 2 2 2" xfId="13467"/>
    <cellStyle name="normální 6 26 2 2 2 2" xfId="19951"/>
    <cellStyle name="normální 6 26 2 2 3" xfId="16711"/>
    <cellStyle name="normální 6 26 2 2 4" xfId="10223"/>
    <cellStyle name="normální 6 26 2 3" xfId="11855"/>
    <cellStyle name="normální 6 26 2 3 2" xfId="18339"/>
    <cellStyle name="normální 6 26 2 4" xfId="15099"/>
    <cellStyle name="normální 6 26 2 5" xfId="8560"/>
    <cellStyle name="normální 6 26 3" xfId="6147"/>
    <cellStyle name="normální 6 26 3 2" xfId="12912"/>
    <cellStyle name="normální 6 26 3 2 2" xfId="19396"/>
    <cellStyle name="normální 6 26 3 3" xfId="16156"/>
    <cellStyle name="normální 6 26 3 4" xfId="9667"/>
    <cellStyle name="normální 6 26 4" xfId="11301"/>
    <cellStyle name="normální 6 26 4 2" xfId="17785"/>
    <cellStyle name="normální 6 26 5" xfId="14546"/>
    <cellStyle name="normální 6 26 6" xfId="8003"/>
    <cellStyle name="normální 6 27" xfId="501"/>
    <cellStyle name="normální 6 27 2" xfId="1374"/>
    <cellStyle name="normální 6 27 2 2" xfId="6342"/>
    <cellStyle name="normální 6 27 2 2 2" xfId="13079"/>
    <cellStyle name="normální 6 27 2 2 2 2" xfId="19563"/>
    <cellStyle name="normální 6 27 2 2 3" xfId="16323"/>
    <cellStyle name="normální 6 27 2 2 4" xfId="9835"/>
    <cellStyle name="normální 6 27 2 3" xfId="11467"/>
    <cellStyle name="normální 6 27 2 3 2" xfId="17951"/>
    <cellStyle name="normální 6 27 2 4" xfId="14711"/>
    <cellStyle name="normální 6 27 2 5" xfId="8172"/>
    <cellStyle name="normální 6 27 3" xfId="5748"/>
    <cellStyle name="normální 6 27 3 2" xfId="12519"/>
    <cellStyle name="normální 6 27 3 2 2" xfId="19003"/>
    <cellStyle name="normální 6 27 3 3" xfId="15763"/>
    <cellStyle name="normální 6 27 3 4" xfId="9273"/>
    <cellStyle name="normální 6 27 4" xfId="10913"/>
    <cellStyle name="normální 6 27 4 2" xfId="17397"/>
    <cellStyle name="normální 6 27 5" xfId="14158"/>
    <cellStyle name="normální 6 27 6" xfId="7615"/>
    <cellStyle name="normální 6 28" xfId="1983"/>
    <cellStyle name="normální 6 29" xfId="7573"/>
    <cellStyle name="normální 6 3" xfId="530"/>
    <cellStyle name="normální 6 3 10" xfId="5756"/>
    <cellStyle name="normální 6 3 10 2" xfId="12524"/>
    <cellStyle name="normální 6 3 10 2 2" xfId="19008"/>
    <cellStyle name="normální 6 3 10 3" xfId="15768"/>
    <cellStyle name="normální 6 3 10 4" xfId="9278"/>
    <cellStyle name="normální 6 3 11" xfId="10917"/>
    <cellStyle name="normální 6 3 11 2" xfId="17401"/>
    <cellStyle name="normální 6 3 12" xfId="14162"/>
    <cellStyle name="normální 6 3 13" xfId="7619"/>
    <cellStyle name="normální 6 3 2" xfId="586"/>
    <cellStyle name="normální 6 3 2 2" xfId="745"/>
    <cellStyle name="normální 6 3 2 2 2" xfId="1564"/>
    <cellStyle name="normální 6 3 2 2 2 2" xfId="6532"/>
    <cellStyle name="normální 6 3 2 2 2 2 2" xfId="13269"/>
    <cellStyle name="normální 6 3 2 2 2 2 2 2" xfId="19753"/>
    <cellStyle name="normální 6 3 2 2 2 2 3" xfId="16513"/>
    <cellStyle name="normální 6 3 2 2 2 2 4" xfId="10025"/>
    <cellStyle name="normální 6 3 2 2 2 3" xfId="11657"/>
    <cellStyle name="normální 6 3 2 2 2 3 2" xfId="18141"/>
    <cellStyle name="normální 6 3 2 2 2 4" xfId="14901"/>
    <cellStyle name="normální 6 3 2 2 2 5" xfId="8362"/>
    <cellStyle name="normální 6 3 2 2 3" xfId="5945"/>
    <cellStyle name="normální 6 3 2 2 3 2" xfId="12712"/>
    <cellStyle name="normální 6 3 2 2 3 2 2" xfId="19196"/>
    <cellStyle name="normální 6 3 2 2 3 3" xfId="15956"/>
    <cellStyle name="normální 6 3 2 2 3 4" xfId="9466"/>
    <cellStyle name="normální 6 3 2 2 4" xfId="11103"/>
    <cellStyle name="normální 6 3 2 2 4 2" xfId="17587"/>
    <cellStyle name="normální 6 3 2 2 5" xfId="14348"/>
    <cellStyle name="normální 6 3 2 2 6" xfId="7805"/>
    <cellStyle name="normální 6 3 2 3" xfId="920"/>
    <cellStyle name="normální 6 3 2 3 2" xfId="1712"/>
    <cellStyle name="normální 6 3 2 3 2 2" xfId="6680"/>
    <cellStyle name="normální 6 3 2 3 2 2 2" xfId="13417"/>
    <cellStyle name="normální 6 3 2 3 2 2 2 2" xfId="19901"/>
    <cellStyle name="normální 6 3 2 3 2 2 3" xfId="16661"/>
    <cellStyle name="normální 6 3 2 3 2 2 4" xfId="10173"/>
    <cellStyle name="normální 6 3 2 3 2 3" xfId="11805"/>
    <cellStyle name="normální 6 3 2 3 2 3 2" xfId="18289"/>
    <cellStyle name="normální 6 3 2 3 2 4" xfId="15049"/>
    <cellStyle name="normální 6 3 2 3 2 5" xfId="8510"/>
    <cellStyle name="normální 6 3 2 3 3" xfId="6096"/>
    <cellStyle name="normální 6 3 2 3 3 2" xfId="12861"/>
    <cellStyle name="normální 6 3 2 3 3 2 2" xfId="19345"/>
    <cellStyle name="normální 6 3 2 3 3 3" xfId="16105"/>
    <cellStyle name="normální 6 3 2 3 3 4" xfId="9616"/>
    <cellStyle name="normální 6 3 2 3 4" xfId="11251"/>
    <cellStyle name="normální 6 3 2 3 4 2" xfId="17735"/>
    <cellStyle name="normální 6 3 2 3 5" xfId="14496"/>
    <cellStyle name="normální 6 3 2 3 6" xfId="7953"/>
    <cellStyle name="normální 6 3 2 4" xfId="1095"/>
    <cellStyle name="normální 6 3 2 4 2" xfId="1860"/>
    <cellStyle name="normální 6 3 2 4 2 2" xfId="6828"/>
    <cellStyle name="normální 6 3 2 4 2 2 2" xfId="13565"/>
    <cellStyle name="normální 6 3 2 4 2 2 2 2" xfId="20049"/>
    <cellStyle name="normální 6 3 2 4 2 2 3" xfId="16809"/>
    <cellStyle name="normální 6 3 2 4 2 2 4" xfId="10321"/>
    <cellStyle name="normální 6 3 2 4 2 3" xfId="11953"/>
    <cellStyle name="normální 6 3 2 4 2 3 2" xfId="18437"/>
    <cellStyle name="normální 6 3 2 4 2 4" xfId="15197"/>
    <cellStyle name="normální 6 3 2 4 2 5" xfId="8658"/>
    <cellStyle name="normální 6 3 2 4 3" xfId="6250"/>
    <cellStyle name="normální 6 3 2 4 3 2" xfId="13012"/>
    <cellStyle name="normální 6 3 2 4 3 2 2" xfId="19496"/>
    <cellStyle name="normální 6 3 2 4 3 3" xfId="16256"/>
    <cellStyle name="normální 6 3 2 4 3 4" xfId="9767"/>
    <cellStyle name="normální 6 3 2 4 4" xfId="11399"/>
    <cellStyle name="normální 6 3 2 4 4 2" xfId="17883"/>
    <cellStyle name="normální 6 3 2 4 5" xfId="14644"/>
    <cellStyle name="normální 6 3 2 4 6" xfId="8101"/>
    <cellStyle name="normální 6 3 2 5" xfId="1428"/>
    <cellStyle name="normální 6 3 2 5 2" xfId="6396"/>
    <cellStyle name="normální 6 3 2 5 2 2" xfId="13133"/>
    <cellStyle name="normální 6 3 2 5 2 2 2" xfId="19617"/>
    <cellStyle name="normální 6 3 2 5 2 3" xfId="16377"/>
    <cellStyle name="normální 6 3 2 5 2 4" xfId="9889"/>
    <cellStyle name="normální 6 3 2 5 3" xfId="11521"/>
    <cellStyle name="normální 6 3 2 5 3 2" xfId="18005"/>
    <cellStyle name="normální 6 3 2 5 4" xfId="14765"/>
    <cellStyle name="normální 6 3 2 5 5" xfId="8226"/>
    <cellStyle name="normální 6 3 2 6" xfId="5806"/>
    <cellStyle name="normální 6 3 2 6 2" xfId="12574"/>
    <cellStyle name="normální 6 3 2 6 2 2" xfId="19058"/>
    <cellStyle name="normální 6 3 2 6 3" xfId="15818"/>
    <cellStyle name="normální 6 3 2 6 4" xfId="9328"/>
    <cellStyle name="normální 6 3 2 7" xfId="10967"/>
    <cellStyle name="normální 6 3 2 7 2" xfId="17451"/>
    <cellStyle name="normální 6 3 2 8" xfId="14212"/>
    <cellStyle name="normální 6 3 2 9" xfId="7669"/>
    <cellStyle name="normální 6 3 3" xfId="623"/>
    <cellStyle name="normální 6 3 3 2" xfId="781"/>
    <cellStyle name="normální 6 3 3 2 2" xfId="1596"/>
    <cellStyle name="normální 6 3 3 2 2 2" xfId="6564"/>
    <cellStyle name="normální 6 3 3 2 2 2 2" xfId="13301"/>
    <cellStyle name="normální 6 3 3 2 2 2 2 2" xfId="19785"/>
    <cellStyle name="normální 6 3 3 2 2 2 3" xfId="16545"/>
    <cellStyle name="normální 6 3 3 2 2 2 4" xfId="10057"/>
    <cellStyle name="normální 6 3 3 2 2 3" xfId="11689"/>
    <cellStyle name="normální 6 3 3 2 2 3 2" xfId="18173"/>
    <cellStyle name="normální 6 3 3 2 2 4" xfId="14933"/>
    <cellStyle name="normální 6 3 3 2 2 5" xfId="8394"/>
    <cellStyle name="normální 6 3 3 2 3" xfId="5977"/>
    <cellStyle name="normální 6 3 3 2 3 2" xfId="12744"/>
    <cellStyle name="normální 6 3 3 2 3 2 2" xfId="19228"/>
    <cellStyle name="normální 6 3 3 2 3 3" xfId="15988"/>
    <cellStyle name="normální 6 3 3 2 3 4" xfId="9498"/>
    <cellStyle name="normální 6 3 3 2 4" xfId="11135"/>
    <cellStyle name="normální 6 3 3 2 4 2" xfId="17619"/>
    <cellStyle name="normální 6 3 3 2 5" xfId="14380"/>
    <cellStyle name="normální 6 3 3 2 6" xfId="7837"/>
    <cellStyle name="normální 6 3 3 3" xfId="956"/>
    <cellStyle name="normální 6 3 3 3 2" xfId="1744"/>
    <cellStyle name="normální 6 3 3 3 2 2" xfId="6712"/>
    <cellStyle name="normální 6 3 3 3 2 2 2" xfId="13449"/>
    <cellStyle name="normální 6 3 3 3 2 2 2 2" xfId="19933"/>
    <cellStyle name="normální 6 3 3 3 2 2 3" xfId="16693"/>
    <cellStyle name="normální 6 3 3 3 2 2 4" xfId="10205"/>
    <cellStyle name="normální 6 3 3 3 2 3" xfId="11837"/>
    <cellStyle name="normální 6 3 3 3 2 3 2" xfId="18321"/>
    <cellStyle name="normální 6 3 3 3 2 4" xfId="15081"/>
    <cellStyle name="normální 6 3 3 3 2 5" xfId="8542"/>
    <cellStyle name="normální 6 3 3 3 3" xfId="6128"/>
    <cellStyle name="normální 6 3 3 3 3 2" xfId="12893"/>
    <cellStyle name="normální 6 3 3 3 3 2 2" xfId="19377"/>
    <cellStyle name="normální 6 3 3 3 3 3" xfId="16137"/>
    <cellStyle name="normální 6 3 3 3 3 4" xfId="9648"/>
    <cellStyle name="normální 6 3 3 3 4" xfId="11283"/>
    <cellStyle name="normální 6 3 3 3 4 2" xfId="17767"/>
    <cellStyle name="normální 6 3 3 3 5" xfId="14528"/>
    <cellStyle name="normální 6 3 3 3 6" xfId="7985"/>
    <cellStyle name="normální 6 3 3 4" xfId="1131"/>
    <cellStyle name="normální 6 3 3 4 2" xfId="1892"/>
    <cellStyle name="normální 6 3 3 4 2 2" xfId="6860"/>
    <cellStyle name="normální 6 3 3 4 2 2 2" xfId="13597"/>
    <cellStyle name="normální 6 3 3 4 2 2 2 2" xfId="20081"/>
    <cellStyle name="normální 6 3 3 4 2 2 3" xfId="16841"/>
    <cellStyle name="normální 6 3 3 4 2 2 4" xfId="10353"/>
    <cellStyle name="normální 6 3 3 4 2 3" xfId="11985"/>
    <cellStyle name="normální 6 3 3 4 2 3 2" xfId="18469"/>
    <cellStyle name="normální 6 3 3 4 2 4" xfId="15229"/>
    <cellStyle name="normální 6 3 3 4 2 5" xfId="8690"/>
    <cellStyle name="normální 6 3 3 4 3" xfId="6283"/>
    <cellStyle name="normální 6 3 3 4 3 2" xfId="13045"/>
    <cellStyle name="normální 6 3 3 4 3 2 2" xfId="19529"/>
    <cellStyle name="normální 6 3 3 4 3 3" xfId="16289"/>
    <cellStyle name="normální 6 3 3 4 3 4" xfId="9800"/>
    <cellStyle name="normální 6 3 3 4 4" xfId="11431"/>
    <cellStyle name="normální 6 3 3 4 4 2" xfId="17915"/>
    <cellStyle name="normální 6 3 3 4 5" xfId="14676"/>
    <cellStyle name="normální 6 3 3 4 6" xfId="8133"/>
    <cellStyle name="normální 6 3 3 5" xfId="1460"/>
    <cellStyle name="normální 6 3 3 5 2" xfId="6428"/>
    <cellStyle name="normální 6 3 3 5 2 2" xfId="13165"/>
    <cellStyle name="normální 6 3 3 5 2 2 2" xfId="19649"/>
    <cellStyle name="normální 6 3 3 5 2 3" xfId="16409"/>
    <cellStyle name="normální 6 3 3 5 2 4" xfId="9921"/>
    <cellStyle name="normální 6 3 3 5 3" xfId="11553"/>
    <cellStyle name="normální 6 3 3 5 3 2" xfId="18037"/>
    <cellStyle name="normální 6 3 3 5 4" xfId="14797"/>
    <cellStyle name="normální 6 3 3 5 5" xfId="8258"/>
    <cellStyle name="normální 6 3 3 6" xfId="5839"/>
    <cellStyle name="normální 6 3 3 6 2" xfId="12606"/>
    <cellStyle name="normální 6 3 3 6 2 2" xfId="19090"/>
    <cellStyle name="normální 6 3 3 6 3" xfId="15850"/>
    <cellStyle name="normální 6 3 3 6 4" xfId="9360"/>
    <cellStyle name="normální 6 3 3 7" xfId="10999"/>
    <cellStyle name="normální 6 3 3 7 2" xfId="17483"/>
    <cellStyle name="normální 6 3 3 8" xfId="14244"/>
    <cellStyle name="normální 6 3 3 9" xfId="7701"/>
    <cellStyle name="normální 6 3 4" xfId="678"/>
    <cellStyle name="normální 6 3 4 2" xfId="1508"/>
    <cellStyle name="normální 6 3 4 2 2" xfId="6476"/>
    <cellStyle name="normální 6 3 4 2 2 2" xfId="13213"/>
    <cellStyle name="normální 6 3 4 2 2 2 2" xfId="19697"/>
    <cellStyle name="normální 6 3 4 2 2 3" xfId="16457"/>
    <cellStyle name="normální 6 3 4 2 2 4" xfId="9969"/>
    <cellStyle name="normální 6 3 4 2 3" xfId="11601"/>
    <cellStyle name="normální 6 3 4 2 3 2" xfId="18085"/>
    <cellStyle name="normální 6 3 4 2 4" xfId="14845"/>
    <cellStyle name="normální 6 3 4 2 5" xfId="8306"/>
    <cellStyle name="normální 6 3 4 3" xfId="5887"/>
    <cellStyle name="normální 6 3 4 3 2" xfId="12654"/>
    <cellStyle name="normální 6 3 4 3 2 2" xfId="19138"/>
    <cellStyle name="normální 6 3 4 3 3" xfId="15898"/>
    <cellStyle name="normální 6 3 4 3 4" xfId="9408"/>
    <cellStyle name="normální 6 3 4 4" xfId="11047"/>
    <cellStyle name="normální 6 3 4 4 2" xfId="17531"/>
    <cellStyle name="normální 6 3 4 5" xfId="14292"/>
    <cellStyle name="normální 6 3 4 6" xfId="7749"/>
    <cellStyle name="normální 6 3 5" xfId="852"/>
    <cellStyle name="normální 6 3 5 2" xfId="1655"/>
    <cellStyle name="normální 6 3 5 2 2" xfId="6623"/>
    <cellStyle name="normální 6 3 5 2 2 2" xfId="13360"/>
    <cellStyle name="normální 6 3 5 2 2 2 2" xfId="19844"/>
    <cellStyle name="normální 6 3 5 2 2 3" xfId="16604"/>
    <cellStyle name="normální 6 3 5 2 2 4" xfId="10116"/>
    <cellStyle name="normální 6 3 5 2 3" xfId="11748"/>
    <cellStyle name="normální 6 3 5 2 3 2" xfId="18232"/>
    <cellStyle name="normální 6 3 5 2 4" xfId="14992"/>
    <cellStyle name="normální 6 3 5 2 5" xfId="8453"/>
    <cellStyle name="normální 6 3 5 3" xfId="6037"/>
    <cellStyle name="normální 6 3 5 3 2" xfId="12803"/>
    <cellStyle name="normální 6 3 5 3 2 2" xfId="19287"/>
    <cellStyle name="normální 6 3 5 3 3" xfId="16047"/>
    <cellStyle name="normální 6 3 5 3 4" xfId="9557"/>
    <cellStyle name="normální 6 3 5 4" xfId="11194"/>
    <cellStyle name="normální 6 3 5 4 2" xfId="17678"/>
    <cellStyle name="normální 6 3 5 5" xfId="14439"/>
    <cellStyle name="normální 6 3 5 6" xfId="7896"/>
    <cellStyle name="normální 6 3 6" xfId="1027"/>
    <cellStyle name="normální 6 3 6 2" xfId="1803"/>
    <cellStyle name="normální 6 3 6 2 2" xfId="6771"/>
    <cellStyle name="normální 6 3 6 2 2 2" xfId="13508"/>
    <cellStyle name="normální 6 3 6 2 2 2 2" xfId="19992"/>
    <cellStyle name="normální 6 3 6 2 2 3" xfId="16752"/>
    <cellStyle name="normální 6 3 6 2 2 4" xfId="10264"/>
    <cellStyle name="normální 6 3 6 2 3" xfId="11896"/>
    <cellStyle name="normální 6 3 6 2 3 2" xfId="18380"/>
    <cellStyle name="normální 6 3 6 2 4" xfId="15140"/>
    <cellStyle name="normální 6 3 6 2 5" xfId="8601"/>
    <cellStyle name="normální 6 3 6 3" xfId="6189"/>
    <cellStyle name="normální 6 3 6 3 2" xfId="12953"/>
    <cellStyle name="normální 6 3 6 3 2 2" xfId="19437"/>
    <cellStyle name="normální 6 3 6 3 3" xfId="16197"/>
    <cellStyle name="normální 6 3 6 3 4" xfId="9708"/>
    <cellStyle name="normální 6 3 6 4" xfId="11342"/>
    <cellStyle name="normální 6 3 6 4 2" xfId="17826"/>
    <cellStyle name="normální 6 3 6 5" xfId="14587"/>
    <cellStyle name="normální 6 3 6 6" xfId="8044"/>
    <cellStyle name="normální 6 3 7" xfId="1378"/>
    <cellStyle name="normální 6 3 7 2" xfId="6346"/>
    <cellStyle name="normální 6 3 7 2 2" xfId="13083"/>
    <cellStyle name="normální 6 3 7 2 2 2" xfId="19567"/>
    <cellStyle name="normální 6 3 7 2 3" xfId="16327"/>
    <cellStyle name="normální 6 3 7 2 4" xfId="9839"/>
    <cellStyle name="normální 6 3 7 3" xfId="11471"/>
    <cellStyle name="normální 6 3 7 3 2" xfId="17955"/>
    <cellStyle name="normální 6 3 7 4" xfId="14715"/>
    <cellStyle name="normální 6 3 7 5" xfId="8176"/>
    <cellStyle name="normální 6 3 8" xfId="4901"/>
    <cellStyle name="normální 6 3 9" xfId="5209"/>
    <cellStyle name="normální 6 4" xfId="538"/>
    <cellStyle name="normální 6 4 10" xfId="14169"/>
    <cellStyle name="normální 6 4 11" xfId="7626"/>
    <cellStyle name="normální 6 4 2" xfId="571"/>
    <cellStyle name="normální 6 4 2 2" xfId="730"/>
    <cellStyle name="normální 6 4 2 2 2" xfId="1550"/>
    <cellStyle name="normální 6 4 2 2 2 2" xfId="6518"/>
    <cellStyle name="normální 6 4 2 2 2 2 2" xfId="13255"/>
    <cellStyle name="normální 6 4 2 2 2 2 2 2" xfId="19739"/>
    <cellStyle name="normální 6 4 2 2 2 2 3" xfId="16499"/>
    <cellStyle name="normální 6 4 2 2 2 2 4" xfId="10011"/>
    <cellStyle name="normální 6 4 2 2 2 3" xfId="11643"/>
    <cellStyle name="normální 6 4 2 2 2 3 2" xfId="18127"/>
    <cellStyle name="normální 6 4 2 2 2 4" xfId="14887"/>
    <cellStyle name="normální 6 4 2 2 2 5" xfId="8348"/>
    <cellStyle name="normální 6 4 2 2 3" xfId="5931"/>
    <cellStyle name="normální 6 4 2 2 3 2" xfId="12698"/>
    <cellStyle name="normální 6 4 2 2 3 2 2" xfId="19182"/>
    <cellStyle name="normální 6 4 2 2 3 3" xfId="15942"/>
    <cellStyle name="normální 6 4 2 2 3 4" xfId="9452"/>
    <cellStyle name="normální 6 4 2 2 4" xfId="11089"/>
    <cellStyle name="normální 6 4 2 2 4 2" xfId="17573"/>
    <cellStyle name="normální 6 4 2 2 5" xfId="14334"/>
    <cellStyle name="normální 6 4 2 2 6" xfId="7791"/>
    <cellStyle name="normální 6 4 2 3" xfId="905"/>
    <cellStyle name="normální 6 4 2 3 2" xfId="1698"/>
    <cellStyle name="normální 6 4 2 3 2 2" xfId="6666"/>
    <cellStyle name="normální 6 4 2 3 2 2 2" xfId="13403"/>
    <cellStyle name="normální 6 4 2 3 2 2 2 2" xfId="19887"/>
    <cellStyle name="normální 6 4 2 3 2 2 3" xfId="16647"/>
    <cellStyle name="normální 6 4 2 3 2 2 4" xfId="10159"/>
    <cellStyle name="normální 6 4 2 3 2 3" xfId="11791"/>
    <cellStyle name="normální 6 4 2 3 2 3 2" xfId="18275"/>
    <cellStyle name="normální 6 4 2 3 2 4" xfId="15035"/>
    <cellStyle name="normální 6 4 2 3 2 5" xfId="8496"/>
    <cellStyle name="normální 6 4 2 3 3" xfId="6082"/>
    <cellStyle name="normální 6 4 2 3 3 2" xfId="12847"/>
    <cellStyle name="normální 6 4 2 3 3 2 2" xfId="19331"/>
    <cellStyle name="normální 6 4 2 3 3 3" xfId="16091"/>
    <cellStyle name="normální 6 4 2 3 3 4" xfId="9602"/>
    <cellStyle name="normální 6 4 2 3 4" xfId="11237"/>
    <cellStyle name="normální 6 4 2 3 4 2" xfId="17721"/>
    <cellStyle name="normální 6 4 2 3 5" xfId="14482"/>
    <cellStyle name="normální 6 4 2 3 6" xfId="7939"/>
    <cellStyle name="normální 6 4 2 4" xfId="1080"/>
    <cellStyle name="normální 6 4 2 4 2" xfId="1846"/>
    <cellStyle name="normální 6 4 2 4 2 2" xfId="6814"/>
    <cellStyle name="normální 6 4 2 4 2 2 2" xfId="13551"/>
    <cellStyle name="normální 6 4 2 4 2 2 2 2" xfId="20035"/>
    <cellStyle name="normální 6 4 2 4 2 2 3" xfId="16795"/>
    <cellStyle name="normální 6 4 2 4 2 2 4" xfId="10307"/>
    <cellStyle name="normální 6 4 2 4 2 3" xfId="11939"/>
    <cellStyle name="normální 6 4 2 4 2 3 2" xfId="18423"/>
    <cellStyle name="normální 6 4 2 4 2 4" xfId="15183"/>
    <cellStyle name="normální 6 4 2 4 2 5" xfId="8644"/>
    <cellStyle name="normální 6 4 2 4 3" xfId="6235"/>
    <cellStyle name="normální 6 4 2 4 3 2" xfId="12997"/>
    <cellStyle name="normální 6 4 2 4 3 2 2" xfId="19481"/>
    <cellStyle name="normální 6 4 2 4 3 3" xfId="16241"/>
    <cellStyle name="normální 6 4 2 4 3 4" xfId="9752"/>
    <cellStyle name="normální 6 4 2 4 4" xfId="11385"/>
    <cellStyle name="normální 6 4 2 4 4 2" xfId="17869"/>
    <cellStyle name="normální 6 4 2 4 5" xfId="14630"/>
    <cellStyle name="normální 6 4 2 4 6" xfId="8087"/>
    <cellStyle name="normální 6 4 2 5" xfId="1414"/>
    <cellStyle name="normální 6 4 2 5 2" xfId="6382"/>
    <cellStyle name="normální 6 4 2 5 2 2" xfId="13119"/>
    <cellStyle name="normální 6 4 2 5 2 2 2" xfId="19603"/>
    <cellStyle name="normální 6 4 2 5 2 3" xfId="16363"/>
    <cellStyle name="normální 6 4 2 5 2 4" xfId="9875"/>
    <cellStyle name="normální 6 4 2 5 3" xfId="11507"/>
    <cellStyle name="normální 6 4 2 5 3 2" xfId="17991"/>
    <cellStyle name="normální 6 4 2 5 4" xfId="14751"/>
    <cellStyle name="normální 6 4 2 5 5" xfId="8212"/>
    <cellStyle name="normální 6 4 2 6" xfId="5792"/>
    <cellStyle name="normální 6 4 2 6 2" xfId="12560"/>
    <cellStyle name="normální 6 4 2 6 2 2" xfId="19044"/>
    <cellStyle name="normální 6 4 2 6 3" xfId="15804"/>
    <cellStyle name="normální 6 4 2 6 4" xfId="9314"/>
    <cellStyle name="normální 6 4 2 7" xfId="10953"/>
    <cellStyle name="normální 6 4 2 7 2" xfId="17437"/>
    <cellStyle name="normální 6 4 2 8" xfId="14198"/>
    <cellStyle name="normální 6 4 2 9" xfId="7655"/>
    <cellStyle name="normální 6 4 3" xfId="608"/>
    <cellStyle name="normální 6 4 3 2" xfId="766"/>
    <cellStyle name="normální 6 4 3 2 2" xfId="1582"/>
    <cellStyle name="normální 6 4 3 2 2 2" xfId="6550"/>
    <cellStyle name="normální 6 4 3 2 2 2 2" xfId="13287"/>
    <cellStyle name="normální 6 4 3 2 2 2 2 2" xfId="19771"/>
    <cellStyle name="normální 6 4 3 2 2 2 3" xfId="16531"/>
    <cellStyle name="normální 6 4 3 2 2 2 4" xfId="10043"/>
    <cellStyle name="normální 6 4 3 2 2 3" xfId="11675"/>
    <cellStyle name="normální 6 4 3 2 2 3 2" xfId="18159"/>
    <cellStyle name="normální 6 4 3 2 2 4" xfId="14919"/>
    <cellStyle name="normální 6 4 3 2 2 5" xfId="8380"/>
    <cellStyle name="normální 6 4 3 2 3" xfId="5963"/>
    <cellStyle name="normální 6 4 3 2 3 2" xfId="12730"/>
    <cellStyle name="normální 6 4 3 2 3 2 2" xfId="19214"/>
    <cellStyle name="normální 6 4 3 2 3 3" xfId="15974"/>
    <cellStyle name="normální 6 4 3 2 3 4" xfId="9484"/>
    <cellStyle name="normální 6 4 3 2 4" xfId="11121"/>
    <cellStyle name="normální 6 4 3 2 4 2" xfId="17605"/>
    <cellStyle name="normální 6 4 3 2 5" xfId="14366"/>
    <cellStyle name="normální 6 4 3 2 6" xfId="7823"/>
    <cellStyle name="normální 6 4 3 3" xfId="941"/>
    <cellStyle name="normální 6 4 3 3 2" xfId="1730"/>
    <cellStyle name="normální 6 4 3 3 2 2" xfId="6698"/>
    <cellStyle name="normální 6 4 3 3 2 2 2" xfId="13435"/>
    <cellStyle name="normální 6 4 3 3 2 2 2 2" xfId="19919"/>
    <cellStyle name="normální 6 4 3 3 2 2 3" xfId="16679"/>
    <cellStyle name="normální 6 4 3 3 2 2 4" xfId="10191"/>
    <cellStyle name="normální 6 4 3 3 2 3" xfId="11823"/>
    <cellStyle name="normální 6 4 3 3 2 3 2" xfId="18307"/>
    <cellStyle name="normální 6 4 3 3 2 4" xfId="15067"/>
    <cellStyle name="normální 6 4 3 3 2 5" xfId="8528"/>
    <cellStyle name="normální 6 4 3 3 3" xfId="6114"/>
    <cellStyle name="normální 6 4 3 3 3 2" xfId="12879"/>
    <cellStyle name="normální 6 4 3 3 3 2 2" xfId="19363"/>
    <cellStyle name="normální 6 4 3 3 3 3" xfId="16123"/>
    <cellStyle name="normální 6 4 3 3 3 4" xfId="9634"/>
    <cellStyle name="normální 6 4 3 3 4" xfId="11269"/>
    <cellStyle name="normální 6 4 3 3 4 2" xfId="17753"/>
    <cellStyle name="normální 6 4 3 3 5" xfId="14514"/>
    <cellStyle name="normální 6 4 3 3 6" xfId="7971"/>
    <cellStyle name="normální 6 4 3 4" xfId="1116"/>
    <cellStyle name="normální 6 4 3 4 2" xfId="1878"/>
    <cellStyle name="normální 6 4 3 4 2 2" xfId="6846"/>
    <cellStyle name="normální 6 4 3 4 2 2 2" xfId="13583"/>
    <cellStyle name="normální 6 4 3 4 2 2 2 2" xfId="20067"/>
    <cellStyle name="normální 6 4 3 4 2 2 3" xfId="16827"/>
    <cellStyle name="normální 6 4 3 4 2 2 4" xfId="10339"/>
    <cellStyle name="normální 6 4 3 4 2 3" xfId="11971"/>
    <cellStyle name="normální 6 4 3 4 2 3 2" xfId="18455"/>
    <cellStyle name="normální 6 4 3 4 2 4" xfId="15215"/>
    <cellStyle name="normální 6 4 3 4 2 5" xfId="8676"/>
    <cellStyle name="normální 6 4 3 4 3" xfId="6269"/>
    <cellStyle name="normální 6 4 3 4 3 2" xfId="13031"/>
    <cellStyle name="normální 6 4 3 4 3 2 2" xfId="19515"/>
    <cellStyle name="normální 6 4 3 4 3 3" xfId="16275"/>
    <cellStyle name="normální 6 4 3 4 3 4" xfId="9786"/>
    <cellStyle name="normální 6 4 3 4 4" xfId="11417"/>
    <cellStyle name="normální 6 4 3 4 4 2" xfId="17901"/>
    <cellStyle name="normální 6 4 3 4 5" xfId="14662"/>
    <cellStyle name="normální 6 4 3 4 6" xfId="8119"/>
    <cellStyle name="normální 6 4 3 5" xfId="1446"/>
    <cellStyle name="normální 6 4 3 5 2" xfId="6414"/>
    <cellStyle name="normální 6 4 3 5 2 2" xfId="13151"/>
    <cellStyle name="normální 6 4 3 5 2 2 2" xfId="19635"/>
    <cellStyle name="normální 6 4 3 5 2 3" xfId="16395"/>
    <cellStyle name="normální 6 4 3 5 2 4" xfId="9907"/>
    <cellStyle name="normální 6 4 3 5 3" xfId="11539"/>
    <cellStyle name="normální 6 4 3 5 3 2" xfId="18023"/>
    <cellStyle name="normální 6 4 3 5 4" xfId="14783"/>
    <cellStyle name="normální 6 4 3 5 5" xfId="8244"/>
    <cellStyle name="normální 6 4 3 6" xfId="5825"/>
    <cellStyle name="normální 6 4 3 6 2" xfId="12592"/>
    <cellStyle name="normální 6 4 3 6 2 2" xfId="19076"/>
    <cellStyle name="normální 6 4 3 6 3" xfId="15836"/>
    <cellStyle name="normální 6 4 3 6 4" xfId="9346"/>
    <cellStyle name="normální 6 4 3 7" xfId="10985"/>
    <cellStyle name="normální 6 4 3 7 2" xfId="17469"/>
    <cellStyle name="normální 6 4 3 8" xfId="14230"/>
    <cellStyle name="normální 6 4 3 9" xfId="7687"/>
    <cellStyle name="normální 6 4 4" xfId="645"/>
    <cellStyle name="normální 6 4 4 2" xfId="1478"/>
    <cellStyle name="normální 6 4 4 2 2" xfId="6446"/>
    <cellStyle name="normální 6 4 4 2 2 2" xfId="13183"/>
    <cellStyle name="normální 6 4 4 2 2 2 2" xfId="19667"/>
    <cellStyle name="normální 6 4 4 2 2 3" xfId="16427"/>
    <cellStyle name="normální 6 4 4 2 2 4" xfId="9939"/>
    <cellStyle name="normální 6 4 4 2 3" xfId="11571"/>
    <cellStyle name="normální 6 4 4 2 3 2" xfId="18055"/>
    <cellStyle name="normální 6 4 4 2 4" xfId="14815"/>
    <cellStyle name="normální 6 4 4 2 5" xfId="8276"/>
    <cellStyle name="normální 6 4 4 3" xfId="5857"/>
    <cellStyle name="normální 6 4 4 3 2" xfId="12624"/>
    <cellStyle name="normální 6 4 4 3 2 2" xfId="19108"/>
    <cellStyle name="normální 6 4 4 3 3" xfId="15868"/>
    <cellStyle name="normální 6 4 4 3 4" xfId="9378"/>
    <cellStyle name="normální 6 4 4 4" xfId="11017"/>
    <cellStyle name="normální 6 4 4 4 2" xfId="17501"/>
    <cellStyle name="normální 6 4 4 5" xfId="14262"/>
    <cellStyle name="normální 6 4 4 6" xfId="7719"/>
    <cellStyle name="normální 6 4 5" xfId="816"/>
    <cellStyle name="normální 6 4 5 2" xfId="1622"/>
    <cellStyle name="normální 6 4 5 2 2" xfId="6590"/>
    <cellStyle name="normální 6 4 5 2 2 2" xfId="13327"/>
    <cellStyle name="normální 6 4 5 2 2 2 2" xfId="19811"/>
    <cellStyle name="normální 6 4 5 2 2 3" xfId="16571"/>
    <cellStyle name="normální 6 4 5 2 2 4" xfId="10083"/>
    <cellStyle name="normální 6 4 5 2 3" xfId="11715"/>
    <cellStyle name="normální 6 4 5 2 3 2" xfId="18199"/>
    <cellStyle name="normální 6 4 5 2 4" xfId="14959"/>
    <cellStyle name="normální 6 4 5 2 5" xfId="8420"/>
    <cellStyle name="normální 6 4 5 3" xfId="6004"/>
    <cellStyle name="normální 6 4 5 3 2" xfId="12770"/>
    <cellStyle name="normální 6 4 5 3 2 2" xfId="19254"/>
    <cellStyle name="normální 6 4 5 3 3" xfId="16014"/>
    <cellStyle name="normální 6 4 5 3 4" xfId="9524"/>
    <cellStyle name="normální 6 4 5 4" xfId="11161"/>
    <cellStyle name="normální 6 4 5 4 2" xfId="17645"/>
    <cellStyle name="normální 6 4 5 5" xfId="14406"/>
    <cellStyle name="normální 6 4 5 6" xfId="7863"/>
    <cellStyle name="normální 6 4 6" xfId="991"/>
    <cellStyle name="normální 6 4 6 2" xfId="1770"/>
    <cellStyle name="normální 6 4 6 2 2" xfId="6738"/>
    <cellStyle name="normální 6 4 6 2 2 2" xfId="13475"/>
    <cellStyle name="normální 6 4 6 2 2 2 2" xfId="19959"/>
    <cellStyle name="normální 6 4 6 2 2 3" xfId="16719"/>
    <cellStyle name="normální 6 4 6 2 2 4" xfId="10231"/>
    <cellStyle name="normální 6 4 6 2 3" xfId="11863"/>
    <cellStyle name="normální 6 4 6 2 3 2" xfId="18347"/>
    <cellStyle name="normální 6 4 6 2 4" xfId="15107"/>
    <cellStyle name="normální 6 4 6 2 5" xfId="8568"/>
    <cellStyle name="normální 6 4 6 3" xfId="6156"/>
    <cellStyle name="normální 6 4 6 3 2" xfId="12920"/>
    <cellStyle name="normální 6 4 6 3 2 2" xfId="19404"/>
    <cellStyle name="normální 6 4 6 3 3" xfId="16164"/>
    <cellStyle name="normální 6 4 6 3 4" xfId="9675"/>
    <cellStyle name="normální 6 4 6 4" xfId="11309"/>
    <cellStyle name="normální 6 4 6 4 2" xfId="17793"/>
    <cellStyle name="normální 6 4 6 5" xfId="14554"/>
    <cellStyle name="normální 6 4 6 6" xfId="8011"/>
    <cellStyle name="normální 6 4 7" xfId="1385"/>
    <cellStyle name="normální 6 4 7 2" xfId="6353"/>
    <cellStyle name="normální 6 4 7 2 2" xfId="13090"/>
    <cellStyle name="normální 6 4 7 2 2 2" xfId="19574"/>
    <cellStyle name="normální 6 4 7 2 3" xfId="16334"/>
    <cellStyle name="normální 6 4 7 2 4" xfId="9846"/>
    <cellStyle name="normální 6 4 7 3" xfId="11478"/>
    <cellStyle name="normální 6 4 7 3 2" xfId="17962"/>
    <cellStyle name="normální 6 4 7 4" xfId="14722"/>
    <cellStyle name="normální 6 4 7 5" xfId="8183"/>
    <cellStyle name="normální 6 4 8" xfId="5763"/>
    <cellStyle name="normální 6 4 8 2" xfId="12531"/>
    <cellStyle name="normální 6 4 8 2 2" xfId="19015"/>
    <cellStyle name="normální 6 4 8 3" xfId="15775"/>
    <cellStyle name="normální 6 4 8 4" xfId="9285"/>
    <cellStyle name="normální 6 4 9" xfId="10924"/>
    <cellStyle name="normální 6 4 9 2" xfId="17408"/>
    <cellStyle name="normální 6 5" xfId="550"/>
    <cellStyle name="normální 6 5 10" xfId="14180"/>
    <cellStyle name="normální 6 5 11" xfId="7637"/>
    <cellStyle name="normální 6 5 2" xfId="583"/>
    <cellStyle name="normální 6 5 2 2" xfId="742"/>
    <cellStyle name="normální 6 5 2 2 2" xfId="1561"/>
    <cellStyle name="normální 6 5 2 2 2 2" xfId="6529"/>
    <cellStyle name="normální 6 5 2 2 2 2 2" xfId="13266"/>
    <cellStyle name="normální 6 5 2 2 2 2 2 2" xfId="19750"/>
    <cellStyle name="normální 6 5 2 2 2 2 3" xfId="16510"/>
    <cellStyle name="normální 6 5 2 2 2 2 4" xfId="10022"/>
    <cellStyle name="normální 6 5 2 2 2 3" xfId="11654"/>
    <cellStyle name="normální 6 5 2 2 2 3 2" xfId="18138"/>
    <cellStyle name="normální 6 5 2 2 2 4" xfId="14898"/>
    <cellStyle name="normální 6 5 2 2 2 5" xfId="8359"/>
    <cellStyle name="normální 6 5 2 2 3" xfId="5942"/>
    <cellStyle name="normální 6 5 2 2 3 2" xfId="12709"/>
    <cellStyle name="normální 6 5 2 2 3 2 2" xfId="19193"/>
    <cellStyle name="normální 6 5 2 2 3 3" xfId="15953"/>
    <cellStyle name="normální 6 5 2 2 3 4" xfId="9463"/>
    <cellStyle name="normální 6 5 2 2 4" xfId="11100"/>
    <cellStyle name="normální 6 5 2 2 4 2" xfId="17584"/>
    <cellStyle name="normální 6 5 2 2 5" xfId="14345"/>
    <cellStyle name="normální 6 5 2 2 6" xfId="7802"/>
    <cellStyle name="normální 6 5 2 3" xfId="917"/>
    <cellStyle name="normální 6 5 2 3 2" xfId="1709"/>
    <cellStyle name="normální 6 5 2 3 2 2" xfId="6677"/>
    <cellStyle name="normální 6 5 2 3 2 2 2" xfId="13414"/>
    <cellStyle name="normální 6 5 2 3 2 2 2 2" xfId="19898"/>
    <cellStyle name="normální 6 5 2 3 2 2 3" xfId="16658"/>
    <cellStyle name="normální 6 5 2 3 2 2 4" xfId="10170"/>
    <cellStyle name="normální 6 5 2 3 2 3" xfId="11802"/>
    <cellStyle name="normální 6 5 2 3 2 3 2" xfId="18286"/>
    <cellStyle name="normální 6 5 2 3 2 4" xfId="15046"/>
    <cellStyle name="normální 6 5 2 3 2 5" xfId="8507"/>
    <cellStyle name="normální 6 5 2 3 3" xfId="6093"/>
    <cellStyle name="normální 6 5 2 3 3 2" xfId="12858"/>
    <cellStyle name="normální 6 5 2 3 3 2 2" xfId="19342"/>
    <cellStyle name="normální 6 5 2 3 3 3" xfId="16102"/>
    <cellStyle name="normální 6 5 2 3 3 4" xfId="9613"/>
    <cellStyle name="normální 6 5 2 3 4" xfId="11248"/>
    <cellStyle name="normální 6 5 2 3 4 2" xfId="17732"/>
    <cellStyle name="normální 6 5 2 3 5" xfId="14493"/>
    <cellStyle name="normální 6 5 2 3 6" xfId="7950"/>
    <cellStyle name="normální 6 5 2 4" xfId="1092"/>
    <cellStyle name="normální 6 5 2 4 2" xfId="1857"/>
    <cellStyle name="normální 6 5 2 4 2 2" xfId="6825"/>
    <cellStyle name="normální 6 5 2 4 2 2 2" xfId="13562"/>
    <cellStyle name="normální 6 5 2 4 2 2 2 2" xfId="20046"/>
    <cellStyle name="normální 6 5 2 4 2 2 3" xfId="16806"/>
    <cellStyle name="normální 6 5 2 4 2 2 4" xfId="10318"/>
    <cellStyle name="normální 6 5 2 4 2 3" xfId="11950"/>
    <cellStyle name="normální 6 5 2 4 2 3 2" xfId="18434"/>
    <cellStyle name="normální 6 5 2 4 2 4" xfId="15194"/>
    <cellStyle name="normální 6 5 2 4 2 5" xfId="8655"/>
    <cellStyle name="normální 6 5 2 4 3" xfId="6247"/>
    <cellStyle name="normální 6 5 2 4 3 2" xfId="13009"/>
    <cellStyle name="normální 6 5 2 4 3 2 2" xfId="19493"/>
    <cellStyle name="normální 6 5 2 4 3 3" xfId="16253"/>
    <cellStyle name="normální 6 5 2 4 3 4" xfId="9764"/>
    <cellStyle name="normální 6 5 2 4 4" xfId="11396"/>
    <cellStyle name="normální 6 5 2 4 4 2" xfId="17880"/>
    <cellStyle name="normální 6 5 2 4 5" xfId="14641"/>
    <cellStyle name="normální 6 5 2 4 6" xfId="8098"/>
    <cellStyle name="normální 6 5 2 5" xfId="1425"/>
    <cellStyle name="normální 6 5 2 5 2" xfId="6393"/>
    <cellStyle name="normální 6 5 2 5 2 2" xfId="13130"/>
    <cellStyle name="normální 6 5 2 5 2 2 2" xfId="19614"/>
    <cellStyle name="normální 6 5 2 5 2 3" xfId="16374"/>
    <cellStyle name="normální 6 5 2 5 2 4" xfId="9886"/>
    <cellStyle name="normální 6 5 2 5 3" xfId="11518"/>
    <cellStyle name="normální 6 5 2 5 3 2" xfId="18002"/>
    <cellStyle name="normální 6 5 2 5 4" xfId="14762"/>
    <cellStyle name="normální 6 5 2 5 5" xfId="8223"/>
    <cellStyle name="normální 6 5 2 6" xfId="5803"/>
    <cellStyle name="normální 6 5 2 6 2" xfId="12571"/>
    <cellStyle name="normální 6 5 2 6 2 2" xfId="19055"/>
    <cellStyle name="normální 6 5 2 6 3" xfId="15815"/>
    <cellStyle name="normální 6 5 2 6 4" xfId="9325"/>
    <cellStyle name="normální 6 5 2 7" xfId="10964"/>
    <cellStyle name="normální 6 5 2 7 2" xfId="17448"/>
    <cellStyle name="normální 6 5 2 8" xfId="14209"/>
    <cellStyle name="normální 6 5 2 9" xfId="7666"/>
    <cellStyle name="normální 6 5 3" xfId="620"/>
    <cellStyle name="normální 6 5 3 2" xfId="778"/>
    <cellStyle name="normální 6 5 3 2 2" xfId="1593"/>
    <cellStyle name="normální 6 5 3 2 2 2" xfId="6561"/>
    <cellStyle name="normální 6 5 3 2 2 2 2" xfId="13298"/>
    <cellStyle name="normální 6 5 3 2 2 2 2 2" xfId="19782"/>
    <cellStyle name="normální 6 5 3 2 2 2 3" xfId="16542"/>
    <cellStyle name="normální 6 5 3 2 2 2 4" xfId="10054"/>
    <cellStyle name="normální 6 5 3 2 2 3" xfId="11686"/>
    <cellStyle name="normální 6 5 3 2 2 3 2" xfId="18170"/>
    <cellStyle name="normální 6 5 3 2 2 4" xfId="14930"/>
    <cellStyle name="normální 6 5 3 2 2 5" xfId="8391"/>
    <cellStyle name="normální 6 5 3 2 3" xfId="5974"/>
    <cellStyle name="normální 6 5 3 2 3 2" xfId="12741"/>
    <cellStyle name="normální 6 5 3 2 3 2 2" xfId="19225"/>
    <cellStyle name="normální 6 5 3 2 3 3" xfId="15985"/>
    <cellStyle name="normální 6 5 3 2 3 4" xfId="9495"/>
    <cellStyle name="normální 6 5 3 2 4" xfId="11132"/>
    <cellStyle name="normální 6 5 3 2 4 2" xfId="17616"/>
    <cellStyle name="normální 6 5 3 2 5" xfId="14377"/>
    <cellStyle name="normální 6 5 3 2 6" xfId="7834"/>
    <cellStyle name="normální 6 5 3 3" xfId="953"/>
    <cellStyle name="normální 6 5 3 3 2" xfId="1741"/>
    <cellStyle name="normální 6 5 3 3 2 2" xfId="6709"/>
    <cellStyle name="normální 6 5 3 3 2 2 2" xfId="13446"/>
    <cellStyle name="normální 6 5 3 3 2 2 2 2" xfId="19930"/>
    <cellStyle name="normální 6 5 3 3 2 2 3" xfId="16690"/>
    <cellStyle name="normální 6 5 3 3 2 2 4" xfId="10202"/>
    <cellStyle name="normální 6 5 3 3 2 3" xfId="11834"/>
    <cellStyle name="normální 6 5 3 3 2 3 2" xfId="18318"/>
    <cellStyle name="normální 6 5 3 3 2 4" xfId="15078"/>
    <cellStyle name="normální 6 5 3 3 2 5" xfId="8539"/>
    <cellStyle name="normální 6 5 3 3 3" xfId="6125"/>
    <cellStyle name="normální 6 5 3 3 3 2" xfId="12890"/>
    <cellStyle name="normální 6 5 3 3 3 2 2" xfId="19374"/>
    <cellStyle name="normální 6 5 3 3 3 3" xfId="16134"/>
    <cellStyle name="normální 6 5 3 3 3 4" xfId="9645"/>
    <cellStyle name="normální 6 5 3 3 4" xfId="11280"/>
    <cellStyle name="normální 6 5 3 3 4 2" xfId="17764"/>
    <cellStyle name="normální 6 5 3 3 5" xfId="14525"/>
    <cellStyle name="normální 6 5 3 3 6" xfId="7982"/>
    <cellStyle name="normální 6 5 3 4" xfId="1128"/>
    <cellStyle name="normální 6 5 3 4 2" xfId="1889"/>
    <cellStyle name="normální 6 5 3 4 2 2" xfId="6857"/>
    <cellStyle name="normální 6 5 3 4 2 2 2" xfId="13594"/>
    <cellStyle name="normální 6 5 3 4 2 2 2 2" xfId="20078"/>
    <cellStyle name="normální 6 5 3 4 2 2 3" xfId="16838"/>
    <cellStyle name="normální 6 5 3 4 2 2 4" xfId="10350"/>
    <cellStyle name="normální 6 5 3 4 2 3" xfId="11982"/>
    <cellStyle name="normální 6 5 3 4 2 3 2" xfId="18466"/>
    <cellStyle name="normální 6 5 3 4 2 4" xfId="15226"/>
    <cellStyle name="normální 6 5 3 4 2 5" xfId="8687"/>
    <cellStyle name="normální 6 5 3 4 3" xfId="6280"/>
    <cellStyle name="normální 6 5 3 4 3 2" xfId="13042"/>
    <cellStyle name="normální 6 5 3 4 3 2 2" xfId="19526"/>
    <cellStyle name="normální 6 5 3 4 3 3" xfId="16286"/>
    <cellStyle name="normální 6 5 3 4 3 4" xfId="9797"/>
    <cellStyle name="normální 6 5 3 4 4" xfId="11428"/>
    <cellStyle name="normální 6 5 3 4 4 2" xfId="17912"/>
    <cellStyle name="normální 6 5 3 4 5" xfId="14673"/>
    <cellStyle name="normální 6 5 3 4 6" xfId="8130"/>
    <cellStyle name="normální 6 5 3 5" xfId="1457"/>
    <cellStyle name="normální 6 5 3 5 2" xfId="6425"/>
    <cellStyle name="normální 6 5 3 5 2 2" xfId="13162"/>
    <cellStyle name="normální 6 5 3 5 2 2 2" xfId="19646"/>
    <cellStyle name="normální 6 5 3 5 2 3" xfId="16406"/>
    <cellStyle name="normální 6 5 3 5 2 4" xfId="9918"/>
    <cellStyle name="normální 6 5 3 5 3" xfId="11550"/>
    <cellStyle name="normální 6 5 3 5 3 2" xfId="18034"/>
    <cellStyle name="normální 6 5 3 5 4" xfId="14794"/>
    <cellStyle name="normální 6 5 3 5 5" xfId="8255"/>
    <cellStyle name="normální 6 5 3 6" xfId="5836"/>
    <cellStyle name="normální 6 5 3 6 2" xfId="12603"/>
    <cellStyle name="normální 6 5 3 6 2 2" xfId="19087"/>
    <cellStyle name="normální 6 5 3 6 3" xfId="15847"/>
    <cellStyle name="normální 6 5 3 6 4" xfId="9357"/>
    <cellStyle name="normální 6 5 3 7" xfId="10996"/>
    <cellStyle name="normální 6 5 3 7 2" xfId="17480"/>
    <cellStyle name="normální 6 5 3 8" xfId="14241"/>
    <cellStyle name="normální 6 5 3 9" xfId="7698"/>
    <cellStyle name="normální 6 5 4" xfId="675"/>
    <cellStyle name="normální 6 5 4 2" xfId="1505"/>
    <cellStyle name="normální 6 5 4 2 2" xfId="6473"/>
    <cellStyle name="normální 6 5 4 2 2 2" xfId="13210"/>
    <cellStyle name="normální 6 5 4 2 2 2 2" xfId="19694"/>
    <cellStyle name="normální 6 5 4 2 2 3" xfId="16454"/>
    <cellStyle name="normální 6 5 4 2 2 4" xfId="9966"/>
    <cellStyle name="normální 6 5 4 2 3" xfId="11598"/>
    <cellStyle name="normální 6 5 4 2 3 2" xfId="18082"/>
    <cellStyle name="normální 6 5 4 2 4" xfId="14842"/>
    <cellStyle name="normální 6 5 4 2 5" xfId="8303"/>
    <cellStyle name="normální 6 5 4 3" xfId="5884"/>
    <cellStyle name="normální 6 5 4 3 2" xfId="12651"/>
    <cellStyle name="normální 6 5 4 3 2 2" xfId="19135"/>
    <cellStyle name="normální 6 5 4 3 3" xfId="15895"/>
    <cellStyle name="normální 6 5 4 3 4" xfId="9405"/>
    <cellStyle name="normální 6 5 4 4" xfId="11044"/>
    <cellStyle name="normální 6 5 4 4 2" xfId="17528"/>
    <cellStyle name="normální 6 5 4 5" xfId="14289"/>
    <cellStyle name="normální 6 5 4 6" xfId="7746"/>
    <cellStyle name="normální 6 5 5" xfId="849"/>
    <cellStyle name="normální 6 5 5 2" xfId="1652"/>
    <cellStyle name="normální 6 5 5 2 2" xfId="6620"/>
    <cellStyle name="normální 6 5 5 2 2 2" xfId="13357"/>
    <cellStyle name="normální 6 5 5 2 2 2 2" xfId="19841"/>
    <cellStyle name="normální 6 5 5 2 2 3" xfId="16601"/>
    <cellStyle name="normální 6 5 5 2 2 4" xfId="10113"/>
    <cellStyle name="normální 6 5 5 2 3" xfId="11745"/>
    <cellStyle name="normální 6 5 5 2 3 2" xfId="18229"/>
    <cellStyle name="normální 6 5 5 2 4" xfId="14989"/>
    <cellStyle name="normální 6 5 5 2 5" xfId="8450"/>
    <cellStyle name="normální 6 5 5 3" xfId="6034"/>
    <cellStyle name="normální 6 5 5 3 2" xfId="12800"/>
    <cellStyle name="normální 6 5 5 3 2 2" xfId="19284"/>
    <cellStyle name="normální 6 5 5 3 3" xfId="16044"/>
    <cellStyle name="normální 6 5 5 3 4" xfId="9554"/>
    <cellStyle name="normální 6 5 5 4" xfId="11191"/>
    <cellStyle name="normální 6 5 5 4 2" xfId="17675"/>
    <cellStyle name="normální 6 5 5 5" xfId="14436"/>
    <cellStyle name="normální 6 5 5 6" xfId="7893"/>
    <cellStyle name="normální 6 5 6" xfId="1024"/>
    <cellStyle name="normální 6 5 6 2" xfId="1800"/>
    <cellStyle name="normální 6 5 6 2 2" xfId="6768"/>
    <cellStyle name="normální 6 5 6 2 2 2" xfId="13505"/>
    <cellStyle name="normální 6 5 6 2 2 2 2" xfId="19989"/>
    <cellStyle name="normální 6 5 6 2 2 3" xfId="16749"/>
    <cellStyle name="normální 6 5 6 2 2 4" xfId="10261"/>
    <cellStyle name="normální 6 5 6 2 3" xfId="11893"/>
    <cellStyle name="normální 6 5 6 2 3 2" xfId="18377"/>
    <cellStyle name="normální 6 5 6 2 4" xfId="15137"/>
    <cellStyle name="normální 6 5 6 2 5" xfId="8598"/>
    <cellStyle name="normální 6 5 6 3" xfId="6186"/>
    <cellStyle name="normální 6 5 6 3 2" xfId="12950"/>
    <cellStyle name="normální 6 5 6 3 2 2" xfId="19434"/>
    <cellStyle name="normální 6 5 6 3 3" xfId="16194"/>
    <cellStyle name="normální 6 5 6 3 4" xfId="9705"/>
    <cellStyle name="normální 6 5 6 4" xfId="11339"/>
    <cellStyle name="normální 6 5 6 4 2" xfId="17823"/>
    <cellStyle name="normální 6 5 6 5" xfId="14584"/>
    <cellStyle name="normální 6 5 6 6" xfId="8041"/>
    <cellStyle name="normální 6 5 7" xfId="1396"/>
    <cellStyle name="normální 6 5 7 2" xfId="6364"/>
    <cellStyle name="normální 6 5 7 2 2" xfId="13101"/>
    <cellStyle name="normální 6 5 7 2 2 2" xfId="19585"/>
    <cellStyle name="normální 6 5 7 2 3" xfId="16345"/>
    <cellStyle name="normální 6 5 7 2 4" xfId="9857"/>
    <cellStyle name="normální 6 5 7 3" xfId="11489"/>
    <cellStyle name="normální 6 5 7 3 2" xfId="17973"/>
    <cellStyle name="normální 6 5 7 4" xfId="14733"/>
    <cellStyle name="normální 6 5 7 5" xfId="8194"/>
    <cellStyle name="normální 6 5 8" xfId="5774"/>
    <cellStyle name="normální 6 5 8 2" xfId="12542"/>
    <cellStyle name="normální 6 5 8 2 2" xfId="19026"/>
    <cellStyle name="normální 6 5 8 3" xfId="15786"/>
    <cellStyle name="normální 6 5 8 4" xfId="9296"/>
    <cellStyle name="normální 6 5 9" xfId="10935"/>
    <cellStyle name="normální 6 5 9 2" xfId="17419"/>
    <cellStyle name="normální 6 6" xfId="541"/>
    <cellStyle name="normální 6 6 10" xfId="14172"/>
    <cellStyle name="normální 6 6 11" xfId="7629"/>
    <cellStyle name="normální 6 6 2" xfId="574"/>
    <cellStyle name="normální 6 6 2 2" xfId="733"/>
    <cellStyle name="normální 6 6 2 2 2" xfId="1553"/>
    <cellStyle name="normální 6 6 2 2 2 2" xfId="6521"/>
    <cellStyle name="normální 6 6 2 2 2 2 2" xfId="13258"/>
    <cellStyle name="normální 6 6 2 2 2 2 2 2" xfId="19742"/>
    <cellStyle name="normální 6 6 2 2 2 2 3" xfId="16502"/>
    <cellStyle name="normální 6 6 2 2 2 2 4" xfId="10014"/>
    <cellStyle name="normální 6 6 2 2 2 3" xfId="11646"/>
    <cellStyle name="normální 6 6 2 2 2 3 2" xfId="18130"/>
    <cellStyle name="normální 6 6 2 2 2 4" xfId="14890"/>
    <cellStyle name="normální 6 6 2 2 2 5" xfId="8351"/>
    <cellStyle name="normální 6 6 2 2 3" xfId="5934"/>
    <cellStyle name="normální 6 6 2 2 3 2" xfId="12701"/>
    <cellStyle name="normální 6 6 2 2 3 2 2" xfId="19185"/>
    <cellStyle name="normální 6 6 2 2 3 3" xfId="15945"/>
    <cellStyle name="normální 6 6 2 2 3 4" xfId="9455"/>
    <cellStyle name="normální 6 6 2 2 4" xfId="11092"/>
    <cellStyle name="normální 6 6 2 2 4 2" xfId="17576"/>
    <cellStyle name="normální 6 6 2 2 5" xfId="14337"/>
    <cellStyle name="normální 6 6 2 2 6" xfId="7794"/>
    <cellStyle name="normální 6 6 2 3" xfId="908"/>
    <cellStyle name="normální 6 6 2 3 2" xfId="1701"/>
    <cellStyle name="normální 6 6 2 3 2 2" xfId="6669"/>
    <cellStyle name="normální 6 6 2 3 2 2 2" xfId="13406"/>
    <cellStyle name="normální 6 6 2 3 2 2 2 2" xfId="19890"/>
    <cellStyle name="normální 6 6 2 3 2 2 3" xfId="16650"/>
    <cellStyle name="normální 6 6 2 3 2 2 4" xfId="10162"/>
    <cellStyle name="normální 6 6 2 3 2 3" xfId="11794"/>
    <cellStyle name="normální 6 6 2 3 2 3 2" xfId="18278"/>
    <cellStyle name="normální 6 6 2 3 2 4" xfId="15038"/>
    <cellStyle name="normální 6 6 2 3 2 5" xfId="8499"/>
    <cellStyle name="normální 6 6 2 3 3" xfId="6085"/>
    <cellStyle name="normální 6 6 2 3 3 2" xfId="12850"/>
    <cellStyle name="normální 6 6 2 3 3 2 2" xfId="19334"/>
    <cellStyle name="normální 6 6 2 3 3 3" xfId="16094"/>
    <cellStyle name="normální 6 6 2 3 3 4" xfId="9605"/>
    <cellStyle name="normální 6 6 2 3 4" xfId="11240"/>
    <cellStyle name="normální 6 6 2 3 4 2" xfId="17724"/>
    <cellStyle name="normální 6 6 2 3 5" xfId="14485"/>
    <cellStyle name="normální 6 6 2 3 6" xfId="7942"/>
    <cellStyle name="normální 6 6 2 4" xfId="1083"/>
    <cellStyle name="normální 6 6 2 4 2" xfId="1849"/>
    <cellStyle name="normální 6 6 2 4 2 2" xfId="6817"/>
    <cellStyle name="normální 6 6 2 4 2 2 2" xfId="13554"/>
    <cellStyle name="normální 6 6 2 4 2 2 2 2" xfId="20038"/>
    <cellStyle name="normální 6 6 2 4 2 2 3" xfId="16798"/>
    <cellStyle name="normální 6 6 2 4 2 2 4" xfId="10310"/>
    <cellStyle name="normální 6 6 2 4 2 3" xfId="11942"/>
    <cellStyle name="normální 6 6 2 4 2 3 2" xfId="18426"/>
    <cellStyle name="normální 6 6 2 4 2 4" xfId="15186"/>
    <cellStyle name="normální 6 6 2 4 2 5" xfId="8647"/>
    <cellStyle name="normální 6 6 2 4 3" xfId="6238"/>
    <cellStyle name="normální 6 6 2 4 3 2" xfId="13000"/>
    <cellStyle name="normální 6 6 2 4 3 2 2" xfId="19484"/>
    <cellStyle name="normální 6 6 2 4 3 3" xfId="16244"/>
    <cellStyle name="normální 6 6 2 4 3 4" xfId="9755"/>
    <cellStyle name="normální 6 6 2 4 4" xfId="11388"/>
    <cellStyle name="normální 6 6 2 4 4 2" xfId="17872"/>
    <cellStyle name="normální 6 6 2 4 5" xfId="14633"/>
    <cellStyle name="normální 6 6 2 4 6" xfId="8090"/>
    <cellStyle name="normální 6 6 2 5" xfId="1417"/>
    <cellStyle name="normální 6 6 2 5 2" xfId="6385"/>
    <cellStyle name="normální 6 6 2 5 2 2" xfId="13122"/>
    <cellStyle name="normální 6 6 2 5 2 2 2" xfId="19606"/>
    <cellStyle name="normální 6 6 2 5 2 3" xfId="16366"/>
    <cellStyle name="normální 6 6 2 5 2 4" xfId="9878"/>
    <cellStyle name="normální 6 6 2 5 3" xfId="11510"/>
    <cellStyle name="normální 6 6 2 5 3 2" xfId="17994"/>
    <cellStyle name="normální 6 6 2 5 4" xfId="14754"/>
    <cellStyle name="normální 6 6 2 5 5" xfId="8215"/>
    <cellStyle name="normální 6 6 2 6" xfId="5795"/>
    <cellStyle name="normální 6 6 2 6 2" xfId="12563"/>
    <cellStyle name="normální 6 6 2 6 2 2" xfId="19047"/>
    <cellStyle name="normální 6 6 2 6 3" xfId="15807"/>
    <cellStyle name="normální 6 6 2 6 4" xfId="9317"/>
    <cellStyle name="normální 6 6 2 7" xfId="10956"/>
    <cellStyle name="normální 6 6 2 7 2" xfId="17440"/>
    <cellStyle name="normální 6 6 2 8" xfId="14201"/>
    <cellStyle name="normální 6 6 2 9" xfId="7658"/>
    <cellStyle name="normální 6 6 3" xfId="611"/>
    <cellStyle name="normální 6 6 3 2" xfId="769"/>
    <cellStyle name="normální 6 6 3 2 2" xfId="1585"/>
    <cellStyle name="normální 6 6 3 2 2 2" xfId="6553"/>
    <cellStyle name="normální 6 6 3 2 2 2 2" xfId="13290"/>
    <cellStyle name="normální 6 6 3 2 2 2 2 2" xfId="19774"/>
    <cellStyle name="normální 6 6 3 2 2 2 3" xfId="16534"/>
    <cellStyle name="normální 6 6 3 2 2 2 4" xfId="10046"/>
    <cellStyle name="normální 6 6 3 2 2 3" xfId="11678"/>
    <cellStyle name="normální 6 6 3 2 2 3 2" xfId="18162"/>
    <cellStyle name="normální 6 6 3 2 2 4" xfId="14922"/>
    <cellStyle name="normální 6 6 3 2 2 5" xfId="8383"/>
    <cellStyle name="normální 6 6 3 2 3" xfId="5966"/>
    <cellStyle name="normální 6 6 3 2 3 2" xfId="12733"/>
    <cellStyle name="normální 6 6 3 2 3 2 2" xfId="19217"/>
    <cellStyle name="normální 6 6 3 2 3 3" xfId="15977"/>
    <cellStyle name="normální 6 6 3 2 3 4" xfId="9487"/>
    <cellStyle name="normální 6 6 3 2 4" xfId="11124"/>
    <cellStyle name="normální 6 6 3 2 4 2" xfId="17608"/>
    <cellStyle name="normální 6 6 3 2 5" xfId="14369"/>
    <cellStyle name="normální 6 6 3 2 6" xfId="7826"/>
    <cellStyle name="normální 6 6 3 3" xfId="944"/>
    <cellStyle name="normální 6 6 3 3 2" xfId="1733"/>
    <cellStyle name="normální 6 6 3 3 2 2" xfId="6701"/>
    <cellStyle name="normální 6 6 3 3 2 2 2" xfId="13438"/>
    <cellStyle name="normální 6 6 3 3 2 2 2 2" xfId="19922"/>
    <cellStyle name="normální 6 6 3 3 2 2 3" xfId="16682"/>
    <cellStyle name="normální 6 6 3 3 2 2 4" xfId="10194"/>
    <cellStyle name="normální 6 6 3 3 2 3" xfId="11826"/>
    <cellStyle name="normální 6 6 3 3 2 3 2" xfId="18310"/>
    <cellStyle name="normální 6 6 3 3 2 4" xfId="15070"/>
    <cellStyle name="normální 6 6 3 3 2 5" xfId="8531"/>
    <cellStyle name="normální 6 6 3 3 3" xfId="6117"/>
    <cellStyle name="normální 6 6 3 3 3 2" xfId="12882"/>
    <cellStyle name="normální 6 6 3 3 3 2 2" xfId="19366"/>
    <cellStyle name="normální 6 6 3 3 3 3" xfId="16126"/>
    <cellStyle name="normální 6 6 3 3 3 4" xfId="9637"/>
    <cellStyle name="normální 6 6 3 3 4" xfId="11272"/>
    <cellStyle name="normální 6 6 3 3 4 2" xfId="17756"/>
    <cellStyle name="normální 6 6 3 3 5" xfId="14517"/>
    <cellStyle name="normální 6 6 3 3 6" xfId="7974"/>
    <cellStyle name="normální 6 6 3 4" xfId="1119"/>
    <cellStyle name="normální 6 6 3 4 2" xfId="1881"/>
    <cellStyle name="normální 6 6 3 4 2 2" xfId="6849"/>
    <cellStyle name="normální 6 6 3 4 2 2 2" xfId="13586"/>
    <cellStyle name="normální 6 6 3 4 2 2 2 2" xfId="20070"/>
    <cellStyle name="normální 6 6 3 4 2 2 3" xfId="16830"/>
    <cellStyle name="normální 6 6 3 4 2 2 4" xfId="10342"/>
    <cellStyle name="normální 6 6 3 4 2 3" xfId="11974"/>
    <cellStyle name="normální 6 6 3 4 2 3 2" xfId="18458"/>
    <cellStyle name="normální 6 6 3 4 2 4" xfId="15218"/>
    <cellStyle name="normální 6 6 3 4 2 5" xfId="8679"/>
    <cellStyle name="normální 6 6 3 4 3" xfId="6272"/>
    <cellStyle name="normální 6 6 3 4 3 2" xfId="13034"/>
    <cellStyle name="normální 6 6 3 4 3 2 2" xfId="19518"/>
    <cellStyle name="normální 6 6 3 4 3 3" xfId="16278"/>
    <cellStyle name="normální 6 6 3 4 3 4" xfId="9789"/>
    <cellStyle name="normální 6 6 3 4 4" xfId="11420"/>
    <cellStyle name="normální 6 6 3 4 4 2" xfId="17904"/>
    <cellStyle name="normální 6 6 3 4 5" xfId="14665"/>
    <cellStyle name="normální 6 6 3 4 6" xfId="8122"/>
    <cellStyle name="normální 6 6 3 5" xfId="1449"/>
    <cellStyle name="normální 6 6 3 5 2" xfId="6417"/>
    <cellStyle name="normální 6 6 3 5 2 2" xfId="13154"/>
    <cellStyle name="normální 6 6 3 5 2 2 2" xfId="19638"/>
    <cellStyle name="normální 6 6 3 5 2 3" xfId="16398"/>
    <cellStyle name="normální 6 6 3 5 2 4" xfId="9910"/>
    <cellStyle name="normální 6 6 3 5 3" xfId="11542"/>
    <cellStyle name="normální 6 6 3 5 3 2" xfId="18026"/>
    <cellStyle name="normální 6 6 3 5 4" xfId="14786"/>
    <cellStyle name="normální 6 6 3 5 5" xfId="8247"/>
    <cellStyle name="normální 6 6 3 6" xfId="5828"/>
    <cellStyle name="normální 6 6 3 6 2" xfId="12595"/>
    <cellStyle name="normální 6 6 3 6 2 2" xfId="19079"/>
    <cellStyle name="normální 6 6 3 6 3" xfId="15839"/>
    <cellStyle name="normální 6 6 3 6 4" xfId="9349"/>
    <cellStyle name="normální 6 6 3 7" xfId="10988"/>
    <cellStyle name="normální 6 6 3 7 2" xfId="17472"/>
    <cellStyle name="normální 6 6 3 8" xfId="14233"/>
    <cellStyle name="normální 6 6 3 9" xfId="7690"/>
    <cellStyle name="normální 6 6 4" xfId="648"/>
    <cellStyle name="normální 6 6 4 2" xfId="1481"/>
    <cellStyle name="normální 6 6 4 2 2" xfId="6449"/>
    <cellStyle name="normální 6 6 4 2 2 2" xfId="13186"/>
    <cellStyle name="normální 6 6 4 2 2 2 2" xfId="19670"/>
    <cellStyle name="normální 6 6 4 2 2 3" xfId="16430"/>
    <cellStyle name="normální 6 6 4 2 2 4" xfId="9942"/>
    <cellStyle name="normální 6 6 4 2 3" xfId="11574"/>
    <cellStyle name="normální 6 6 4 2 3 2" xfId="18058"/>
    <cellStyle name="normální 6 6 4 2 4" xfId="14818"/>
    <cellStyle name="normální 6 6 4 2 5" xfId="8279"/>
    <cellStyle name="normální 6 6 4 3" xfId="5860"/>
    <cellStyle name="normální 6 6 4 3 2" xfId="12627"/>
    <cellStyle name="normální 6 6 4 3 2 2" xfId="19111"/>
    <cellStyle name="normální 6 6 4 3 3" xfId="15871"/>
    <cellStyle name="normální 6 6 4 3 4" xfId="9381"/>
    <cellStyle name="normální 6 6 4 4" xfId="11020"/>
    <cellStyle name="normální 6 6 4 4 2" xfId="17504"/>
    <cellStyle name="normální 6 6 4 5" xfId="14265"/>
    <cellStyle name="normální 6 6 4 6" xfId="7722"/>
    <cellStyle name="normální 6 6 5" xfId="819"/>
    <cellStyle name="normální 6 6 5 2" xfId="1625"/>
    <cellStyle name="normální 6 6 5 2 2" xfId="6593"/>
    <cellStyle name="normální 6 6 5 2 2 2" xfId="13330"/>
    <cellStyle name="normální 6 6 5 2 2 2 2" xfId="19814"/>
    <cellStyle name="normální 6 6 5 2 2 3" xfId="16574"/>
    <cellStyle name="normální 6 6 5 2 2 4" xfId="10086"/>
    <cellStyle name="normální 6 6 5 2 3" xfId="11718"/>
    <cellStyle name="normální 6 6 5 2 3 2" xfId="18202"/>
    <cellStyle name="normální 6 6 5 2 4" xfId="14962"/>
    <cellStyle name="normální 6 6 5 2 5" xfId="8423"/>
    <cellStyle name="normální 6 6 5 3" xfId="6007"/>
    <cellStyle name="normální 6 6 5 3 2" xfId="12773"/>
    <cellStyle name="normální 6 6 5 3 2 2" xfId="19257"/>
    <cellStyle name="normální 6 6 5 3 3" xfId="16017"/>
    <cellStyle name="normální 6 6 5 3 4" xfId="9527"/>
    <cellStyle name="normální 6 6 5 4" xfId="11164"/>
    <cellStyle name="normální 6 6 5 4 2" xfId="17648"/>
    <cellStyle name="normální 6 6 5 5" xfId="14409"/>
    <cellStyle name="normální 6 6 5 6" xfId="7866"/>
    <cellStyle name="normální 6 6 6" xfId="994"/>
    <cellStyle name="normální 6 6 6 2" xfId="1773"/>
    <cellStyle name="normální 6 6 6 2 2" xfId="6741"/>
    <cellStyle name="normální 6 6 6 2 2 2" xfId="13478"/>
    <cellStyle name="normální 6 6 6 2 2 2 2" xfId="19962"/>
    <cellStyle name="normální 6 6 6 2 2 3" xfId="16722"/>
    <cellStyle name="normální 6 6 6 2 2 4" xfId="10234"/>
    <cellStyle name="normální 6 6 6 2 3" xfId="11866"/>
    <cellStyle name="normální 6 6 6 2 3 2" xfId="18350"/>
    <cellStyle name="normální 6 6 6 2 4" xfId="15110"/>
    <cellStyle name="normální 6 6 6 2 5" xfId="8571"/>
    <cellStyle name="normální 6 6 6 3" xfId="6159"/>
    <cellStyle name="normální 6 6 6 3 2" xfId="12923"/>
    <cellStyle name="normální 6 6 6 3 2 2" xfId="19407"/>
    <cellStyle name="normální 6 6 6 3 3" xfId="16167"/>
    <cellStyle name="normální 6 6 6 3 4" xfId="9678"/>
    <cellStyle name="normální 6 6 6 4" xfId="11312"/>
    <cellStyle name="normální 6 6 6 4 2" xfId="17796"/>
    <cellStyle name="normální 6 6 6 5" xfId="14557"/>
    <cellStyle name="normální 6 6 6 6" xfId="8014"/>
    <cellStyle name="normální 6 6 7" xfId="1388"/>
    <cellStyle name="normální 6 6 7 2" xfId="6356"/>
    <cellStyle name="normální 6 6 7 2 2" xfId="13093"/>
    <cellStyle name="normální 6 6 7 2 2 2" xfId="19577"/>
    <cellStyle name="normální 6 6 7 2 3" xfId="16337"/>
    <cellStyle name="normální 6 6 7 2 4" xfId="9849"/>
    <cellStyle name="normální 6 6 7 3" xfId="11481"/>
    <cellStyle name="normální 6 6 7 3 2" xfId="17965"/>
    <cellStyle name="normální 6 6 7 4" xfId="14725"/>
    <cellStyle name="normální 6 6 7 5" xfId="8186"/>
    <cellStyle name="normální 6 6 8" xfId="5766"/>
    <cellStyle name="normální 6 6 8 2" xfId="12534"/>
    <cellStyle name="normální 6 6 8 2 2" xfId="19018"/>
    <cellStyle name="normální 6 6 8 3" xfId="15778"/>
    <cellStyle name="normální 6 6 8 4" xfId="9288"/>
    <cellStyle name="normální 6 6 9" xfId="10927"/>
    <cellStyle name="normální 6 6 9 2" xfId="17411"/>
    <cellStyle name="normální 6 7" xfId="547"/>
    <cellStyle name="normální 6 7 10" xfId="14177"/>
    <cellStyle name="normální 6 7 11" xfId="7634"/>
    <cellStyle name="normální 6 7 2" xfId="580"/>
    <cellStyle name="normální 6 7 2 2" xfId="739"/>
    <cellStyle name="normální 6 7 2 2 2" xfId="1558"/>
    <cellStyle name="normální 6 7 2 2 2 2" xfId="6526"/>
    <cellStyle name="normální 6 7 2 2 2 2 2" xfId="13263"/>
    <cellStyle name="normální 6 7 2 2 2 2 2 2" xfId="19747"/>
    <cellStyle name="normální 6 7 2 2 2 2 3" xfId="16507"/>
    <cellStyle name="normální 6 7 2 2 2 2 4" xfId="10019"/>
    <cellStyle name="normální 6 7 2 2 2 3" xfId="11651"/>
    <cellStyle name="normální 6 7 2 2 2 3 2" xfId="18135"/>
    <cellStyle name="normální 6 7 2 2 2 4" xfId="14895"/>
    <cellStyle name="normální 6 7 2 2 2 5" xfId="8356"/>
    <cellStyle name="normální 6 7 2 2 3" xfId="5939"/>
    <cellStyle name="normální 6 7 2 2 3 2" xfId="12706"/>
    <cellStyle name="normální 6 7 2 2 3 2 2" xfId="19190"/>
    <cellStyle name="normální 6 7 2 2 3 3" xfId="15950"/>
    <cellStyle name="normální 6 7 2 2 3 4" xfId="9460"/>
    <cellStyle name="normální 6 7 2 2 4" xfId="11097"/>
    <cellStyle name="normální 6 7 2 2 4 2" xfId="17581"/>
    <cellStyle name="normální 6 7 2 2 5" xfId="14342"/>
    <cellStyle name="normální 6 7 2 2 6" xfId="7799"/>
    <cellStyle name="normální 6 7 2 3" xfId="914"/>
    <cellStyle name="normální 6 7 2 3 2" xfId="1706"/>
    <cellStyle name="normální 6 7 2 3 2 2" xfId="6674"/>
    <cellStyle name="normální 6 7 2 3 2 2 2" xfId="13411"/>
    <cellStyle name="normální 6 7 2 3 2 2 2 2" xfId="19895"/>
    <cellStyle name="normální 6 7 2 3 2 2 3" xfId="16655"/>
    <cellStyle name="normální 6 7 2 3 2 2 4" xfId="10167"/>
    <cellStyle name="normální 6 7 2 3 2 3" xfId="11799"/>
    <cellStyle name="normální 6 7 2 3 2 3 2" xfId="18283"/>
    <cellStyle name="normální 6 7 2 3 2 4" xfId="15043"/>
    <cellStyle name="normální 6 7 2 3 2 5" xfId="8504"/>
    <cellStyle name="normální 6 7 2 3 3" xfId="6090"/>
    <cellStyle name="normální 6 7 2 3 3 2" xfId="12855"/>
    <cellStyle name="normální 6 7 2 3 3 2 2" xfId="19339"/>
    <cellStyle name="normální 6 7 2 3 3 3" xfId="16099"/>
    <cellStyle name="normální 6 7 2 3 3 4" xfId="9610"/>
    <cellStyle name="normální 6 7 2 3 4" xfId="11245"/>
    <cellStyle name="normální 6 7 2 3 4 2" xfId="17729"/>
    <cellStyle name="normální 6 7 2 3 5" xfId="14490"/>
    <cellStyle name="normální 6 7 2 3 6" xfId="7947"/>
    <cellStyle name="normální 6 7 2 4" xfId="1089"/>
    <cellStyle name="normální 6 7 2 4 2" xfId="1854"/>
    <cellStyle name="normální 6 7 2 4 2 2" xfId="6822"/>
    <cellStyle name="normální 6 7 2 4 2 2 2" xfId="13559"/>
    <cellStyle name="normální 6 7 2 4 2 2 2 2" xfId="20043"/>
    <cellStyle name="normální 6 7 2 4 2 2 3" xfId="16803"/>
    <cellStyle name="normální 6 7 2 4 2 2 4" xfId="10315"/>
    <cellStyle name="normální 6 7 2 4 2 3" xfId="11947"/>
    <cellStyle name="normální 6 7 2 4 2 3 2" xfId="18431"/>
    <cellStyle name="normální 6 7 2 4 2 4" xfId="15191"/>
    <cellStyle name="normální 6 7 2 4 2 5" xfId="8652"/>
    <cellStyle name="normální 6 7 2 4 3" xfId="6244"/>
    <cellStyle name="normální 6 7 2 4 3 2" xfId="13006"/>
    <cellStyle name="normální 6 7 2 4 3 2 2" xfId="19490"/>
    <cellStyle name="normální 6 7 2 4 3 3" xfId="16250"/>
    <cellStyle name="normální 6 7 2 4 3 4" xfId="9761"/>
    <cellStyle name="normální 6 7 2 4 4" xfId="11393"/>
    <cellStyle name="normální 6 7 2 4 4 2" xfId="17877"/>
    <cellStyle name="normální 6 7 2 4 5" xfId="14638"/>
    <cellStyle name="normální 6 7 2 4 6" xfId="8095"/>
    <cellStyle name="normální 6 7 2 5" xfId="1422"/>
    <cellStyle name="normální 6 7 2 5 2" xfId="6390"/>
    <cellStyle name="normální 6 7 2 5 2 2" xfId="13127"/>
    <cellStyle name="normální 6 7 2 5 2 2 2" xfId="19611"/>
    <cellStyle name="normální 6 7 2 5 2 3" xfId="16371"/>
    <cellStyle name="normální 6 7 2 5 2 4" xfId="9883"/>
    <cellStyle name="normální 6 7 2 5 3" xfId="11515"/>
    <cellStyle name="normální 6 7 2 5 3 2" xfId="17999"/>
    <cellStyle name="normální 6 7 2 5 4" xfId="14759"/>
    <cellStyle name="normální 6 7 2 5 5" xfId="8220"/>
    <cellStyle name="normální 6 7 2 6" xfId="5800"/>
    <cellStyle name="normální 6 7 2 6 2" xfId="12568"/>
    <cellStyle name="normální 6 7 2 6 2 2" xfId="19052"/>
    <cellStyle name="normální 6 7 2 6 3" xfId="15812"/>
    <cellStyle name="normální 6 7 2 6 4" xfId="9322"/>
    <cellStyle name="normální 6 7 2 7" xfId="10961"/>
    <cellStyle name="normální 6 7 2 7 2" xfId="17445"/>
    <cellStyle name="normální 6 7 2 8" xfId="14206"/>
    <cellStyle name="normální 6 7 2 9" xfId="7663"/>
    <cellStyle name="normální 6 7 3" xfId="617"/>
    <cellStyle name="normální 6 7 3 2" xfId="775"/>
    <cellStyle name="normální 6 7 3 2 2" xfId="1590"/>
    <cellStyle name="normální 6 7 3 2 2 2" xfId="6558"/>
    <cellStyle name="normální 6 7 3 2 2 2 2" xfId="13295"/>
    <cellStyle name="normální 6 7 3 2 2 2 2 2" xfId="19779"/>
    <cellStyle name="normální 6 7 3 2 2 2 3" xfId="16539"/>
    <cellStyle name="normální 6 7 3 2 2 2 4" xfId="10051"/>
    <cellStyle name="normální 6 7 3 2 2 3" xfId="11683"/>
    <cellStyle name="normální 6 7 3 2 2 3 2" xfId="18167"/>
    <cellStyle name="normální 6 7 3 2 2 4" xfId="14927"/>
    <cellStyle name="normální 6 7 3 2 2 5" xfId="8388"/>
    <cellStyle name="normální 6 7 3 2 3" xfId="5971"/>
    <cellStyle name="normální 6 7 3 2 3 2" xfId="12738"/>
    <cellStyle name="normální 6 7 3 2 3 2 2" xfId="19222"/>
    <cellStyle name="normální 6 7 3 2 3 3" xfId="15982"/>
    <cellStyle name="normální 6 7 3 2 3 4" xfId="9492"/>
    <cellStyle name="normální 6 7 3 2 4" xfId="11129"/>
    <cellStyle name="normální 6 7 3 2 4 2" xfId="17613"/>
    <cellStyle name="normální 6 7 3 2 5" xfId="14374"/>
    <cellStyle name="normální 6 7 3 2 6" xfId="7831"/>
    <cellStyle name="normální 6 7 3 3" xfId="950"/>
    <cellStyle name="normální 6 7 3 3 2" xfId="1738"/>
    <cellStyle name="normální 6 7 3 3 2 2" xfId="6706"/>
    <cellStyle name="normální 6 7 3 3 2 2 2" xfId="13443"/>
    <cellStyle name="normální 6 7 3 3 2 2 2 2" xfId="19927"/>
    <cellStyle name="normální 6 7 3 3 2 2 3" xfId="16687"/>
    <cellStyle name="normální 6 7 3 3 2 2 4" xfId="10199"/>
    <cellStyle name="normální 6 7 3 3 2 3" xfId="11831"/>
    <cellStyle name="normální 6 7 3 3 2 3 2" xfId="18315"/>
    <cellStyle name="normální 6 7 3 3 2 4" xfId="15075"/>
    <cellStyle name="normální 6 7 3 3 2 5" xfId="8536"/>
    <cellStyle name="normální 6 7 3 3 3" xfId="6122"/>
    <cellStyle name="normální 6 7 3 3 3 2" xfId="12887"/>
    <cellStyle name="normální 6 7 3 3 3 2 2" xfId="19371"/>
    <cellStyle name="normální 6 7 3 3 3 3" xfId="16131"/>
    <cellStyle name="normální 6 7 3 3 3 4" xfId="9642"/>
    <cellStyle name="normální 6 7 3 3 4" xfId="11277"/>
    <cellStyle name="normální 6 7 3 3 4 2" xfId="17761"/>
    <cellStyle name="normální 6 7 3 3 5" xfId="14522"/>
    <cellStyle name="normální 6 7 3 3 6" xfId="7979"/>
    <cellStyle name="normální 6 7 3 4" xfId="1125"/>
    <cellStyle name="normální 6 7 3 4 2" xfId="1886"/>
    <cellStyle name="normální 6 7 3 4 2 2" xfId="6854"/>
    <cellStyle name="normální 6 7 3 4 2 2 2" xfId="13591"/>
    <cellStyle name="normální 6 7 3 4 2 2 2 2" xfId="20075"/>
    <cellStyle name="normální 6 7 3 4 2 2 3" xfId="16835"/>
    <cellStyle name="normální 6 7 3 4 2 2 4" xfId="10347"/>
    <cellStyle name="normální 6 7 3 4 2 3" xfId="11979"/>
    <cellStyle name="normální 6 7 3 4 2 3 2" xfId="18463"/>
    <cellStyle name="normální 6 7 3 4 2 4" xfId="15223"/>
    <cellStyle name="normální 6 7 3 4 2 5" xfId="8684"/>
    <cellStyle name="normální 6 7 3 4 3" xfId="6277"/>
    <cellStyle name="normální 6 7 3 4 3 2" xfId="13039"/>
    <cellStyle name="normální 6 7 3 4 3 2 2" xfId="19523"/>
    <cellStyle name="normální 6 7 3 4 3 3" xfId="16283"/>
    <cellStyle name="normální 6 7 3 4 3 4" xfId="9794"/>
    <cellStyle name="normální 6 7 3 4 4" xfId="11425"/>
    <cellStyle name="normální 6 7 3 4 4 2" xfId="17909"/>
    <cellStyle name="normální 6 7 3 4 5" xfId="14670"/>
    <cellStyle name="normální 6 7 3 4 6" xfId="8127"/>
    <cellStyle name="normální 6 7 3 5" xfId="1454"/>
    <cellStyle name="normální 6 7 3 5 2" xfId="6422"/>
    <cellStyle name="normální 6 7 3 5 2 2" xfId="13159"/>
    <cellStyle name="normální 6 7 3 5 2 2 2" xfId="19643"/>
    <cellStyle name="normální 6 7 3 5 2 3" xfId="16403"/>
    <cellStyle name="normální 6 7 3 5 2 4" xfId="9915"/>
    <cellStyle name="normální 6 7 3 5 3" xfId="11547"/>
    <cellStyle name="normální 6 7 3 5 3 2" xfId="18031"/>
    <cellStyle name="normální 6 7 3 5 4" xfId="14791"/>
    <cellStyle name="normální 6 7 3 5 5" xfId="8252"/>
    <cellStyle name="normální 6 7 3 6" xfId="5833"/>
    <cellStyle name="normální 6 7 3 6 2" xfId="12600"/>
    <cellStyle name="normální 6 7 3 6 2 2" xfId="19084"/>
    <cellStyle name="normální 6 7 3 6 3" xfId="15844"/>
    <cellStyle name="normální 6 7 3 6 4" xfId="9354"/>
    <cellStyle name="normální 6 7 3 7" xfId="10993"/>
    <cellStyle name="normální 6 7 3 7 2" xfId="17477"/>
    <cellStyle name="normální 6 7 3 8" xfId="14238"/>
    <cellStyle name="normální 6 7 3 9" xfId="7695"/>
    <cellStyle name="normální 6 7 4" xfId="672"/>
    <cellStyle name="normální 6 7 4 2" xfId="1502"/>
    <cellStyle name="normální 6 7 4 2 2" xfId="6470"/>
    <cellStyle name="normální 6 7 4 2 2 2" xfId="13207"/>
    <cellStyle name="normální 6 7 4 2 2 2 2" xfId="19691"/>
    <cellStyle name="normální 6 7 4 2 2 3" xfId="16451"/>
    <cellStyle name="normální 6 7 4 2 2 4" xfId="9963"/>
    <cellStyle name="normální 6 7 4 2 3" xfId="11595"/>
    <cellStyle name="normální 6 7 4 2 3 2" xfId="18079"/>
    <cellStyle name="normální 6 7 4 2 4" xfId="14839"/>
    <cellStyle name="normální 6 7 4 2 5" xfId="8300"/>
    <cellStyle name="normální 6 7 4 3" xfId="5881"/>
    <cellStyle name="normální 6 7 4 3 2" xfId="12648"/>
    <cellStyle name="normální 6 7 4 3 2 2" xfId="19132"/>
    <cellStyle name="normální 6 7 4 3 3" xfId="15892"/>
    <cellStyle name="normální 6 7 4 3 4" xfId="9402"/>
    <cellStyle name="normální 6 7 4 4" xfId="11041"/>
    <cellStyle name="normální 6 7 4 4 2" xfId="17525"/>
    <cellStyle name="normální 6 7 4 5" xfId="14286"/>
    <cellStyle name="normální 6 7 4 6" xfId="7743"/>
    <cellStyle name="normální 6 7 5" xfId="846"/>
    <cellStyle name="normální 6 7 5 2" xfId="1649"/>
    <cellStyle name="normální 6 7 5 2 2" xfId="6617"/>
    <cellStyle name="normální 6 7 5 2 2 2" xfId="13354"/>
    <cellStyle name="normální 6 7 5 2 2 2 2" xfId="19838"/>
    <cellStyle name="normální 6 7 5 2 2 3" xfId="16598"/>
    <cellStyle name="normální 6 7 5 2 2 4" xfId="10110"/>
    <cellStyle name="normální 6 7 5 2 3" xfId="11742"/>
    <cellStyle name="normální 6 7 5 2 3 2" xfId="18226"/>
    <cellStyle name="normální 6 7 5 2 4" xfId="14986"/>
    <cellStyle name="normální 6 7 5 2 5" xfId="8447"/>
    <cellStyle name="normální 6 7 5 3" xfId="6031"/>
    <cellStyle name="normální 6 7 5 3 2" xfId="12797"/>
    <cellStyle name="normální 6 7 5 3 2 2" xfId="19281"/>
    <cellStyle name="normální 6 7 5 3 3" xfId="16041"/>
    <cellStyle name="normální 6 7 5 3 4" xfId="9551"/>
    <cellStyle name="normální 6 7 5 4" xfId="11188"/>
    <cellStyle name="normální 6 7 5 4 2" xfId="17672"/>
    <cellStyle name="normální 6 7 5 5" xfId="14433"/>
    <cellStyle name="normální 6 7 5 6" xfId="7890"/>
    <cellStyle name="normální 6 7 6" xfId="1021"/>
    <cellStyle name="normální 6 7 6 2" xfId="1797"/>
    <cellStyle name="normální 6 7 6 2 2" xfId="6765"/>
    <cellStyle name="normální 6 7 6 2 2 2" xfId="13502"/>
    <cellStyle name="normální 6 7 6 2 2 2 2" xfId="19986"/>
    <cellStyle name="normální 6 7 6 2 2 3" xfId="16746"/>
    <cellStyle name="normální 6 7 6 2 2 4" xfId="10258"/>
    <cellStyle name="normální 6 7 6 2 3" xfId="11890"/>
    <cellStyle name="normální 6 7 6 2 3 2" xfId="18374"/>
    <cellStyle name="normální 6 7 6 2 4" xfId="15134"/>
    <cellStyle name="normální 6 7 6 2 5" xfId="8595"/>
    <cellStyle name="normální 6 7 6 3" xfId="6183"/>
    <cellStyle name="normální 6 7 6 3 2" xfId="12947"/>
    <cellStyle name="normální 6 7 6 3 2 2" xfId="19431"/>
    <cellStyle name="normální 6 7 6 3 3" xfId="16191"/>
    <cellStyle name="normální 6 7 6 3 4" xfId="9702"/>
    <cellStyle name="normální 6 7 6 4" xfId="11336"/>
    <cellStyle name="normální 6 7 6 4 2" xfId="17820"/>
    <cellStyle name="normální 6 7 6 5" xfId="14581"/>
    <cellStyle name="normální 6 7 6 6" xfId="8038"/>
    <cellStyle name="normální 6 7 7" xfId="1393"/>
    <cellStyle name="normální 6 7 7 2" xfId="6361"/>
    <cellStyle name="normální 6 7 7 2 2" xfId="13098"/>
    <cellStyle name="normální 6 7 7 2 2 2" xfId="19582"/>
    <cellStyle name="normální 6 7 7 2 3" xfId="16342"/>
    <cellStyle name="normální 6 7 7 2 4" xfId="9854"/>
    <cellStyle name="normální 6 7 7 3" xfId="11486"/>
    <cellStyle name="normální 6 7 7 3 2" xfId="17970"/>
    <cellStyle name="normální 6 7 7 4" xfId="14730"/>
    <cellStyle name="normální 6 7 7 5" xfId="8191"/>
    <cellStyle name="normální 6 7 8" xfId="5771"/>
    <cellStyle name="normální 6 7 8 2" xfId="12539"/>
    <cellStyle name="normální 6 7 8 2 2" xfId="19023"/>
    <cellStyle name="normální 6 7 8 3" xfId="15783"/>
    <cellStyle name="normální 6 7 8 4" xfId="9293"/>
    <cellStyle name="normální 6 7 9" xfId="10932"/>
    <cellStyle name="normální 6 7 9 2" xfId="17416"/>
    <cellStyle name="normální 6 8" xfId="544"/>
    <cellStyle name="normální 6 8 10" xfId="14175"/>
    <cellStyle name="normální 6 8 11" xfId="7632"/>
    <cellStyle name="normální 6 8 2" xfId="577"/>
    <cellStyle name="normální 6 8 2 2" xfId="736"/>
    <cellStyle name="normální 6 8 2 2 2" xfId="1556"/>
    <cellStyle name="normální 6 8 2 2 2 2" xfId="6524"/>
    <cellStyle name="normální 6 8 2 2 2 2 2" xfId="13261"/>
    <cellStyle name="normální 6 8 2 2 2 2 2 2" xfId="19745"/>
    <cellStyle name="normální 6 8 2 2 2 2 3" xfId="16505"/>
    <cellStyle name="normální 6 8 2 2 2 2 4" xfId="10017"/>
    <cellStyle name="normální 6 8 2 2 2 3" xfId="11649"/>
    <cellStyle name="normální 6 8 2 2 2 3 2" xfId="18133"/>
    <cellStyle name="normální 6 8 2 2 2 4" xfId="14893"/>
    <cellStyle name="normální 6 8 2 2 2 5" xfId="8354"/>
    <cellStyle name="normální 6 8 2 2 3" xfId="5937"/>
    <cellStyle name="normální 6 8 2 2 3 2" xfId="12704"/>
    <cellStyle name="normální 6 8 2 2 3 2 2" xfId="19188"/>
    <cellStyle name="normální 6 8 2 2 3 3" xfId="15948"/>
    <cellStyle name="normální 6 8 2 2 3 4" xfId="9458"/>
    <cellStyle name="normální 6 8 2 2 4" xfId="11095"/>
    <cellStyle name="normální 6 8 2 2 4 2" xfId="17579"/>
    <cellStyle name="normální 6 8 2 2 5" xfId="14340"/>
    <cellStyle name="normální 6 8 2 2 6" xfId="7797"/>
    <cellStyle name="normální 6 8 2 3" xfId="911"/>
    <cellStyle name="normální 6 8 2 3 2" xfId="1704"/>
    <cellStyle name="normální 6 8 2 3 2 2" xfId="6672"/>
    <cellStyle name="normální 6 8 2 3 2 2 2" xfId="13409"/>
    <cellStyle name="normální 6 8 2 3 2 2 2 2" xfId="19893"/>
    <cellStyle name="normální 6 8 2 3 2 2 3" xfId="16653"/>
    <cellStyle name="normální 6 8 2 3 2 2 4" xfId="10165"/>
    <cellStyle name="normální 6 8 2 3 2 3" xfId="11797"/>
    <cellStyle name="normální 6 8 2 3 2 3 2" xfId="18281"/>
    <cellStyle name="normální 6 8 2 3 2 4" xfId="15041"/>
    <cellStyle name="normální 6 8 2 3 2 5" xfId="8502"/>
    <cellStyle name="normální 6 8 2 3 3" xfId="6088"/>
    <cellStyle name="normální 6 8 2 3 3 2" xfId="12853"/>
    <cellStyle name="normální 6 8 2 3 3 2 2" xfId="19337"/>
    <cellStyle name="normální 6 8 2 3 3 3" xfId="16097"/>
    <cellStyle name="normální 6 8 2 3 3 4" xfId="9608"/>
    <cellStyle name="normální 6 8 2 3 4" xfId="11243"/>
    <cellStyle name="normální 6 8 2 3 4 2" xfId="17727"/>
    <cellStyle name="normální 6 8 2 3 5" xfId="14488"/>
    <cellStyle name="normální 6 8 2 3 6" xfId="7945"/>
    <cellStyle name="normální 6 8 2 4" xfId="1086"/>
    <cellStyle name="normální 6 8 2 4 2" xfId="1852"/>
    <cellStyle name="normální 6 8 2 4 2 2" xfId="6820"/>
    <cellStyle name="normální 6 8 2 4 2 2 2" xfId="13557"/>
    <cellStyle name="normální 6 8 2 4 2 2 2 2" xfId="20041"/>
    <cellStyle name="normální 6 8 2 4 2 2 3" xfId="16801"/>
    <cellStyle name="normální 6 8 2 4 2 2 4" xfId="10313"/>
    <cellStyle name="normální 6 8 2 4 2 3" xfId="11945"/>
    <cellStyle name="normální 6 8 2 4 2 3 2" xfId="18429"/>
    <cellStyle name="normální 6 8 2 4 2 4" xfId="15189"/>
    <cellStyle name="normální 6 8 2 4 2 5" xfId="8650"/>
    <cellStyle name="normální 6 8 2 4 3" xfId="6241"/>
    <cellStyle name="normální 6 8 2 4 3 2" xfId="13003"/>
    <cellStyle name="normální 6 8 2 4 3 2 2" xfId="19487"/>
    <cellStyle name="normální 6 8 2 4 3 3" xfId="16247"/>
    <cellStyle name="normální 6 8 2 4 3 4" xfId="9758"/>
    <cellStyle name="normální 6 8 2 4 4" xfId="11391"/>
    <cellStyle name="normální 6 8 2 4 4 2" xfId="17875"/>
    <cellStyle name="normální 6 8 2 4 5" xfId="14636"/>
    <cellStyle name="normální 6 8 2 4 6" xfId="8093"/>
    <cellStyle name="normální 6 8 2 5" xfId="1420"/>
    <cellStyle name="normální 6 8 2 5 2" xfId="6388"/>
    <cellStyle name="normální 6 8 2 5 2 2" xfId="13125"/>
    <cellStyle name="normální 6 8 2 5 2 2 2" xfId="19609"/>
    <cellStyle name="normální 6 8 2 5 2 3" xfId="16369"/>
    <cellStyle name="normální 6 8 2 5 2 4" xfId="9881"/>
    <cellStyle name="normální 6 8 2 5 3" xfId="11513"/>
    <cellStyle name="normální 6 8 2 5 3 2" xfId="17997"/>
    <cellStyle name="normální 6 8 2 5 4" xfId="14757"/>
    <cellStyle name="normální 6 8 2 5 5" xfId="8218"/>
    <cellStyle name="normální 6 8 2 6" xfId="5798"/>
    <cellStyle name="normální 6 8 2 6 2" xfId="12566"/>
    <cellStyle name="normální 6 8 2 6 2 2" xfId="19050"/>
    <cellStyle name="normální 6 8 2 6 3" xfId="15810"/>
    <cellStyle name="normální 6 8 2 6 4" xfId="9320"/>
    <cellStyle name="normální 6 8 2 7" xfId="10959"/>
    <cellStyle name="normální 6 8 2 7 2" xfId="17443"/>
    <cellStyle name="normální 6 8 2 8" xfId="14204"/>
    <cellStyle name="normální 6 8 2 9" xfId="7661"/>
    <cellStyle name="normální 6 8 3" xfId="614"/>
    <cellStyle name="normální 6 8 3 2" xfId="772"/>
    <cellStyle name="normální 6 8 3 2 2" xfId="1588"/>
    <cellStyle name="normální 6 8 3 2 2 2" xfId="6556"/>
    <cellStyle name="normální 6 8 3 2 2 2 2" xfId="13293"/>
    <cellStyle name="normální 6 8 3 2 2 2 2 2" xfId="19777"/>
    <cellStyle name="normální 6 8 3 2 2 2 3" xfId="16537"/>
    <cellStyle name="normální 6 8 3 2 2 2 4" xfId="10049"/>
    <cellStyle name="normální 6 8 3 2 2 3" xfId="11681"/>
    <cellStyle name="normální 6 8 3 2 2 3 2" xfId="18165"/>
    <cellStyle name="normální 6 8 3 2 2 4" xfId="14925"/>
    <cellStyle name="normální 6 8 3 2 2 5" xfId="8386"/>
    <cellStyle name="normální 6 8 3 2 3" xfId="5969"/>
    <cellStyle name="normální 6 8 3 2 3 2" xfId="12736"/>
    <cellStyle name="normální 6 8 3 2 3 2 2" xfId="19220"/>
    <cellStyle name="normální 6 8 3 2 3 3" xfId="15980"/>
    <cellStyle name="normální 6 8 3 2 3 4" xfId="9490"/>
    <cellStyle name="normální 6 8 3 2 4" xfId="11127"/>
    <cellStyle name="normální 6 8 3 2 4 2" xfId="17611"/>
    <cellStyle name="normální 6 8 3 2 5" xfId="14372"/>
    <cellStyle name="normální 6 8 3 2 6" xfId="7829"/>
    <cellStyle name="normální 6 8 3 3" xfId="947"/>
    <cellStyle name="normální 6 8 3 3 2" xfId="1736"/>
    <cellStyle name="normální 6 8 3 3 2 2" xfId="6704"/>
    <cellStyle name="normální 6 8 3 3 2 2 2" xfId="13441"/>
    <cellStyle name="normální 6 8 3 3 2 2 2 2" xfId="19925"/>
    <cellStyle name="normální 6 8 3 3 2 2 3" xfId="16685"/>
    <cellStyle name="normální 6 8 3 3 2 2 4" xfId="10197"/>
    <cellStyle name="normální 6 8 3 3 2 3" xfId="11829"/>
    <cellStyle name="normální 6 8 3 3 2 3 2" xfId="18313"/>
    <cellStyle name="normální 6 8 3 3 2 4" xfId="15073"/>
    <cellStyle name="normální 6 8 3 3 2 5" xfId="8534"/>
    <cellStyle name="normální 6 8 3 3 3" xfId="6120"/>
    <cellStyle name="normální 6 8 3 3 3 2" xfId="12885"/>
    <cellStyle name="normální 6 8 3 3 3 2 2" xfId="19369"/>
    <cellStyle name="normální 6 8 3 3 3 3" xfId="16129"/>
    <cellStyle name="normální 6 8 3 3 3 4" xfId="9640"/>
    <cellStyle name="normální 6 8 3 3 4" xfId="11275"/>
    <cellStyle name="normální 6 8 3 3 4 2" xfId="17759"/>
    <cellStyle name="normální 6 8 3 3 5" xfId="14520"/>
    <cellStyle name="normální 6 8 3 3 6" xfId="7977"/>
    <cellStyle name="normální 6 8 3 4" xfId="1122"/>
    <cellStyle name="normální 6 8 3 4 2" xfId="1884"/>
    <cellStyle name="normální 6 8 3 4 2 2" xfId="6852"/>
    <cellStyle name="normální 6 8 3 4 2 2 2" xfId="13589"/>
    <cellStyle name="normální 6 8 3 4 2 2 2 2" xfId="20073"/>
    <cellStyle name="normální 6 8 3 4 2 2 3" xfId="16833"/>
    <cellStyle name="normální 6 8 3 4 2 2 4" xfId="10345"/>
    <cellStyle name="normální 6 8 3 4 2 3" xfId="11977"/>
    <cellStyle name="normální 6 8 3 4 2 3 2" xfId="18461"/>
    <cellStyle name="normální 6 8 3 4 2 4" xfId="15221"/>
    <cellStyle name="normální 6 8 3 4 2 5" xfId="8682"/>
    <cellStyle name="normální 6 8 3 4 3" xfId="6275"/>
    <cellStyle name="normální 6 8 3 4 3 2" xfId="13037"/>
    <cellStyle name="normální 6 8 3 4 3 2 2" xfId="19521"/>
    <cellStyle name="normální 6 8 3 4 3 3" xfId="16281"/>
    <cellStyle name="normální 6 8 3 4 3 4" xfId="9792"/>
    <cellStyle name="normální 6 8 3 4 4" xfId="11423"/>
    <cellStyle name="normální 6 8 3 4 4 2" xfId="17907"/>
    <cellStyle name="normální 6 8 3 4 5" xfId="14668"/>
    <cellStyle name="normální 6 8 3 4 6" xfId="8125"/>
    <cellStyle name="normální 6 8 3 5" xfId="1452"/>
    <cellStyle name="normální 6 8 3 5 2" xfId="6420"/>
    <cellStyle name="normální 6 8 3 5 2 2" xfId="13157"/>
    <cellStyle name="normální 6 8 3 5 2 2 2" xfId="19641"/>
    <cellStyle name="normální 6 8 3 5 2 3" xfId="16401"/>
    <cellStyle name="normální 6 8 3 5 2 4" xfId="9913"/>
    <cellStyle name="normální 6 8 3 5 3" xfId="11545"/>
    <cellStyle name="normální 6 8 3 5 3 2" xfId="18029"/>
    <cellStyle name="normální 6 8 3 5 4" xfId="14789"/>
    <cellStyle name="normální 6 8 3 5 5" xfId="8250"/>
    <cellStyle name="normální 6 8 3 6" xfId="5831"/>
    <cellStyle name="normální 6 8 3 6 2" xfId="12598"/>
    <cellStyle name="normální 6 8 3 6 2 2" xfId="19082"/>
    <cellStyle name="normální 6 8 3 6 3" xfId="15842"/>
    <cellStyle name="normální 6 8 3 6 4" xfId="9352"/>
    <cellStyle name="normální 6 8 3 7" xfId="10991"/>
    <cellStyle name="normální 6 8 3 7 2" xfId="17475"/>
    <cellStyle name="normální 6 8 3 8" xfId="14236"/>
    <cellStyle name="normální 6 8 3 9" xfId="7693"/>
    <cellStyle name="normální 6 8 4" xfId="651"/>
    <cellStyle name="normální 6 8 4 2" xfId="1484"/>
    <cellStyle name="normální 6 8 4 2 2" xfId="6452"/>
    <cellStyle name="normální 6 8 4 2 2 2" xfId="13189"/>
    <cellStyle name="normální 6 8 4 2 2 2 2" xfId="19673"/>
    <cellStyle name="normální 6 8 4 2 2 3" xfId="16433"/>
    <cellStyle name="normální 6 8 4 2 2 4" xfId="9945"/>
    <cellStyle name="normální 6 8 4 2 3" xfId="11577"/>
    <cellStyle name="normální 6 8 4 2 3 2" xfId="18061"/>
    <cellStyle name="normální 6 8 4 2 4" xfId="14821"/>
    <cellStyle name="normální 6 8 4 2 5" xfId="8282"/>
    <cellStyle name="normální 6 8 4 3" xfId="5863"/>
    <cellStyle name="normální 6 8 4 3 2" xfId="12630"/>
    <cellStyle name="normální 6 8 4 3 2 2" xfId="19114"/>
    <cellStyle name="normální 6 8 4 3 3" xfId="15874"/>
    <cellStyle name="normální 6 8 4 3 4" xfId="9384"/>
    <cellStyle name="normální 6 8 4 4" xfId="11023"/>
    <cellStyle name="normální 6 8 4 4 2" xfId="17507"/>
    <cellStyle name="normální 6 8 4 5" xfId="14268"/>
    <cellStyle name="normální 6 8 4 6" xfId="7725"/>
    <cellStyle name="normální 6 8 5" xfId="822"/>
    <cellStyle name="normální 6 8 5 2" xfId="1628"/>
    <cellStyle name="normální 6 8 5 2 2" xfId="6596"/>
    <cellStyle name="normální 6 8 5 2 2 2" xfId="13333"/>
    <cellStyle name="normální 6 8 5 2 2 2 2" xfId="19817"/>
    <cellStyle name="normální 6 8 5 2 2 3" xfId="16577"/>
    <cellStyle name="normální 6 8 5 2 2 4" xfId="10089"/>
    <cellStyle name="normální 6 8 5 2 3" xfId="11721"/>
    <cellStyle name="normální 6 8 5 2 3 2" xfId="18205"/>
    <cellStyle name="normální 6 8 5 2 4" xfId="14965"/>
    <cellStyle name="normální 6 8 5 2 5" xfId="8426"/>
    <cellStyle name="normální 6 8 5 3" xfId="6010"/>
    <cellStyle name="normální 6 8 5 3 2" xfId="12776"/>
    <cellStyle name="normální 6 8 5 3 2 2" xfId="19260"/>
    <cellStyle name="normální 6 8 5 3 3" xfId="16020"/>
    <cellStyle name="normální 6 8 5 3 4" xfId="9530"/>
    <cellStyle name="normální 6 8 5 4" xfId="11167"/>
    <cellStyle name="normální 6 8 5 4 2" xfId="17651"/>
    <cellStyle name="normální 6 8 5 5" xfId="14412"/>
    <cellStyle name="normální 6 8 5 6" xfId="7869"/>
    <cellStyle name="normální 6 8 6" xfId="997"/>
    <cellStyle name="normální 6 8 6 2" xfId="1776"/>
    <cellStyle name="normální 6 8 6 2 2" xfId="6744"/>
    <cellStyle name="normální 6 8 6 2 2 2" xfId="13481"/>
    <cellStyle name="normální 6 8 6 2 2 2 2" xfId="19965"/>
    <cellStyle name="normální 6 8 6 2 2 3" xfId="16725"/>
    <cellStyle name="normální 6 8 6 2 2 4" xfId="10237"/>
    <cellStyle name="normální 6 8 6 2 3" xfId="11869"/>
    <cellStyle name="normální 6 8 6 2 3 2" xfId="18353"/>
    <cellStyle name="normální 6 8 6 2 4" xfId="15113"/>
    <cellStyle name="normální 6 8 6 2 5" xfId="8574"/>
    <cellStyle name="normální 6 8 6 3" xfId="6162"/>
    <cellStyle name="normální 6 8 6 3 2" xfId="12926"/>
    <cellStyle name="normální 6 8 6 3 2 2" xfId="19410"/>
    <cellStyle name="normální 6 8 6 3 3" xfId="16170"/>
    <cellStyle name="normální 6 8 6 3 4" xfId="9681"/>
    <cellStyle name="normální 6 8 6 4" xfId="11315"/>
    <cellStyle name="normální 6 8 6 4 2" xfId="17799"/>
    <cellStyle name="normální 6 8 6 5" xfId="14560"/>
    <cellStyle name="normální 6 8 6 6" xfId="8017"/>
    <cellStyle name="normální 6 8 7" xfId="1391"/>
    <cellStyle name="normální 6 8 7 2" xfId="6359"/>
    <cellStyle name="normální 6 8 7 2 2" xfId="13096"/>
    <cellStyle name="normální 6 8 7 2 2 2" xfId="19580"/>
    <cellStyle name="normální 6 8 7 2 3" xfId="16340"/>
    <cellStyle name="normální 6 8 7 2 4" xfId="9852"/>
    <cellStyle name="normální 6 8 7 3" xfId="11484"/>
    <cellStyle name="normální 6 8 7 3 2" xfId="17968"/>
    <cellStyle name="normální 6 8 7 4" xfId="14728"/>
    <cellStyle name="normální 6 8 7 5" xfId="8189"/>
    <cellStyle name="normální 6 8 8" xfId="5769"/>
    <cellStyle name="normální 6 8 8 2" xfId="12537"/>
    <cellStyle name="normální 6 8 8 2 2" xfId="19021"/>
    <cellStyle name="normální 6 8 8 3" xfId="15781"/>
    <cellStyle name="normální 6 8 8 4" xfId="9291"/>
    <cellStyle name="normální 6 8 9" xfId="10930"/>
    <cellStyle name="normální 6 8 9 2" xfId="17414"/>
    <cellStyle name="normální 6 9" xfId="553"/>
    <cellStyle name="normální 6 9 10" xfId="14183"/>
    <cellStyle name="normální 6 9 11" xfId="7640"/>
    <cellStyle name="normální 6 9 2" xfId="588"/>
    <cellStyle name="normální 6 9 2 2" xfId="747"/>
    <cellStyle name="normální 6 9 2 2 2" xfId="1566"/>
    <cellStyle name="normální 6 9 2 2 2 2" xfId="6534"/>
    <cellStyle name="normální 6 9 2 2 2 2 2" xfId="13271"/>
    <cellStyle name="normální 6 9 2 2 2 2 2 2" xfId="19755"/>
    <cellStyle name="normální 6 9 2 2 2 2 3" xfId="16515"/>
    <cellStyle name="normální 6 9 2 2 2 2 4" xfId="10027"/>
    <cellStyle name="normální 6 9 2 2 2 3" xfId="11659"/>
    <cellStyle name="normální 6 9 2 2 2 3 2" xfId="18143"/>
    <cellStyle name="normální 6 9 2 2 2 4" xfId="14903"/>
    <cellStyle name="normální 6 9 2 2 2 5" xfId="8364"/>
    <cellStyle name="normální 6 9 2 2 3" xfId="5947"/>
    <cellStyle name="normální 6 9 2 2 3 2" xfId="12714"/>
    <cellStyle name="normální 6 9 2 2 3 2 2" xfId="19198"/>
    <cellStyle name="normální 6 9 2 2 3 3" xfId="15958"/>
    <cellStyle name="normální 6 9 2 2 3 4" xfId="9468"/>
    <cellStyle name="normální 6 9 2 2 4" xfId="11105"/>
    <cellStyle name="normální 6 9 2 2 4 2" xfId="17589"/>
    <cellStyle name="normální 6 9 2 2 5" xfId="14350"/>
    <cellStyle name="normální 6 9 2 2 6" xfId="7807"/>
    <cellStyle name="normální 6 9 2 3" xfId="922"/>
    <cellStyle name="normální 6 9 2 3 2" xfId="1714"/>
    <cellStyle name="normální 6 9 2 3 2 2" xfId="6682"/>
    <cellStyle name="normální 6 9 2 3 2 2 2" xfId="13419"/>
    <cellStyle name="normální 6 9 2 3 2 2 2 2" xfId="19903"/>
    <cellStyle name="normální 6 9 2 3 2 2 3" xfId="16663"/>
    <cellStyle name="normální 6 9 2 3 2 2 4" xfId="10175"/>
    <cellStyle name="normální 6 9 2 3 2 3" xfId="11807"/>
    <cellStyle name="normální 6 9 2 3 2 3 2" xfId="18291"/>
    <cellStyle name="normální 6 9 2 3 2 4" xfId="15051"/>
    <cellStyle name="normální 6 9 2 3 2 5" xfId="8512"/>
    <cellStyle name="normální 6 9 2 3 3" xfId="6098"/>
    <cellStyle name="normální 6 9 2 3 3 2" xfId="12863"/>
    <cellStyle name="normální 6 9 2 3 3 2 2" xfId="19347"/>
    <cellStyle name="normální 6 9 2 3 3 3" xfId="16107"/>
    <cellStyle name="normální 6 9 2 3 3 4" xfId="9618"/>
    <cellStyle name="normální 6 9 2 3 4" xfId="11253"/>
    <cellStyle name="normální 6 9 2 3 4 2" xfId="17737"/>
    <cellStyle name="normální 6 9 2 3 5" xfId="14498"/>
    <cellStyle name="normální 6 9 2 3 6" xfId="7955"/>
    <cellStyle name="normální 6 9 2 4" xfId="1097"/>
    <cellStyle name="normální 6 9 2 4 2" xfId="1862"/>
    <cellStyle name="normální 6 9 2 4 2 2" xfId="6830"/>
    <cellStyle name="normální 6 9 2 4 2 2 2" xfId="13567"/>
    <cellStyle name="normální 6 9 2 4 2 2 2 2" xfId="20051"/>
    <cellStyle name="normální 6 9 2 4 2 2 3" xfId="16811"/>
    <cellStyle name="normální 6 9 2 4 2 2 4" xfId="10323"/>
    <cellStyle name="normální 6 9 2 4 2 3" xfId="11955"/>
    <cellStyle name="normální 6 9 2 4 2 3 2" xfId="18439"/>
    <cellStyle name="normální 6 9 2 4 2 4" xfId="15199"/>
    <cellStyle name="normální 6 9 2 4 2 5" xfId="8660"/>
    <cellStyle name="normální 6 9 2 4 3" xfId="6252"/>
    <cellStyle name="normální 6 9 2 4 3 2" xfId="13014"/>
    <cellStyle name="normální 6 9 2 4 3 2 2" xfId="19498"/>
    <cellStyle name="normální 6 9 2 4 3 3" xfId="16258"/>
    <cellStyle name="normální 6 9 2 4 3 4" xfId="9769"/>
    <cellStyle name="normální 6 9 2 4 4" xfId="11401"/>
    <cellStyle name="normální 6 9 2 4 4 2" xfId="17885"/>
    <cellStyle name="normální 6 9 2 4 5" xfId="14646"/>
    <cellStyle name="normální 6 9 2 4 6" xfId="8103"/>
    <cellStyle name="normální 6 9 2 5" xfId="1430"/>
    <cellStyle name="normální 6 9 2 5 2" xfId="6398"/>
    <cellStyle name="normální 6 9 2 5 2 2" xfId="13135"/>
    <cellStyle name="normální 6 9 2 5 2 2 2" xfId="19619"/>
    <cellStyle name="normální 6 9 2 5 2 3" xfId="16379"/>
    <cellStyle name="normální 6 9 2 5 2 4" xfId="9891"/>
    <cellStyle name="normální 6 9 2 5 3" xfId="11523"/>
    <cellStyle name="normální 6 9 2 5 3 2" xfId="18007"/>
    <cellStyle name="normální 6 9 2 5 4" xfId="14767"/>
    <cellStyle name="normální 6 9 2 5 5" xfId="8228"/>
    <cellStyle name="normální 6 9 2 6" xfId="5808"/>
    <cellStyle name="normální 6 9 2 6 2" xfId="12576"/>
    <cellStyle name="normální 6 9 2 6 2 2" xfId="19060"/>
    <cellStyle name="normální 6 9 2 6 3" xfId="15820"/>
    <cellStyle name="normální 6 9 2 6 4" xfId="9330"/>
    <cellStyle name="normální 6 9 2 7" xfId="10969"/>
    <cellStyle name="normální 6 9 2 7 2" xfId="17453"/>
    <cellStyle name="normální 6 9 2 8" xfId="14214"/>
    <cellStyle name="normální 6 9 2 9" xfId="7671"/>
    <cellStyle name="normální 6 9 3" xfId="625"/>
    <cellStyle name="normální 6 9 3 2" xfId="783"/>
    <cellStyle name="normální 6 9 3 2 2" xfId="1598"/>
    <cellStyle name="normální 6 9 3 2 2 2" xfId="6566"/>
    <cellStyle name="normální 6 9 3 2 2 2 2" xfId="13303"/>
    <cellStyle name="normální 6 9 3 2 2 2 2 2" xfId="19787"/>
    <cellStyle name="normální 6 9 3 2 2 2 3" xfId="16547"/>
    <cellStyle name="normální 6 9 3 2 2 2 4" xfId="10059"/>
    <cellStyle name="normální 6 9 3 2 2 3" xfId="11691"/>
    <cellStyle name="normální 6 9 3 2 2 3 2" xfId="18175"/>
    <cellStyle name="normální 6 9 3 2 2 4" xfId="14935"/>
    <cellStyle name="normální 6 9 3 2 2 5" xfId="8396"/>
    <cellStyle name="normální 6 9 3 2 3" xfId="5979"/>
    <cellStyle name="normální 6 9 3 2 3 2" xfId="12746"/>
    <cellStyle name="normální 6 9 3 2 3 2 2" xfId="19230"/>
    <cellStyle name="normální 6 9 3 2 3 3" xfId="15990"/>
    <cellStyle name="normální 6 9 3 2 3 4" xfId="9500"/>
    <cellStyle name="normální 6 9 3 2 4" xfId="11137"/>
    <cellStyle name="normální 6 9 3 2 4 2" xfId="17621"/>
    <cellStyle name="normální 6 9 3 2 5" xfId="14382"/>
    <cellStyle name="normální 6 9 3 2 6" xfId="7839"/>
    <cellStyle name="normální 6 9 3 3" xfId="958"/>
    <cellStyle name="normální 6 9 3 3 2" xfId="1746"/>
    <cellStyle name="normální 6 9 3 3 2 2" xfId="6714"/>
    <cellStyle name="normální 6 9 3 3 2 2 2" xfId="13451"/>
    <cellStyle name="normální 6 9 3 3 2 2 2 2" xfId="19935"/>
    <cellStyle name="normální 6 9 3 3 2 2 3" xfId="16695"/>
    <cellStyle name="normální 6 9 3 3 2 2 4" xfId="10207"/>
    <cellStyle name="normální 6 9 3 3 2 3" xfId="11839"/>
    <cellStyle name="normální 6 9 3 3 2 3 2" xfId="18323"/>
    <cellStyle name="normální 6 9 3 3 2 4" xfId="15083"/>
    <cellStyle name="normální 6 9 3 3 2 5" xfId="8544"/>
    <cellStyle name="normální 6 9 3 3 3" xfId="6130"/>
    <cellStyle name="normální 6 9 3 3 3 2" xfId="12895"/>
    <cellStyle name="normální 6 9 3 3 3 2 2" xfId="19379"/>
    <cellStyle name="normální 6 9 3 3 3 3" xfId="16139"/>
    <cellStyle name="normální 6 9 3 3 3 4" xfId="9650"/>
    <cellStyle name="normální 6 9 3 3 4" xfId="11285"/>
    <cellStyle name="normální 6 9 3 3 4 2" xfId="17769"/>
    <cellStyle name="normální 6 9 3 3 5" xfId="14530"/>
    <cellStyle name="normální 6 9 3 3 6" xfId="7987"/>
    <cellStyle name="normální 6 9 3 4" xfId="1133"/>
    <cellStyle name="normální 6 9 3 4 2" xfId="1894"/>
    <cellStyle name="normální 6 9 3 4 2 2" xfId="6862"/>
    <cellStyle name="normální 6 9 3 4 2 2 2" xfId="13599"/>
    <cellStyle name="normální 6 9 3 4 2 2 2 2" xfId="20083"/>
    <cellStyle name="normální 6 9 3 4 2 2 3" xfId="16843"/>
    <cellStyle name="normální 6 9 3 4 2 2 4" xfId="10355"/>
    <cellStyle name="normální 6 9 3 4 2 3" xfId="11987"/>
    <cellStyle name="normální 6 9 3 4 2 3 2" xfId="18471"/>
    <cellStyle name="normální 6 9 3 4 2 4" xfId="15231"/>
    <cellStyle name="normální 6 9 3 4 2 5" xfId="8692"/>
    <cellStyle name="normální 6 9 3 4 3" xfId="6285"/>
    <cellStyle name="normální 6 9 3 4 3 2" xfId="13047"/>
    <cellStyle name="normální 6 9 3 4 3 2 2" xfId="19531"/>
    <cellStyle name="normální 6 9 3 4 3 3" xfId="16291"/>
    <cellStyle name="normální 6 9 3 4 3 4" xfId="9802"/>
    <cellStyle name="normální 6 9 3 4 4" xfId="11433"/>
    <cellStyle name="normální 6 9 3 4 4 2" xfId="17917"/>
    <cellStyle name="normální 6 9 3 4 5" xfId="14678"/>
    <cellStyle name="normální 6 9 3 4 6" xfId="8135"/>
    <cellStyle name="normální 6 9 3 5" xfId="1462"/>
    <cellStyle name="normální 6 9 3 5 2" xfId="6430"/>
    <cellStyle name="normální 6 9 3 5 2 2" xfId="13167"/>
    <cellStyle name="normální 6 9 3 5 2 2 2" xfId="19651"/>
    <cellStyle name="normální 6 9 3 5 2 3" xfId="16411"/>
    <cellStyle name="normální 6 9 3 5 2 4" xfId="9923"/>
    <cellStyle name="normální 6 9 3 5 3" xfId="11555"/>
    <cellStyle name="normální 6 9 3 5 3 2" xfId="18039"/>
    <cellStyle name="normální 6 9 3 5 4" xfId="14799"/>
    <cellStyle name="normální 6 9 3 5 5" xfId="8260"/>
    <cellStyle name="normální 6 9 3 6" xfId="5841"/>
    <cellStyle name="normální 6 9 3 6 2" xfId="12608"/>
    <cellStyle name="normální 6 9 3 6 2 2" xfId="19092"/>
    <cellStyle name="normální 6 9 3 6 3" xfId="15852"/>
    <cellStyle name="normální 6 9 3 6 4" xfId="9362"/>
    <cellStyle name="normální 6 9 3 7" xfId="11001"/>
    <cellStyle name="normální 6 9 3 7 2" xfId="17485"/>
    <cellStyle name="normální 6 9 3 8" xfId="14246"/>
    <cellStyle name="normální 6 9 3 9" xfId="7703"/>
    <cellStyle name="normální 6 9 4" xfId="680"/>
    <cellStyle name="normální 6 9 4 2" xfId="1510"/>
    <cellStyle name="normální 6 9 4 2 2" xfId="6478"/>
    <cellStyle name="normální 6 9 4 2 2 2" xfId="13215"/>
    <cellStyle name="normální 6 9 4 2 2 2 2" xfId="19699"/>
    <cellStyle name="normální 6 9 4 2 2 3" xfId="16459"/>
    <cellStyle name="normální 6 9 4 2 2 4" xfId="9971"/>
    <cellStyle name="normální 6 9 4 2 3" xfId="11603"/>
    <cellStyle name="normální 6 9 4 2 3 2" xfId="18087"/>
    <cellStyle name="normální 6 9 4 2 4" xfId="14847"/>
    <cellStyle name="normální 6 9 4 2 5" xfId="8308"/>
    <cellStyle name="normální 6 9 4 3" xfId="5889"/>
    <cellStyle name="normální 6 9 4 3 2" xfId="12656"/>
    <cellStyle name="normální 6 9 4 3 2 2" xfId="19140"/>
    <cellStyle name="normální 6 9 4 3 3" xfId="15900"/>
    <cellStyle name="normální 6 9 4 3 4" xfId="9410"/>
    <cellStyle name="normální 6 9 4 4" xfId="11049"/>
    <cellStyle name="normální 6 9 4 4 2" xfId="17533"/>
    <cellStyle name="normální 6 9 4 5" xfId="14294"/>
    <cellStyle name="normální 6 9 4 6" xfId="7751"/>
    <cellStyle name="normální 6 9 5" xfId="854"/>
    <cellStyle name="normální 6 9 5 2" xfId="1657"/>
    <cellStyle name="normální 6 9 5 2 2" xfId="6625"/>
    <cellStyle name="normální 6 9 5 2 2 2" xfId="13362"/>
    <cellStyle name="normální 6 9 5 2 2 2 2" xfId="19846"/>
    <cellStyle name="normální 6 9 5 2 2 3" xfId="16606"/>
    <cellStyle name="normální 6 9 5 2 2 4" xfId="10118"/>
    <cellStyle name="normální 6 9 5 2 3" xfId="11750"/>
    <cellStyle name="normální 6 9 5 2 3 2" xfId="18234"/>
    <cellStyle name="normální 6 9 5 2 4" xfId="14994"/>
    <cellStyle name="normální 6 9 5 2 5" xfId="8455"/>
    <cellStyle name="normální 6 9 5 3" xfId="6039"/>
    <cellStyle name="normální 6 9 5 3 2" xfId="12805"/>
    <cellStyle name="normální 6 9 5 3 2 2" xfId="19289"/>
    <cellStyle name="normální 6 9 5 3 3" xfId="16049"/>
    <cellStyle name="normální 6 9 5 3 4" xfId="9559"/>
    <cellStyle name="normální 6 9 5 4" xfId="11196"/>
    <cellStyle name="normální 6 9 5 4 2" xfId="17680"/>
    <cellStyle name="normální 6 9 5 5" xfId="14441"/>
    <cellStyle name="normální 6 9 5 6" xfId="7898"/>
    <cellStyle name="normální 6 9 6" xfId="1029"/>
    <cellStyle name="normální 6 9 6 2" xfId="1805"/>
    <cellStyle name="normální 6 9 6 2 2" xfId="6773"/>
    <cellStyle name="normální 6 9 6 2 2 2" xfId="13510"/>
    <cellStyle name="normální 6 9 6 2 2 2 2" xfId="19994"/>
    <cellStyle name="normální 6 9 6 2 2 3" xfId="16754"/>
    <cellStyle name="normální 6 9 6 2 2 4" xfId="10266"/>
    <cellStyle name="normální 6 9 6 2 3" xfId="11898"/>
    <cellStyle name="normální 6 9 6 2 3 2" xfId="18382"/>
    <cellStyle name="normální 6 9 6 2 4" xfId="15142"/>
    <cellStyle name="normální 6 9 6 2 5" xfId="8603"/>
    <cellStyle name="normální 6 9 6 3" xfId="6191"/>
    <cellStyle name="normální 6 9 6 3 2" xfId="12955"/>
    <cellStyle name="normální 6 9 6 3 2 2" xfId="19439"/>
    <cellStyle name="normální 6 9 6 3 3" xfId="16199"/>
    <cellStyle name="normální 6 9 6 3 4" xfId="9710"/>
    <cellStyle name="normální 6 9 6 4" xfId="11344"/>
    <cellStyle name="normální 6 9 6 4 2" xfId="17828"/>
    <cellStyle name="normální 6 9 6 5" xfId="14589"/>
    <cellStyle name="normální 6 9 6 6" xfId="8046"/>
    <cellStyle name="normální 6 9 7" xfId="1399"/>
    <cellStyle name="normální 6 9 7 2" xfId="6367"/>
    <cellStyle name="normální 6 9 7 2 2" xfId="13104"/>
    <cellStyle name="normální 6 9 7 2 2 2" xfId="19588"/>
    <cellStyle name="normální 6 9 7 2 3" xfId="16348"/>
    <cellStyle name="normální 6 9 7 2 4" xfId="9860"/>
    <cellStyle name="normální 6 9 7 3" xfId="11492"/>
    <cellStyle name="normální 6 9 7 3 2" xfId="17976"/>
    <cellStyle name="normální 6 9 7 4" xfId="14736"/>
    <cellStyle name="normální 6 9 7 5" xfId="8197"/>
    <cellStyle name="normální 6 9 8" xfId="5777"/>
    <cellStyle name="normální 6 9 8 2" xfId="12545"/>
    <cellStyle name="normální 6 9 8 2 2" xfId="19029"/>
    <cellStyle name="normální 6 9 8 3" xfId="15789"/>
    <cellStyle name="normální 6 9 8 4" xfId="9299"/>
    <cellStyle name="normální 6 9 9" xfId="10938"/>
    <cellStyle name="normální 6 9 9 2" xfId="17422"/>
    <cellStyle name="normální 60" xfId="1916"/>
    <cellStyle name="Normální 60 10" xfId="5325"/>
    <cellStyle name="normální 60 11" xfId="12004"/>
    <cellStyle name="normální 60 11 2" xfId="18488"/>
    <cellStyle name="normální 60 12" xfId="11449"/>
    <cellStyle name="normální 60 12 2" xfId="17933"/>
    <cellStyle name="normální 60 13" xfId="15248"/>
    <cellStyle name="normální 60 14" xfId="14156"/>
    <cellStyle name="normální 60 15" xfId="8709"/>
    <cellStyle name="normální 60 16" xfId="8850"/>
    <cellStyle name="normální 60 17" xfId="9001"/>
    <cellStyle name="normální 60 18" xfId="20848"/>
    <cellStyle name="normální 60 19" xfId="20641"/>
    <cellStyle name="normální 60 2" xfId="6879"/>
    <cellStyle name="normální 60 2 2" xfId="13616"/>
    <cellStyle name="normální 60 2 2 2" xfId="20100"/>
    <cellStyle name="normální 60 2 3" xfId="16860"/>
    <cellStyle name="normální 60 2 4" xfId="10372"/>
    <cellStyle name="normální 60 20" xfId="20698"/>
    <cellStyle name="normální 60 21" xfId="20680"/>
    <cellStyle name="normální 60 22" xfId="20721"/>
    <cellStyle name="normální 60 23" xfId="8763"/>
    <cellStyle name="normální 60 24" xfId="20741"/>
    <cellStyle name="normální 60 25" xfId="20857"/>
    <cellStyle name="normální 60 26" xfId="20725"/>
    <cellStyle name="normální 60 27" xfId="10568"/>
    <cellStyle name="normální 60 28" xfId="20693"/>
    <cellStyle name="normální 60 29" xfId="20767"/>
    <cellStyle name="Normální 60 3" xfId="7044"/>
    <cellStyle name="normální 60 30" xfId="7604"/>
    <cellStyle name="Normální 60 4" xfId="5638"/>
    <cellStyle name="Normální 60 5" xfId="7309"/>
    <cellStyle name="Normální 60 6" xfId="7259"/>
    <cellStyle name="Normální 60 7" xfId="7306"/>
    <cellStyle name="Normální 60 8" xfId="7226"/>
    <cellStyle name="Normální 60 9" xfId="7272"/>
    <cellStyle name="normální 61" xfId="1917"/>
    <cellStyle name="Normální 61 10" xfId="7216"/>
    <cellStyle name="normální 61 11" xfId="12005"/>
    <cellStyle name="normální 61 11 2" xfId="18489"/>
    <cellStyle name="normální 61 12" xfId="12024"/>
    <cellStyle name="normální 61 12 2" xfId="18508"/>
    <cellStyle name="normální 61 13" xfId="15249"/>
    <cellStyle name="normální 61 14" xfId="15269"/>
    <cellStyle name="normální 61 15" xfId="8710"/>
    <cellStyle name="normální 61 16" xfId="8860"/>
    <cellStyle name="normální 61 17" xfId="20751"/>
    <cellStyle name="normální 61 18" xfId="20694"/>
    <cellStyle name="normální 61 19" xfId="20818"/>
    <cellStyle name="normální 61 2" xfId="6880"/>
    <cellStyle name="normální 61 2 2" xfId="13617"/>
    <cellStyle name="normální 61 2 2 2" xfId="20101"/>
    <cellStyle name="normální 61 2 3" xfId="16861"/>
    <cellStyle name="normální 61 2 4" xfId="10373"/>
    <cellStyle name="normální 61 20" xfId="20757"/>
    <cellStyle name="normální 61 21" xfId="20823"/>
    <cellStyle name="normální 61 22" xfId="20862"/>
    <cellStyle name="normální 61 23" xfId="8742"/>
    <cellStyle name="normální 61 24" xfId="20731"/>
    <cellStyle name="normální 61 25" xfId="20677"/>
    <cellStyle name="normální 61 26" xfId="20778"/>
    <cellStyle name="normální 61 27" xfId="20687"/>
    <cellStyle name="normální 61 28" xfId="8812"/>
    <cellStyle name="normální 61 29" xfId="20691"/>
    <cellStyle name="Normální 61 3" xfId="7051"/>
    <cellStyle name="normální 61 30" xfId="20863"/>
    <cellStyle name="Normální 61 4" xfId="7196"/>
    <cellStyle name="Normální 61 5" xfId="7311"/>
    <cellStyle name="Normální 61 6" xfId="7255"/>
    <cellStyle name="Normální 61 7" xfId="7271"/>
    <cellStyle name="Normální 61 8" xfId="7246"/>
    <cellStyle name="Normální 61 9" xfId="7327"/>
    <cellStyle name="normální 62" xfId="1918"/>
    <cellStyle name="Normální 62 10" xfId="7222"/>
    <cellStyle name="normální 62 11" xfId="12006"/>
    <cellStyle name="normální 62 11 2" xfId="18490"/>
    <cellStyle name="normální 62 12" xfId="12102"/>
    <cellStyle name="normální 62 12 2" xfId="18586"/>
    <cellStyle name="normální 62 13" xfId="15250"/>
    <cellStyle name="normální 62 14" xfId="15289"/>
    <cellStyle name="normální 62 15" xfId="8711"/>
    <cellStyle name="normální 62 16" xfId="8152"/>
    <cellStyle name="normální 62 17" xfId="20801"/>
    <cellStyle name="normální 62 18" xfId="20682"/>
    <cellStyle name="normální 62 19" xfId="20674"/>
    <cellStyle name="normální 62 2" xfId="6881"/>
    <cellStyle name="normální 62 2 2" xfId="13618"/>
    <cellStyle name="normální 62 2 2 2" xfId="20102"/>
    <cellStyle name="normální 62 2 3" xfId="16862"/>
    <cellStyle name="normální 62 2 4" xfId="10374"/>
    <cellStyle name="normální 62 20" xfId="7605"/>
    <cellStyle name="normální 62 21" xfId="20655"/>
    <cellStyle name="normální 62 22" xfId="20690"/>
    <cellStyle name="normální 62 23" xfId="8762"/>
    <cellStyle name="normální 62 24" xfId="8771"/>
    <cellStyle name="normální 62 25" xfId="20720"/>
    <cellStyle name="normální 62 26" xfId="20696"/>
    <cellStyle name="normální 62 27" xfId="9109"/>
    <cellStyle name="normální 62 28" xfId="20853"/>
    <cellStyle name="normální 62 29" xfId="20684"/>
    <cellStyle name="Normální 62 3" xfId="5617"/>
    <cellStyle name="normální 62 30" xfId="10658"/>
    <cellStyle name="Normální 62 4" xfId="5544"/>
    <cellStyle name="Normální 62 5" xfId="7314"/>
    <cellStyle name="Normální 62 6" xfId="7245"/>
    <cellStyle name="Normální 62 7" xfId="7294"/>
    <cellStyle name="Normální 62 8" xfId="7238"/>
    <cellStyle name="Normální 62 9" xfId="7313"/>
    <cellStyle name="normální 63" xfId="1919"/>
    <cellStyle name="Normální 63 10" xfId="7302"/>
    <cellStyle name="normální 63 11" xfId="12007"/>
    <cellStyle name="normální 63 11 2" xfId="18491"/>
    <cellStyle name="normální 63 12" xfId="12111"/>
    <cellStyle name="normální 63 12 2" xfId="18595"/>
    <cellStyle name="normální 63 13" xfId="15251"/>
    <cellStyle name="normální 63 14" xfId="14155"/>
    <cellStyle name="normální 63 15" xfId="8712"/>
    <cellStyle name="normální 63 16" xfId="8732"/>
    <cellStyle name="normální 63 17" xfId="20700"/>
    <cellStyle name="normální 63 18" xfId="8761"/>
    <cellStyle name="normální 63 19" xfId="8814"/>
    <cellStyle name="normální 63 2" xfId="6882"/>
    <cellStyle name="normální 63 2 2" xfId="13619"/>
    <cellStyle name="normální 63 2 2 2" xfId="20103"/>
    <cellStyle name="normální 63 2 3" xfId="16863"/>
    <cellStyle name="normální 63 2 4" xfId="10375"/>
    <cellStyle name="normální 63 20" xfId="20689"/>
    <cellStyle name="normální 63 21" xfId="20817"/>
    <cellStyle name="normální 63 22" xfId="20835"/>
    <cellStyle name="normální 63 23" xfId="8151"/>
    <cellStyle name="normální 63 24" xfId="20659"/>
    <cellStyle name="normální 63 25" xfId="20701"/>
    <cellStyle name="normální 63 26" xfId="20730"/>
    <cellStyle name="normální 63 27" xfId="20670"/>
    <cellStyle name="normální 63 28" xfId="20651"/>
    <cellStyle name="normální 63 29" xfId="20705"/>
    <cellStyle name="Normální 63 3" xfId="5061"/>
    <cellStyle name="normální 63 30" xfId="20788"/>
    <cellStyle name="Normální 63 4" xfId="7172"/>
    <cellStyle name="Normální 63 5" xfId="7303"/>
    <cellStyle name="Normální 63 6" xfId="7253"/>
    <cellStyle name="Normální 63 7" xfId="7312"/>
    <cellStyle name="Normální 63 8" xfId="7275"/>
    <cellStyle name="Normální 63 9" xfId="7258"/>
    <cellStyle name="normální 64" xfId="1920"/>
    <cellStyle name="Normální 64 10" xfId="7330"/>
    <cellStyle name="normální 64 11" xfId="12008"/>
    <cellStyle name="normální 64 11 2" xfId="18492"/>
    <cellStyle name="normální 64 12" xfId="11448"/>
    <cellStyle name="normální 64 12 2" xfId="17932"/>
    <cellStyle name="normální 64 13" xfId="15252"/>
    <cellStyle name="normální 64 14" xfId="15743"/>
    <cellStyle name="normální 64 15" xfId="8713"/>
    <cellStyle name="normální 64 16" xfId="8795"/>
    <cellStyle name="normální 64 17" xfId="20774"/>
    <cellStyle name="normální 64 18" xfId="20685"/>
    <cellStyle name="normální 64 19" xfId="7590"/>
    <cellStyle name="normální 64 2" xfId="6883"/>
    <cellStyle name="normální 64 2 2" xfId="13620"/>
    <cellStyle name="normální 64 2 2 2" xfId="20104"/>
    <cellStyle name="normální 64 2 3" xfId="16864"/>
    <cellStyle name="normální 64 2 4" xfId="10376"/>
    <cellStyle name="normální 64 20" xfId="20647"/>
    <cellStyle name="normální 64 21" xfId="20761"/>
    <cellStyle name="normální 64 22" xfId="20645"/>
    <cellStyle name="normální 64 23" xfId="20753"/>
    <cellStyle name="normální 64 24" xfId="20744"/>
    <cellStyle name="normální 64 25" xfId="20791"/>
    <cellStyle name="normální 64 26" xfId="20743"/>
    <cellStyle name="normální 64 27" xfId="20805"/>
    <cellStyle name="normální 64 28" xfId="20722"/>
    <cellStyle name="normální 64 29" xfId="7586"/>
    <cellStyle name="Normální 64 3" xfId="5299"/>
    <cellStyle name="normální 64 30" xfId="20672"/>
    <cellStyle name="Normální 64 4" xfId="7124"/>
    <cellStyle name="Normální 64 5" xfId="7315"/>
    <cellStyle name="Normální 64 6" xfId="7243"/>
    <cellStyle name="Normální 64 7" xfId="7321"/>
    <cellStyle name="Normální 64 8" xfId="7229"/>
    <cellStyle name="Normální 64 9" xfId="7268"/>
    <cellStyle name="normální 65" xfId="1921"/>
    <cellStyle name="Normální 65 10" xfId="7332"/>
    <cellStyle name="normální 65 11" xfId="12009"/>
    <cellStyle name="normální 65 11 2" xfId="18493"/>
    <cellStyle name="normální 65 12" xfId="12023"/>
    <cellStyle name="normální 65 12 2" xfId="18507"/>
    <cellStyle name="normální 65 13" xfId="15253"/>
    <cellStyle name="normální 65 14" xfId="15268"/>
    <cellStyle name="normální 65 15" xfId="8714"/>
    <cellStyle name="normální 65 16" xfId="7608"/>
    <cellStyle name="normální 65 17" xfId="20834"/>
    <cellStyle name="normální 65 18" xfId="8777"/>
    <cellStyle name="normální 65 19" xfId="20769"/>
    <cellStyle name="normální 65 2" xfId="6884"/>
    <cellStyle name="normální 65 2 2" xfId="13621"/>
    <cellStyle name="normální 65 2 2 2" xfId="20105"/>
    <cellStyle name="normální 65 2 3" xfId="16865"/>
    <cellStyle name="normální 65 2 4" xfId="10377"/>
    <cellStyle name="normální 65 20" xfId="20676"/>
    <cellStyle name="normální 65 21" xfId="8807"/>
    <cellStyle name="normální 65 22" xfId="20759"/>
    <cellStyle name="normální 65 23" xfId="8809"/>
    <cellStyle name="normální 65 24" xfId="20675"/>
    <cellStyle name="normální 65 25" xfId="20714"/>
    <cellStyle name="normální 65 26" xfId="20723"/>
    <cellStyle name="normální 65 27" xfId="20859"/>
    <cellStyle name="normální 65 28" xfId="20787"/>
    <cellStyle name="normální 65 29" xfId="20728"/>
    <cellStyle name="Normální 65 3" xfId="5191"/>
    <cellStyle name="normální 65 30" xfId="20865"/>
    <cellStyle name="Normální 65 4" xfId="7194"/>
    <cellStyle name="Normální 65 5" xfId="7316"/>
    <cellStyle name="Normální 65 6" xfId="7240"/>
    <cellStyle name="Normální 65 7" xfId="7298"/>
    <cellStyle name="Normální 65 8" xfId="7230"/>
    <cellStyle name="Normální 65 9" xfId="7264"/>
    <cellStyle name="normální 66" xfId="1922"/>
    <cellStyle name="normální 66 2" xfId="2070"/>
    <cellStyle name="normální 66 3" xfId="6885"/>
    <cellStyle name="normální 66 3 2" xfId="13622"/>
    <cellStyle name="normální 66 3 2 2" xfId="20106"/>
    <cellStyle name="normální 66 3 3" xfId="16866"/>
    <cellStyle name="normální 66 3 4" xfId="10378"/>
    <cellStyle name="normální 66 4" xfId="12010"/>
    <cellStyle name="normální 66 4 2" xfId="18494"/>
    <cellStyle name="normální 66 5" xfId="15254"/>
    <cellStyle name="normální 66 6" xfId="8715"/>
    <cellStyle name="normální 67" xfId="1923"/>
    <cellStyle name="Normální 67 10" xfId="7280"/>
    <cellStyle name="normální 67 11" xfId="12011"/>
    <cellStyle name="normální 67 11 2" xfId="18495"/>
    <cellStyle name="normální 67 12" xfId="10911"/>
    <cellStyle name="normální 67 12 2" xfId="17395"/>
    <cellStyle name="normální 67 13" xfId="15255"/>
    <cellStyle name="normální 67 14" xfId="15742"/>
    <cellStyle name="normální 67 15" xfId="8716"/>
    <cellStyle name="normální 67 16" xfId="8778"/>
    <cellStyle name="normální 67 17" xfId="20669"/>
    <cellStyle name="normální 67 18" xfId="20681"/>
    <cellStyle name="normální 67 19" xfId="20661"/>
    <cellStyle name="normální 67 2" xfId="6886"/>
    <cellStyle name="normální 67 2 2" xfId="13623"/>
    <cellStyle name="normální 67 2 2 2" xfId="20107"/>
    <cellStyle name="normální 67 2 3" xfId="16867"/>
    <cellStyle name="normální 67 2 4" xfId="10379"/>
    <cellStyle name="normální 67 20" xfId="20789"/>
    <cellStyle name="normální 67 21" xfId="20704"/>
    <cellStyle name="normální 67 22" xfId="20660"/>
    <cellStyle name="normální 67 23" xfId="20773"/>
    <cellStyle name="normální 67 24" xfId="8752"/>
    <cellStyle name="normální 67 25" xfId="20702"/>
    <cellStyle name="normální 67 26" xfId="8758"/>
    <cellStyle name="normální 67 27" xfId="8987"/>
    <cellStyle name="normální 67 28" xfId="20738"/>
    <cellStyle name="normální 67 29" xfId="20786"/>
    <cellStyle name="Normální 67 3" xfId="7148"/>
    <cellStyle name="normální 67 30" xfId="20840"/>
    <cellStyle name="Normální 67 4" xfId="7103"/>
    <cellStyle name="Normální 67 5" xfId="7318"/>
    <cellStyle name="Normální 67 6" xfId="7236"/>
    <cellStyle name="Normální 67 7" xfId="7323"/>
    <cellStyle name="Normální 67 8" xfId="7227"/>
    <cellStyle name="Normální 67 9" xfId="7150"/>
    <cellStyle name="normální 68" xfId="1924"/>
    <cellStyle name="Normální 68 10" xfId="7233"/>
    <cellStyle name="normální 68 11" xfId="12012"/>
    <cellStyle name="normální 68 11 2" xfId="18496"/>
    <cellStyle name="normální 68 12" xfId="12022"/>
    <cellStyle name="normální 68 12 2" xfId="18506"/>
    <cellStyle name="normální 68 13" xfId="15256"/>
    <cellStyle name="normální 68 14" xfId="15267"/>
    <cellStyle name="normální 68 15" xfId="8717"/>
    <cellStyle name="normální 68 16" xfId="7607"/>
    <cellStyle name="normální 68 17" xfId="20756"/>
    <cellStyle name="normální 68 18" xfId="20766"/>
    <cellStyle name="normální 68 19" xfId="20831"/>
    <cellStyle name="normální 68 2" xfId="6887"/>
    <cellStyle name="normální 68 2 2" xfId="13624"/>
    <cellStyle name="normální 68 2 2 2" xfId="20108"/>
    <cellStyle name="normální 68 2 3" xfId="16868"/>
    <cellStyle name="normální 68 2 4" xfId="10380"/>
    <cellStyle name="normální 68 20" xfId="20707"/>
    <cellStyle name="normální 68 21" xfId="20736"/>
    <cellStyle name="normální 68 22" xfId="8755"/>
    <cellStyle name="normální 68 23" xfId="7609"/>
    <cellStyle name="normální 68 24" xfId="8766"/>
    <cellStyle name="normální 68 25" xfId="20658"/>
    <cellStyle name="normální 68 26" xfId="20825"/>
    <cellStyle name="normální 68 27" xfId="8765"/>
    <cellStyle name="normální 68 28" xfId="20665"/>
    <cellStyle name="normální 68 29" xfId="8767"/>
    <cellStyle name="Normální 68 3" xfId="7165"/>
    <cellStyle name="normální 68 30" xfId="20829"/>
    <cellStyle name="Normální 68 4" xfId="7141"/>
    <cellStyle name="Normální 68 5" xfId="7317"/>
    <cellStyle name="Normální 68 6" xfId="7237"/>
    <cellStyle name="Normální 68 7" xfId="5154"/>
    <cellStyle name="Normální 68 8" xfId="7290"/>
    <cellStyle name="Normální 68 9" xfId="7278"/>
    <cellStyle name="normální 69" xfId="1925"/>
    <cellStyle name="Normální 69 10" xfId="7219"/>
    <cellStyle name="Normální 69 10 2" xfId="13886"/>
    <cellStyle name="Normální 69 10 2 2" xfId="20370"/>
    <cellStyle name="Normální 69 10 3" xfId="17130"/>
    <cellStyle name="Normální 69 10 4" xfId="10644"/>
    <cellStyle name="normální 69 11" xfId="12013"/>
    <cellStyle name="normální 69 11 2" xfId="18497"/>
    <cellStyle name="normální 69 12" xfId="12045"/>
    <cellStyle name="normální 69 12 2" xfId="18529"/>
    <cellStyle name="normální 69 13" xfId="15257"/>
    <cellStyle name="normální 69 14" xfId="14154"/>
    <cellStyle name="normální 69 15" xfId="8718"/>
    <cellStyle name="normální 69 16" xfId="9252"/>
    <cellStyle name="normální 69 17" xfId="20819"/>
    <cellStyle name="normální 69 18" xfId="20692"/>
    <cellStyle name="normální 69 19" xfId="20666"/>
    <cellStyle name="normální 69 2" xfId="6888"/>
    <cellStyle name="normální 69 2 2" xfId="13625"/>
    <cellStyle name="normální 69 2 2 2" xfId="20109"/>
    <cellStyle name="normální 69 2 3" xfId="16869"/>
    <cellStyle name="normální 69 2 4" xfId="10381"/>
    <cellStyle name="normální 69 20" xfId="20649"/>
    <cellStyle name="normální 69 21" xfId="20811"/>
    <cellStyle name="normální 69 22" xfId="20654"/>
    <cellStyle name="normální 69 23" xfId="20796"/>
    <cellStyle name="normální 69 24" xfId="20858"/>
    <cellStyle name="normální 69 25" xfId="20776"/>
    <cellStyle name="normální 69 26" xfId="20827"/>
    <cellStyle name="normální 69 27" xfId="20782"/>
    <cellStyle name="normální 69 28" xfId="10643"/>
    <cellStyle name="normální 69 29" xfId="20792"/>
    <cellStyle name="Normální 69 3" xfId="5189"/>
    <cellStyle name="Normální 69 3 2" xfId="12237"/>
    <cellStyle name="Normální 69 3 2 2" xfId="18721"/>
    <cellStyle name="Normální 69 3 3" xfId="15480"/>
    <cellStyle name="Normální 69 3 4" xfId="8988"/>
    <cellStyle name="normální 69 30" xfId="20748"/>
    <cellStyle name="Normální 69 4" xfId="5376"/>
    <cellStyle name="Normální 69 4 2" xfId="12321"/>
    <cellStyle name="Normální 69 4 2 2" xfId="18805"/>
    <cellStyle name="Normální 69 4 3" xfId="15564"/>
    <cellStyle name="Normální 69 4 4" xfId="9074"/>
    <cellStyle name="Normální 69 5" xfId="7310"/>
    <cellStyle name="Normální 69 5 2" xfId="13916"/>
    <cellStyle name="Normální 69 5 2 2" xfId="20400"/>
    <cellStyle name="Normální 69 5 3" xfId="17160"/>
    <cellStyle name="Normální 69 5 4" xfId="10675"/>
    <cellStyle name="Normální 69 6" xfId="7257"/>
    <cellStyle name="Normální 69 6 2" xfId="13899"/>
    <cellStyle name="Normální 69 6 2 2" xfId="20383"/>
    <cellStyle name="Normální 69 6 3" xfId="17143"/>
    <cellStyle name="Normální 69 6 4" xfId="10657"/>
    <cellStyle name="Normální 69 7" xfId="7289"/>
    <cellStyle name="Normální 69 7 2" xfId="13909"/>
    <cellStyle name="Normální 69 7 2 2" xfId="20393"/>
    <cellStyle name="Normální 69 7 3" xfId="17153"/>
    <cellStyle name="Normální 69 7 4" xfId="10668"/>
    <cellStyle name="Normální 69 8" xfId="7091"/>
    <cellStyle name="Normální 69 8 2" xfId="13797"/>
    <cellStyle name="Normální 69 8 2 2" xfId="20281"/>
    <cellStyle name="Normální 69 8 3" xfId="17041"/>
    <cellStyle name="Normální 69 8 4" xfId="10553"/>
    <cellStyle name="Normální 69 9" xfId="7215"/>
    <cellStyle name="Normální 69 9 2" xfId="13885"/>
    <cellStyle name="Normální 69 9 2 2" xfId="20369"/>
    <cellStyle name="Normální 69 9 3" xfId="17129"/>
    <cellStyle name="Normální 69 9 4" xfId="10642"/>
    <cellStyle name="normální 7" xfId="159"/>
    <cellStyle name="normální 7 10" xfId="4902"/>
    <cellStyle name="normální 7 11" xfId="1984"/>
    <cellStyle name="normální 7 11 2" xfId="5600"/>
    <cellStyle name="normální 7 11 2 2" xfId="12449"/>
    <cellStyle name="normální 7 11 2 2 2" xfId="18933"/>
    <cellStyle name="normální 7 11 2 3" xfId="15692"/>
    <cellStyle name="normální 7 11 2 4" xfId="9203"/>
    <cellStyle name="normální 7 11 3" xfId="7113"/>
    <cellStyle name="normální 7 11 3 2" xfId="13811"/>
    <cellStyle name="normální 7 11 3 2 2" xfId="20295"/>
    <cellStyle name="normální 7 11 3 3" xfId="17055"/>
    <cellStyle name="normální 7 11 3 4" xfId="10567"/>
    <cellStyle name="normální 7 11 4" xfId="7179"/>
    <cellStyle name="normální 7 11 4 2" xfId="13860"/>
    <cellStyle name="normální 7 11 4 2 2" xfId="20344"/>
    <cellStyle name="normální 7 11 4 3" xfId="17104"/>
    <cellStyle name="normální 7 11 4 4" xfId="10617"/>
    <cellStyle name="normální 7 12" xfId="5657"/>
    <cellStyle name="normální 7 12 2" xfId="12485"/>
    <cellStyle name="normální 7 12 2 2" xfId="18969"/>
    <cellStyle name="normální 7 12 3" xfId="15728"/>
    <cellStyle name="normální 7 12 4" xfId="9239"/>
    <cellStyle name="normální 7 13" xfId="7572"/>
    <cellStyle name="normální 7 13 2" xfId="14129"/>
    <cellStyle name="normální 7 13 2 2" xfId="20613"/>
    <cellStyle name="normální 7 13 3" xfId="17373"/>
    <cellStyle name="normální 7 13 4" xfId="10889"/>
    <cellStyle name="normální 7 14" xfId="10905"/>
    <cellStyle name="normální 7 14 2" xfId="17389"/>
    <cellStyle name="normální 7 15" xfId="14149"/>
    <cellStyle name="normální 7 16" xfId="7600"/>
    <cellStyle name="normální 7 2" xfId="526"/>
    <cellStyle name="normální 7 2 2" xfId="4429"/>
    <cellStyle name="normální 7 2 2 2" xfId="5541"/>
    <cellStyle name="normální 7 2 2 2 2" xfId="5510"/>
    <cellStyle name="normální 7 2 2 2 2 2" xfId="12382"/>
    <cellStyle name="normální 7 2 2 2 2 2 2" xfId="18866"/>
    <cellStyle name="normální 7 2 2 2 2 3" xfId="15625"/>
    <cellStyle name="normální 7 2 2 2 2 4" xfId="9136"/>
    <cellStyle name="normální 7 2 2 2 3" xfId="7182"/>
    <cellStyle name="normální 7 2 2 2 3 2" xfId="13861"/>
    <cellStyle name="normální 7 2 2 2 3 2 2" xfId="20345"/>
    <cellStyle name="normální 7 2 2 2 3 3" xfId="17105"/>
    <cellStyle name="normální 7 2 2 2 3 4" xfId="10618"/>
    <cellStyle name="normální 7 2 2 2 4" xfId="12404"/>
    <cellStyle name="normální 7 2 2 2 4 2" xfId="18888"/>
    <cellStyle name="normální 7 2 2 2 5" xfId="15647"/>
    <cellStyle name="normální 7 2 2 2 6" xfId="9158"/>
    <cellStyle name="normální 7 2 2 3" xfId="5455"/>
    <cellStyle name="normální 7 2 2 3 2" xfId="7045"/>
    <cellStyle name="normální 7 2 2 3 2 2" xfId="13761"/>
    <cellStyle name="normální 7 2 2 3 2 2 2" xfId="20245"/>
    <cellStyle name="normální 7 2 2 3 2 3" xfId="17005"/>
    <cellStyle name="normální 7 2 2 3 2 4" xfId="10517"/>
    <cellStyle name="normální 7 2 2 3 3" xfId="5065"/>
    <cellStyle name="normální 7 2 2 3 3 2" xfId="12192"/>
    <cellStyle name="normální 7 2 2 3 3 2 2" xfId="18676"/>
    <cellStyle name="normální 7 2 2 3 3 3" xfId="15435"/>
    <cellStyle name="normální 7 2 2 3 3 4" xfId="8941"/>
    <cellStyle name="normální 7 2 2 3 4" xfId="12354"/>
    <cellStyle name="normální 7 2 2 3 4 2" xfId="18838"/>
    <cellStyle name="normální 7 2 2 3 5" xfId="15597"/>
    <cellStyle name="normální 7 2 2 3 6" xfId="9107"/>
    <cellStyle name="normální 7 2 3" xfId="4667"/>
    <cellStyle name="normální 7 2 3 2" xfId="5475"/>
    <cellStyle name="normální 7 2 3 2 2" xfId="5569"/>
    <cellStyle name="normální 7 2 3 2 2 2" xfId="12429"/>
    <cellStyle name="normální 7 2 3 2 2 2 2" xfId="18913"/>
    <cellStyle name="normální 7 2 3 2 2 3" xfId="15672"/>
    <cellStyle name="normální 7 2 3 2 2 4" xfId="9183"/>
    <cellStyle name="normální 7 2 3 2 3" xfId="7072"/>
    <cellStyle name="normální 7 2 3 2 3 2" xfId="13781"/>
    <cellStyle name="normální 7 2 3 2 3 2 2" xfId="20265"/>
    <cellStyle name="normální 7 2 3 2 3 3" xfId="17025"/>
    <cellStyle name="normální 7 2 3 2 3 4" xfId="10537"/>
    <cellStyle name="normální 7 2 3 2 4" xfId="12358"/>
    <cellStyle name="normální 7 2 3 2 4 2" xfId="18842"/>
    <cellStyle name="normální 7 2 3 2 5" xfId="15601"/>
    <cellStyle name="normální 7 2 3 2 6" xfId="9112"/>
    <cellStyle name="normální 7 2 4" xfId="4953"/>
    <cellStyle name="normální 7 2 4 2" xfId="6987"/>
    <cellStyle name="normální 7 2 4 2 2" xfId="13715"/>
    <cellStyle name="normální 7 2 4 2 2 2" xfId="20199"/>
    <cellStyle name="normální 7 2 4 2 3" xfId="16959"/>
    <cellStyle name="normální 7 2 4 2 4" xfId="10471"/>
    <cellStyle name="normální 7 2 4 3" xfId="5602"/>
    <cellStyle name="normální 7 2 4 3 2" xfId="12451"/>
    <cellStyle name="normální 7 2 4 3 2 2" xfId="18935"/>
    <cellStyle name="normální 7 2 4 3 3" xfId="15694"/>
    <cellStyle name="normální 7 2 4 3 4" xfId="9205"/>
    <cellStyle name="normální 7 2 4 4" xfId="7026"/>
    <cellStyle name="normální 7 2 4 4 2" xfId="13749"/>
    <cellStyle name="normální 7 2 4 4 2 2" xfId="20233"/>
    <cellStyle name="normální 7 2 4 4 3" xfId="16993"/>
    <cellStyle name="normální 7 2 4 4 4" xfId="10505"/>
    <cellStyle name="normální 7 2 4 5" xfId="7497"/>
    <cellStyle name="normální 7 2 4 5 2" xfId="14058"/>
    <cellStyle name="normální 7 2 4 5 2 2" xfId="20542"/>
    <cellStyle name="normální 7 2 4 5 3" xfId="17302"/>
    <cellStyle name="normální 7 2 4 5 4" xfId="10818"/>
    <cellStyle name="normální 7 2 4 6" xfId="12151"/>
    <cellStyle name="normální 7 2 4 6 2" xfId="18635"/>
    <cellStyle name="normální 7 2 4 7" xfId="15394"/>
    <cellStyle name="normální 7 2 4 8" xfId="8900"/>
    <cellStyle name="normální 7 2 5" xfId="4349"/>
    <cellStyle name="normální 7 2 5 2" xfId="5555"/>
    <cellStyle name="normální 7 2 5 2 2" xfId="12416"/>
    <cellStyle name="normální 7 2 5 2 2 2" xfId="18900"/>
    <cellStyle name="normální 7 2 5 2 3" xfId="15659"/>
    <cellStyle name="normální 7 2 5 2 4" xfId="9170"/>
    <cellStyle name="normální 7 2 5 3" xfId="5114"/>
    <cellStyle name="normální 7 2 5 3 2" xfId="12215"/>
    <cellStyle name="normální 7 2 5 3 2 2" xfId="18699"/>
    <cellStyle name="normální 7 2 5 3 3" xfId="15458"/>
    <cellStyle name="normální 7 2 5 3 4" xfId="8965"/>
    <cellStyle name="normální 7 2 5 4" xfId="12072"/>
    <cellStyle name="normální 7 2 5 4 2" xfId="18556"/>
    <cellStyle name="normální 7 2 5 5" xfId="15319"/>
    <cellStyle name="normální 7 2 5 6" xfId="8816"/>
    <cellStyle name="normální 7 2 6" xfId="5753"/>
    <cellStyle name="normální 7 2 6 2" xfId="5231"/>
    <cellStyle name="normální 7 2 6 2 2" xfId="12252"/>
    <cellStyle name="normální 7 2 6 2 2 2" xfId="18736"/>
    <cellStyle name="normální 7 2 6 2 3" xfId="15495"/>
    <cellStyle name="normální 7 2 6 2 4" xfId="9004"/>
    <cellStyle name="normální 7 2 7" xfId="5138"/>
    <cellStyle name="normální 7 2 7 2" xfId="12226"/>
    <cellStyle name="normální 7 2 7 2 2" xfId="18710"/>
    <cellStyle name="normální 7 2 7 3" xfId="15469"/>
    <cellStyle name="normální 7 2 7 4" xfId="8976"/>
    <cellStyle name="normální 7 2 8" xfId="5314"/>
    <cellStyle name="normální 7 2 8 2" xfId="12287"/>
    <cellStyle name="normální 7 2 8 2 2" xfId="18771"/>
    <cellStyle name="normální 7 2 8 3" xfId="15530"/>
    <cellStyle name="normální 7 2 8 4" xfId="9039"/>
    <cellStyle name="normální 7 2 9" xfId="7420"/>
    <cellStyle name="normální 7 2 9 2" xfId="13987"/>
    <cellStyle name="normální 7 2 9 2 2" xfId="20471"/>
    <cellStyle name="normální 7 2 9 3" xfId="17231"/>
    <cellStyle name="normální 7 2 9 4" xfId="10747"/>
    <cellStyle name="normální 7 3" xfId="1365"/>
    <cellStyle name="normální 7 3 2" xfId="4476"/>
    <cellStyle name="normální 7 3 2 2" xfId="5417"/>
    <cellStyle name="normální 7 3 2 2 2" xfId="12337"/>
    <cellStyle name="normální 7 3 2 2 2 2" xfId="18821"/>
    <cellStyle name="normální 7 3 2 2 3" xfId="15580"/>
    <cellStyle name="normální 7 3 2 2 4" xfId="9090"/>
    <cellStyle name="normální 7 3 2 3" xfId="5712"/>
    <cellStyle name="normální 7 3 2 3 2" xfId="12510"/>
    <cellStyle name="normální 7 3 2 3 2 2" xfId="18994"/>
    <cellStyle name="normální 7 3 2 3 3" xfId="15755"/>
    <cellStyle name="normální 7 3 2 3 4" xfId="9265"/>
    <cellStyle name="normální 7 3 2 4" xfId="5274"/>
    <cellStyle name="normální 7 3 2 4 2" xfId="12273"/>
    <cellStyle name="normální 7 3 2 4 2 2" xfId="18757"/>
    <cellStyle name="normální 7 3 2 4 3" xfId="15516"/>
    <cellStyle name="normální 7 3 2 4 4" xfId="9025"/>
    <cellStyle name="normální 7 3 3" xfId="6334"/>
    <cellStyle name="normální 7 3 3 2" xfId="13074"/>
    <cellStyle name="normální 7 3 3 2 2" xfId="19558"/>
    <cellStyle name="normální 7 3 3 3" xfId="16318"/>
    <cellStyle name="normální 7 3 3 4" xfId="9830"/>
    <cellStyle name="normální 7 3 4" xfId="11462"/>
    <cellStyle name="normální 7 3 4 2" xfId="17946"/>
    <cellStyle name="normální 7 3 5" xfId="14706"/>
    <cellStyle name="normální 7 3 6" xfId="8167"/>
    <cellStyle name="normální 7 4" xfId="4522"/>
    <cellStyle name="normální 7 5" xfId="4568"/>
    <cellStyle name="normální 7 6" xfId="4600"/>
    <cellStyle name="normální 7 7" xfId="4640"/>
    <cellStyle name="normální 7 8" xfId="4660"/>
    <cellStyle name="normální 7 8 2" xfId="4972"/>
    <cellStyle name="normální 7 8 2 2" xfId="7003"/>
    <cellStyle name="normální 7 8 2 2 2" xfId="13730"/>
    <cellStyle name="normální 7 8 2 2 2 2" xfId="20214"/>
    <cellStyle name="normální 7 8 2 2 3" xfId="16974"/>
    <cellStyle name="normální 7 8 2 2 4" xfId="10486"/>
    <cellStyle name="normální 7 8 2 3" xfId="5594"/>
    <cellStyle name="normální 7 8 2 3 2" xfId="12445"/>
    <cellStyle name="normální 7 8 2 3 2 2" xfId="18929"/>
    <cellStyle name="normální 7 8 2 3 3" xfId="15688"/>
    <cellStyle name="normální 7 8 2 3 4" xfId="9199"/>
    <cellStyle name="normální 7 8 2 4" xfId="5731"/>
    <cellStyle name="normální 7 8 2 4 2" xfId="12514"/>
    <cellStyle name="normální 7 8 2 4 2 2" xfId="18998"/>
    <cellStyle name="normální 7 8 2 4 3" xfId="15759"/>
    <cellStyle name="normální 7 8 2 4 4" xfId="9269"/>
    <cellStyle name="normální 7 8 2 5" xfId="7516"/>
    <cellStyle name="normální 7 8 2 5 2" xfId="14077"/>
    <cellStyle name="normální 7 8 2 5 2 2" xfId="20561"/>
    <cellStyle name="normální 7 8 2 5 3" xfId="17321"/>
    <cellStyle name="normální 7 8 2 5 4" xfId="10837"/>
    <cellStyle name="normální 7 8 2 6" xfId="12170"/>
    <cellStyle name="normální 7 8 2 6 2" xfId="18654"/>
    <cellStyle name="normální 7 8 2 7" xfId="15413"/>
    <cellStyle name="normální 7 8 2 8" xfId="8919"/>
    <cellStyle name="normální 7 8 3" xfId="6949"/>
    <cellStyle name="normální 7 8 3 2" xfId="13678"/>
    <cellStyle name="normální 7 8 3 2 2" xfId="20162"/>
    <cellStyle name="normální 7 8 3 3" xfId="16922"/>
    <cellStyle name="normální 7 8 3 4" xfId="10434"/>
    <cellStyle name="normální 7 8 4" xfId="7129"/>
    <cellStyle name="normální 7 8 4 2" xfId="13823"/>
    <cellStyle name="normální 7 8 4 2 2" xfId="20307"/>
    <cellStyle name="normální 7 8 4 3" xfId="17067"/>
    <cellStyle name="normální 7 8 4 4" xfId="10580"/>
    <cellStyle name="normální 7 8 5" xfId="7012"/>
    <cellStyle name="normální 7 8 5 2" xfId="13738"/>
    <cellStyle name="normální 7 8 5 2 2" xfId="20222"/>
    <cellStyle name="normální 7 8 5 3" xfId="16982"/>
    <cellStyle name="normální 7 8 5 4" xfId="10494"/>
    <cellStyle name="normální 7 8 6" xfId="7443"/>
    <cellStyle name="normální 7 8 6 2" xfId="14007"/>
    <cellStyle name="normální 7 8 6 2 2" xfId="20491"/>
    <cellStyle name="normální 7 8 6 3" xfId="17251"/>
    <cellStyle name="normální 7 8 6 4" xfId="10767"/>
    <cellStyle name="normální 7 8 7" xfId="12091"/>
    <cellStyle name="normální 7 8 7 2" xfId="18575"/>
    <cellStyle name="normální 7 8 8" xfId="15338"/>
    <cellStyle name="normální 7 8 9" xfId="8838"/>
    <cellStyle name="normální 7 9" xfId="2071"/>
    <cellStyle name="normální 70" xfId="171"/>
    <cellStyle name="Normální 70 2" xfId="5322"/>
    <cellStyle name="Normální 70 2 2" xfId="12291"/>
    <cellStyle name="Normální 70 2 2 2" xfId="18775"/>
    <cellStyle name="Normální 70 2 3" xfId="15534"/>
    <cellStyle name="Normální 70 2 4" xfId="9044"/>
    <cellStyle name="normální 71" xfId="1927"/>
    <cellStyle name="Normální 71 10" xfId="7326"/>
    <cellStyle name="Normální 71 10 2" xfId="13920"/>
    <cellStyle name="Normální 71 10 2 2" xfId="20404"/>
    <cellStyle name="Normální 71 10 3" xfId="17164"/>
    <cellStyle name="Normální 71 10 4" xfId="10679"/>
    <cellStyle name="normální 71 11" xfId="12015"/>
    <cellStyle name="normální 71 11 2" xfId="18499"/>
    <cellStyle name="normální 71 12" xfId="12498"/>
    <cellStyle name="normální 71 12 2" xfId="18982"/>
    <cellStyle name="normální 71 13" xfId="15259"/>
    <cellStyle name="normální 71 14" xfId="15297"/>
    <cellStyle name="normální 71 15" xfId="8720"/>
    <cellStyle name="normální 71 16" xfId="7606"/>
    <cellStyle name="normální 71 17" xfId="20781"/>
    <cellStyle name="normální 71 18" xfId="20760"/>
    <cellStyle name="normální 71 19" xfId="8810"/>
    <cellStyle name="normální 71 2" xfId="6890"/>
    <cellStyle name="normální 71 2 2" xfId="13627"/>
    <cellStyle name="normální 71 2 2 2" xfId="20111"/>
    <cellStyle name="normální 71 2 3" xfId="16871"/>
    <cellStyle name="normální 71 2 4" xfId="10383"/>
    <cellStyle name="normální 71 20" xfId="20812"/>
    <cellStyle name="normální 71 21" xfId="20663"/>
    <cellStyle name="normální 71 22" xfId="20734"/>
    <cellStyle name="normální 71 23" xfId="20732"/>
    <cellStyle name="normální 71 24" xfId="20804"/>
    <cellStyle name="normální 71 25" xfId="20754"/>
    <cellStyle name="normální 71 26" xfId="8815"/>
    <cellStyle name="normální 71 27" xfId="20733"/>
    <cellStyle name="normální 71 28" xfId="20650"/>
    <cellStyle name="normální 71 29" xfId="20745"/>
    <cellStyle name="Normální 71 3" xfId="5708"/>
    <cellStyle name="Normální 71 3 2" xfId="12507"/>
    <cellStyle name="Normální 71 3 2 2" xfId="18991"/>
    <cellStyle name="Normální 71 3 3" xfId="15752"/>
    <cellStyle name="Normální 71 3 4" xfId="9262"/>
    <cellStyle name="normální 71 30" xfId="20716"/>
    <cellStyle name="Normální 71 4" xfId="5129"/>
    <cellStyle name="Normální 71 4 2" xfId="12222"/>
    <cellStyle name="Normální 71 4 2 2" xfId="18706"/>
    <cellStyle name="Normální 71 4 3" xfId="15465"/>
    <cellStyle name="Normální 71 4 4" xfId="8972"/>
    <cellStyle name="Normální 71 5" xfId="7319"/>
    <cellStyle name="Normální 71 5 2" xfId="13917"/>
    <cellStyle name="Normální 71 5 2 2" xfId="20401"/>
    <cellStyle name="Normální 71 5 3" xfId="17161"/>
    <cellStyle name="Normální 71 5 4" xfId="10676"/>
    <cellStyle name="Normální 71 6" xfId="7235"/>
    <cellStyle name="Normální 71 6 2" xfId="13892"/>
    <cellStyle name="Normální 71 6 2 2" xfId="20376"/>
    <cellStyle name="Normální 71 6 3" xfId="17136"/>
    <cellStyle name="Normální 71 6 4" xfId="10650"/>
    <cellStyle name="Normální 71 7" xfId="7299"/>
    <cellStyle name="Normální 71 7 2" xfId="13913"/>
    <cellStyle name="Normální 71 7 2 2" xfId="20397"/>
    <cellStyle name="Normální 71 7 3" xfId="17157"/>
    <cellStyle name="Normální 71 7 4" xfId="10672"/>
    <cellStyle name="Normální 71 8" xfId="7285"/>
    <cellStyle name="Normální 71 8 2" xfId="13907"/>
    <cellStyle name="Normální 71 8 2 2" xfId="20391"/>
    <cellStyle name="Normální 71 8 3" xfId="17151"/>
    <cellStyle name="Normální 71 8 4" xfId="10666"/>
    <cellStyle name="Normální 71 9" xfId="7234"/>
    <cellStyle name="Normální 71 9 2" xfId="13891"/>
    <cellStyle name="Normální 71 9 2 2" xfId="20375"/>
    <cellStyle name="Normální 71 9 3" xfId="17135"/>
    <cellStyle name="Normální 71 9 4" xfId="10649"/>
    <cellStyle name="normální 72" xfId="1926"/>
    <cellStyle name="Normální 72 10" xfId="7223"/>
    <cellStyle name="Normální 72 10 2" xfId="13888"/>
    <cellStyle name="Normální 72 10 2 2" xfId="20372"/>
    <cellStyle name="Normální 72 10 3" xfId="17132"/>
    <cellStyle name="Normální 72 10 4" xfId="10646"/>
    <cellStyle name="normální 72 11" xfId="12014"/>
    <cellStyle name="normální 72 11 2" xfId="18498"/>
    <cellStyle name="normální 72 12" xfId="10910"/>
    <cellStyle name="normální 72 12 2" xfId="17394"/>
    <cellStyle name="normální 72 13" xfId="15258"/>
    <cellStyle name="normální 72 14" xfId="15266"/>
    <cellStyle name="normální 72 15" xfId="8719"/>
    <cellStyle name="normální 72 16" xfId="8731"/>
    <cellStyle name="normální 72 17" xfId="20709"/>
    <cellStyle name="normální 72 18" xfId="20742"/>
    <cellStyle name="normální 72 19" xfId="20711"/>
    <cellStyle name="normální 72 2" xfId="6889"/>
    <cellStyle name="normální 72 2 2" xfId="13626"/>
    <cellStyle name="normální 72 2 2 2" xfId="20110"/>
    <cellStyle name="normální 72 2 3" xfId="16870"/>
    <cellStyle name="normální 72 2 4" xfId="10382"/>
    <cellStyle name="normální 72 20" xfId="20844"/>
    <cellStyle name="normální 72 21" xfId="8770"/>
    <cellStyle name="normální 72 22" xfId="9260"/>
    <cellStyle name="normální 72 23" xfId="10694"/>
    <cellStyle name="normální 72 24" xfId="20673"/>
    <cellStyle name="normální 72 25" xfId="20839"/>
    <cellStyle name="normální 72 26" xfId="20800"/>
    <cellStyle name="normální 72 27" xfId="20847"/>
    <cellStyle name="normální 72 28" xfId="20798"/>
    <cellStyle name="normální 72 29" xfId="8817"/>
    <cellStyle name="Normální 72 3" xfId="5409"/>
    <cellStyle name="Normální 72 3 2" xfId="12332"/>
    <cellStyle name="Normální 72 3 2 2" xfId="18816"/>
    <cellStyle name="Normální 72 3 3" xfId="15575"/>
    <cellStyle name="Normální 72 3 4" xfId="9085"/>
    <cellStyle name="normální 72 30" xfId="20864"/>
    <cellStyle name="Normální 72 4" xfId="5622"/>
    <cellStyle name="Normální 72 4 2" xfId="12466"/>
    <cellStyle name="Normální 72 4 2 2" xfId="18950"/>
    <cellStyle name="Normální 72 4 3" xfId="15709"/>
    <cellStyle name="Normální 72 4 4" xfId="9220"/>
    <cellStyle name="Normální 72 5" xfId="7320"/>
    <cellStyle name="Normální 72 5 2" xfId="13918"/>
    <cellStyle name="Normální 72 5 2 2" xfId="20402"/>
    <cellStyle name="Normální 72 5 3" xfId="17162"/>
    <cellStyle name="Normální 72 5 4" xfId="10677"/>
    <cellStyle name="Normální 72 6" xfId="7221"/>
    <cellStyle name="Normální 72 6 2" xfId="13887"/>
    <cellStyle name="Normální 72 6 2 2" xfId="20371"/>
    <cellStyle name="Normální 72 6 3" xfId="17131"/>
    <cellStyle name="Normální 72 6 4" xfId="10645"/>
    <cellStyle name="Normální 72 7" xfId="7244"/>
    <cellStyle name="Normální 72 7 2" xfId="13894"/>
    <cellStyle name="Normální 72 7 2 2" xfId="20378"/>
    <cellStyle name="Normální 72 7 3" xfId="17138"/>
    <cellStyle name="Normální 72 7 4" xfId="10652"/>
    <cellStyle name="Normální 72 8" xfId="7295"/>
    <cellStyle name="Normální 72 8 2" xfId="13911"/>
    <cellStyle name="Normální 72 8 2 2" xfId="20395"/>
    <cellStyle name="Normální 72 8 3" xfId="17155"/>
    <cellStyle name="Normální 72 8 4" xfId="10670"/>
    <cellStyle name="Normální 72 9" xfId="7224"/>
    <cellStyle name="Normální 72 9 2" xfId="13889"/>
    <cellStyle name="Normální 72 9 2 2" xfId="20373"/>
    <cellStyle name="Normální 72 9 3" xfId="17133"/>
    <cellStyle name="Normální 72 9 4" xfId="10647"/>
    <cellStyle name="normální 73" xfId="1928"/>
    <cellStyle name="Normální 73 10" xfId="7340"/>
    <cellStyle name="Normální 73 10 2" xfId="13930"/>
    <cellStyle name="Normální 73 10 2 2" xfId="20414"/>
    <cellStyle name="Normální 73 10 3" xfId="17174"/>
    <cellStyle name="Normální 73 10 4" xfId="10689"/>
    <cellStyle name="normální 73 11" xfId="12016"/>
    <cellStyle name="normální 73 11 2" xfId="18500"/>
    <cellStyle name="normální 73 12" xfId="10909"/>
    <cellStyle name="normální 73 12 2" xfId="17393"/>
    <cellStyle name="normální 73 13" xfId="15260"/>
    <cellStyle name="normální 73 14" xfId="15294"/>
    <cellStyle name="normální 73 15" xfId="8721"/>
    <cellStyle name="normální 73 16" xfId="8730"/>
    <cellStyle name="normální 73 17" xfId="20727"/>
    <cellStyle name="normální 73 18" xfId="8780"/>
    <cellStyle name="normální 73 19" xfId="8948"/>
    <cellStyle name="normální 73 2" xfId="6891"/>
    <cellStyle name="normální 73 2 2" xfId="13628"/>
    <cellStyle name="normální 73 2 2 2" xfId="20112"/>
    <cellStyle name="normální 73 2 3" xfId="16872"/>
    <cellStyle name="normální 73 2 4" xfId="10384"/>
    <cellStyle name="normální 73 20" xfId="8851"/>
    <cellStyle name="normální 73 21" xfId="20688"/>
    <cellStyle name="normální 73 22" xfId="20838"/>
    <cellStyle name="normální 73 23" xfId="20775"/>
    <cellStyle name="normální 73 24" xfId="20854"/>
    <cellStyle name="normální 73 25" xfId="20712"/>
    <cellStyle name="normální 73 26" xfId="20852"/>
    <cellStyle name="normální 73 27" xfId="20861"/>
    <cellStyle name="normální 73 28" xfId="20762"/>
    <cellStyle name="normální 73 29" xfId="20657"/>
    <cellStyle name="Normální 73 3" xfId="5106"/>
    <cellStyle name="Normální 73 3 2" xfId="12211"/>
    <cellStyle name="Normální 73 3 2 2" xfId="18695"/>
    <cellStyle name="Normální 73 3 3" xfId="15454"/>
    <cellStyle name="Normální 73 3 4" xfId="8961"/>
    <cellStyle name="normální 73 30" xfId="20814"/>
    <cellStyle name="Normální 73 4" xfId="7334"/>
    <cellStyle name="Normální 73 4 2" xfId="13924"/>
    <cellStyle name="Normální 73 4 2 2" xfId="20408"/>
    <cellStyle name="Normální 73 4 3" xfId="17168"/>
    <cellStyle name="Normální 73 4 4" xfId="10683"/>
    <cellStyle name="Normální 73 5" xfId="7335"/>
    <cellStyle name="Normální 73 5 2" xfId="13925"/>
    <cellStyle name="Normální 73 5 2 2" xfId="20409"/>
    <cellStyle name="Normální 73 5 3" xfId="17169"/>
    <cellStyle name="Normální 73 5 4" xfId="10684"/>
    <cellStyle name="Normální 73 6" xfId="7336"/>
    <cellStyle name="Normální 73 6 2" xfId="13926"/>
    <cellStyle name="Normální 73 6 2 2" xfId="20410"/>
    <cellStyle name="Normální 73 6 3" xfId="17170"/>
    <cellStyle name="Normální 73 6 4" xfId="10685"/>
    <cellStyle name="Normální 73 7" xfId="7337"/>
    <cellStyle name="Normální 73 7 2" xfId="13927"/>
    <cellStyle name="Normální 73 7 2 2" xfId="20411"/>
    <cellStyle name="Normální 73 7 3" xfId="17171"/>
    <cellStyle name="Normální 73 7 4" xfId="10686"/>
    <cellStyle name="Normální 73 8" xfId="7338"/>
    <cellStyle name="Normální 73 8 2" xfId="13928"/>
    <cellStyle name="Normální 73 8 2 2" xfId="20412"/>
    <cellStyle name="Normální 73 8 3" xfId="17172"/>
    <cellStyle name="Normální 73 8 4" xfId="10687"/>
    <cellStyle name="Normální 73 9" xfId="7339"/>
    <cellStyle name="Normální 73 9 2" xfId="13929"/>
    <cellStyle name="Normální 73 9 2 2" xfId="20413"/>
    <cellStyle name="Normální 73 9 3" xfId="17173"/>
    <cellStyle name="Normální 73 9 4" xfId="10688"/>
    <cellStyle name="normální 74" xfId="169"/>
    <cellStyle name="normální 75" xfId="1929"/>
    <cellStyle name="normální 75 2" xfId="6892"/>
    <cellStyle name="normální 75 2 2" xfId="13629"/>
    <cellStyle name="normální 75 2 2 2" xfId="20113"/>
    <cellStyle name="normální 75 2 3" xfId="16873"/>
    <cellStyle name="normální 75 2 4" xfId="10385"/>
    <cellStyle name="normální 75 3" xfId="12017"/>
    <cellStyle name="normální 75 3 2" xfId="18501"/>
    <cellStyle name="normální 75 4" xfId="15261"/>
    <cellStyle name="normální 75 5" xfId="8722"/>
    <cellStyle name="normální 76" xfId="1930"/>
    <cellStyle name="normální 76 2" xfId="6893"/>
    <cellStyle name="normální 76 2 2" xfId="13630"/>
    <cellStyle name="normální 76 2 2 2" xfId="20114"/>
    <cellStyle name="normální 76 2 3" xfId="16874"/>
    <cellStyle name="normální 76 2 4" xfId="10386"/>
    <cellStyle name="normální 76 3" xfId="12018"/>
    <cellStyle name="normální 76 3 2" xfId="18502"/>
    <cellStyle name="normální 76 4" xfId="15262"/>
    <cellStyle name="normální 76 5" xfId="8723"/>
    <cellStyle name="normální 77" xfId="1931"/>
    <cellStyle name="normální 77 2" xfId="6894"/>
    <cellStyle name="normální 77 2 2" xfId="13631"/>
    <cellStyle name="normální 77 2 2 2" xfId="20115"/>
    <cellStyle name="normální 77 2 3" xfId="16875"/>
    <cellStyle name="normální 77 2 4" xfId="10387"/>
    <cellStyle name="normální 77 3" xfId="12019"/>
    <cellStyle name="normální 77 3 2" xfId="18503"/>
    <cellStyle name="normální 77 4" xfId="15263"/>
    <cellStyle name="normální 77 5" xfId="8724"/>
    <cellStyle name="Normální 78" xfId="5463"/>
    <cellStyle name="Normální 78 2" xfId="12356"/>
    <cellStyle name="Normální 78 2 2" xfId="18840"/>
    <cellStyle name="Normální 78 3" xfId="15599"/>
    <cellStyle name="Normální 78 4" xfId="9110"/>
    <cellStyle name="Normální 79" xfId="5111"/>
    <cellStyle name="Normální 79 2" xfId="12213"/>
    <cellStyle name="Normální 79 2 2" xfId="18697"/>
    <cellStyle name="Normální 79 3" xfId="15456"/>
    <cellStyle name="Normální 79 4" xfId="8963"/>
    <cellStyle name="normální 8" xfId="163"/>
    <cellStyle name="normální 8 10" xfId="458"/>
    <cellStyle name="normální 8 10 2" xfId="2072"/>
    <cellStyle name="normální 8 10 3" xfId="5729"/>
    <cellStyle name="normální 8 11" xfId="459"/>
    <cellStyle name="normální 8 11 2" xfId="4903"/>
    <cellStyle name="normální 8 11 3" xfId="5730"/>
    <cellStyle name="normální 8 12" xfId="460"/>
    <cellStyle name="normální 8 12 2" xfId="1974"/>
    <cellStyle name="normální 8 12 2 2" xfId="12030"/>
    <cellStyle name="normální 8 12 2 2 2" xfId="18514"/>
    <cellStyle name="normální 8 12 2 3" xfId="15275"/>
    <cellStyle name="normální 8 12 2 4" xfId="8738"/>
    <cellStyle name="normální 8 12 3" xfId="6951"/>
    <cellStyle name="normální 8 12 3 2" xfId="13680"/>
    <cellStyle name="normální 8 12 3 2 2" xfId="20164"/>
    <cellStyle name="normální 8 12 3 3" xfId="16924"/>
    <cellStyle name="normální 8 12 3 4" xfId="10436"/>
    <cellStyle name="normální 8 12 4" xfId="5333"/>
    <cellStyle name="normální 8 12 4 2" xfId="12295"/>
    <cellStyle name="normální 8 12 4 2 2" xfId="18779"/>
    <cellStyle name="normální 8 12 4 3" xfId="15538"/>
    <cellStyle name="normální 8 12 4 4" xfId="9048"/>
    <cellStyle name="normální 8 13" xfId="461"/>
    <cellStyle name="normální 8 14" xfId="462"/>
    <cellStyle name="normální 8 15" xfId="463"/>
    <cellStyle name="normální 8 16" xfId="464"/>
    <cellStyle name="normální 8 17" xfId="465"/>
    <cellStyle name="normální 8 18" xfId="466"/>
    <cellStyle name="normální 8 19" xfId="457"/>
    <cellStyle name="normální 8 2" xfId="467"/>
    <cellStyle name="normální 8 2 2" xfId="2144"/>
    <cellStyle name="normální 8 2 3" xfId="4657"/>
    <cellStyle name="normální 8 2 4" xfId="4960"/>
    <cellStyle name="normální 8 2 4 2" xfId="6994"/>
    <cellStyle name="normální 8 2 4 2 2" xfId="13722"/>
    <cellStyle name="normální 8 2 4 2 2 2" xfId="20206"/>
    <cellStyle name="normální 8 2 4 2 3" xfId="16966"/>
    <cellStyle name="normální 8 2 4 2 4" xfId="10478"/>
    <cellStyle name="normální 8 2 4 3" xfId="7031"/>
    <cellStyle name="normální 8 2 4 3 2" xfId="13753"/>
    <cellStyle name="normální 8 2 4 3 2 2" xfId="20237"/>
    <cellStyle name="normální 8 2 4 3 3" xfId="16997"/>
    <cellStyle name="normální 8 2 4 3 4" xfId="10509"/>
    <cellStyle name="normální 8 2 4 4" xfId="7117"/>
    <cellStyle name="normální 8 2 4 4 2" xfId="13814"/>
    <cellStyle name="normální 8 2 4 4 2 2" xfId="20298"/>
    <cellStyle name="normální 8 2 4 4 3" xfId="17058"/>
    <cellStyle name="normální 8 2 4 4 4" xfId="10571"/>
    <cellStyle name="normální 8 2 4 5" xfId="7504"/>
    <cellStyle name="normální 8 2 4 5 2" xfId="14065"/>
    <cellStyle name="normální 8 2 4 5 2 2" xfId="20549"/>
    <cellStyle name="normální 8 2 4 5 3" xfId="17309"/>
    <cellStyle name="normální 8 2 4 5 4" xfId="10825"/>
    <cellStyle name="normální 8 2 4 6" xfId="12158"/>
    <cellStyle name="normální 8 2 4 6 2" xfId="18642"/>
    <cellStyle name="normální 8 2 4 7" xfId="15401"/>
    <cellStyle name="normální 8 2 4 8" xfId="8907"/>
    <cellStyle name="normální 8 2 5" xfId="4371"/>
    <cellStyle name="normální 8 2 5 2" xfId="5553"/>
    <cellStyle name="normální 8 2 5 2 2" xfId="12415"/>
    <cellStyle name="normální 8 2 5 2 2 2" xfId="18899"/>
    <cellStyle name="normální 8 2 5 2 3" xfId="15658"/>
    <cellStyle name="normální 8 2 5 2 4" xfId="9169"/>
    <cellStyle name="normální 8 2 5 3" xfId="5492"/>
    <cellStyle name="normální 8 2 5 3 2" xfId="12368"/>
    <cellStyle name="normální 8 2 5 3 2 2" xfId="18852"/>
    <cellStyle name="normální 8 2 5 3 3" xfId="15611"/>
    <cellStyle name="normální 8 2 5 3 4" xfId="9122"/>
    <cellStyle name="normální 8 2 5 4" xfId="12079"/>
    <cellStyle name="normální 8 2 5 4 2" xfId="18563"/>
    <cellStyle name="normální 8 2 5 5" xfId="15326"/>
    <cellStyle name="normální 8 2 5 6" xfId="8824"/>
    <cellStyle name="normální 8 2 6" xfId="5503"/>
    <cellStyle name="normální 8 2 6 2" xfId="12376"/>
    <cellStyle name="normální 8 2 6 2 2" xfId="18860"/>
    <cellStyle name="normální 8 2 6 3" xfId="15619"/>
    <cellStyle name="normální 8 2 6 4" xfId="9130"/>
    <cellStyle name="normální 8 2 7" xfId="7042"/>
    <cellStyle name="normální 8 2 7 2" xfId="13760"/>
    <cellStyle name="normální 8 2 7 2 2" xfId="20244"/>
    <cellStyle name="normální 8 2 7 3" xfId="17004"/>
    <cellStyle name="normální 8 2 7 4" xfId="10516"/>
    <cellStyle name="normální 8 2 8" xfId="6930"/>
    <cellStyle name="normální 8 2 8 2" xfId="13659"/>
    <cellStyle name="normální 8 2 8 2 2" xfId="20143"/>
    <cellStyle name="normální 8 2 8 3" xfId="16903"/>
    <cellStyle name="normální 8 2 8 4" xfId="10415"/>
    <cellStyle name="normální 8 2 9" xfId="7427"/>
    <cellStyle name="normální 8 2 9 2" xfId="13994"/>
    <cellStyle name="normální 8 2 9 2 2" xfId="20478"/>
    <cellStyle name="normální 8 2 9 3" xfId="17238"/>
    <cellStyle name="normální 8 2 9 4" xfId="10754"/>
    <cellStyle name="normální 8 20" xfId="1985"/>
    <cellStyle name="normální 8 21" xfId="5659"/>
    <cellStyle name="normální 8 22" xfId="7566"/>
    <cellStyle name="normální 8 3" xfId="468"/>
    <cellStyle name="normální 8 3 2" xfId="4430"/>
    <cellStyle name="normální 8 3 3" xfId="5732"/>
    <cellStyle name="normální 8 4" xfId="469"/>
    <cellStyle name="normální 8 4 2" xfId="4477"/>
    <cellStyle name="normální 8 4 3" xfId="5733"/>
    <cellStyle name="normální 8 5" xfId="470"/>
    <cellStyle name="normální 8 5 2" xfId="4523"/>
    <cellStyle name="normální 8 5 3" xfId="5734"/>
    <cellStyle name="normální 8 6" xfId="471"/>
    <cellStyle name="normální 8 6 2" xfId="4569"/>
    <cellStyle name="normální 8 6 3" xfId="5735"/>
    <cellStyle name="normální 8 7" xfId="472"/>
    <cellStyle name="normální 8 7 2" xfId="4601"/>
    <cellStyle name="normální 8 7 3" xfId="5736"/>
    <cellStyle name="normální 8 8" xfId="473"/>
    <cellStyle name="normální 8 8 2" xfId="4641"/>
    <cellStyle name="normální 8 8 3" xfId="5737"/>
    <cellStyle name="normální 8 9" xfId="474"/>
    <cellStyle name="normální 8 9 2" xfId="4973"/>
    <cellStyle name="normální 8 9 2 2" xfId="7004"/>
    <cellStyle name="normální 8 9 2 2 2" xfId="13731"/>
    <cellStyle name="normální 8 9 2 2 2 2" xfId="20215"/>
    <cellStyle name="normální 8 9 2 2 3" xfId="16975"/>
    <cellStyle name="normální 8 9 2 2 4" xfId="10487"/>
    <cellStyle name="normální 8 9 2 3" xfId="5183"/>
    <cellStyle name="normální 8 9 2 3 2" xfId="12236"/>
    <cellStyle name="normální 8 9 2 3 2 2" xfId="18720"/>
    <cellStyle name="normální 8 9 2 3 3" xfId="15479"/>
    <cellStyle name="normální 8 9 2 3 4" xfId="8986"/>
    <cellStyle name="normální 8 9 2 4" xfId="7048"/>
    <cellStyle name="normální 8 9 2 4 2" xfId="13763"/>
    <cellStyle name="normální 8 9 2 4 2 2" xfId="20247"/>
    <cellStyle name="normální 8 9 2 4 3" xfId="17007"/>
    <cellStyle name="normální 8 9 2 4 4" xfId="10519"/>
    <cellStyle name="normální 8 9 2 5" xfId="7517"/>
    <cellStyle name="normální 8 9 2 5 2" xfId="14078"/>
    <cellStyle name="normální 8 9 2 5 2 2" xfId="20562"/>
    <cellStyle name="normální 8 9 2 5 3" xfId="17322"/>
    <cellStyle name="normální 8 9 2 5 4" xfId="10838"/>
    <cellStyle name="normální 8 9 2 6" xfId="12171"/>
    <cellStyle name="normální 8 9 2 6 2" xfId="18655"/>
    <cellStyle name="normální 8 9 2 7" xfId="15414"/>
    <cellStyle name="normální 8 9 2 8" xfId="8920"/>
    <cellStyle name="normální 8 9 3" xfId="4661"/>
    <cellStyle name="normální 8 9 3 2" xfId="12092"/>
    <cellStyle name="normální 8 9 3 2 2" xfId="18576"/>
    <cellStyle name="normální 8 9 3 3" xfId="15339"/>
    <cellStyle name="normální 8 9 3 4" xfId="8839"/>
    <cellStyle name="normální 8 9 4" xfId="5738"/>
    <cellStyle name="normální 8 9 4 2" xfId="5128"/>
    <cellStyle name="normální 8 9 4 2 2" xfId="12221"/>
    <cellStyle name="normální 8 9 4 2 2 2" xfId="18705"/>
    <cellStyle name="normální 8 9 4 2 3" xfId="15464"/>
    <cellStyle name="normální 8 9 4 2 4" xfId="8971"/>
    <cellStyle name="normální 8 9 5" xfId="7014"/>
    <cellStyle name="normální 8 9 5 2" xfId="13739"/>
    <cellStyle name="normální 8 9 5 2 2" xfId="20223"/>
    <cellStyle name="normální 8 9 5 3" xfId="16983"/>
    <cellStyle name="normální 8 9 5 4" xfId="10495"/>
    <cellStyle name="normální 8 9 6" xfId="7444"/>
    <cellStyle name="normální 8 9 6 2" xfId="14008"/>
    <cellStyle name="normální 8 9 6 2 2" xfId="20492"/>
    <cellStyle name="normální 8 9 6 3" xfId="17252"/>
    <cellStyle name="normální 8 9 6 4" xfId="10768"/>
    <cellStyle name="Normální 80" xfId="5389"/>
    <cellStyle name="Normální 80 2" xfId="12326"/>
    <cellStyle name="Normální 80 2 2" xfId="18810"/>
    <cellStyle name="Normální 80 3" xfId="15569"/>
    <cellStyle name="Normální 80 4" xfId="9079"/>
    <cellStyle name="Normální 81" xfId="5082"/>
    <cellStyle name="Normální 81 2" xfId="12199"/>
    <cellStyle name="Normální 81 2 2" xfId="18683"/>
    <cellStyle name="Normální 81 3" xfId="15442"/>
    <cellStyle name="Normální 81 4" xfId="8949"/>
    <cellStyle name="Normální 82" xfId="5107"/>
    <cellStyle name="Normální 82 2" xfId="12212"/>
    <cellStyle name="Normální 82 2 2" xfId="18696"/>
    <cellStyle name="Normální 82 3" xfId="15455"/>
    <cellStyle name="Normální 82 4" xfId="8962"/>
    <cellStyle name="Normální 83" xfId="5162"/>
    <cellStyle name="Normální 83 2" xfId="12232"/>
    <cellStyle name="Normální 83 2 2" xfId="18716"/>
    <cellStyle name="Normální 83 3" xfId="15475"/>
    <cellStyle name="Normální 83 4" xfId="8982"/>
    <cellStyle name="Normální 84" xfId="7021"/>
    <cellStyle name="Normální 84 2" xfId="13744"/>
    <cellStyle name="Normální 84 2 2" xfId="20228"/>
    <cellStyle name="Normální 84 3" xfId="16988"/>
    <cellStyle name="Normální 84 4" xfId="10500"/>
    <cellStyle name="Normální 85" xfId="5352"/>
    <cellStyle name="Normální 85 2" xfId="12303"/>
    <cellStyle name="Normální 85 2 2" xfId="18787"/>
    <cellStyle name="Normální 85 3" xfId="15546"/>
    <cellStyle name="Normální 85 4" xfId="9056"/>
    <cellStyle name="Normální 86" xfId="5067"/>
    <cellStyle name="Normální 86 2" xfId="12194"/>
    <cellStyle name="Normální 86 2 2" xfId="18678"/>
    <cellStyle name="Normální 86 3" xfId="15437"/>
    <cellStyle name="Normální 86 4" xfId="8943"/>
    <cellStyle name="Normální 87" xfId="5270"/>
    <cellStyle name="Normální 87 2" xfId="12270"/>
    <cellStyle name="Normální 87 2 2" xfId="18754"/>
    <cellStyle name="Normální 87 3" xfId="15513"/>
    <cellStyle name="Normální 87 4" xfId="9022"/>
    <cellStyle name="Normální 88" xfId="4849"/>
    <cellStyle name="Normální 88 2" xfId="12105"/>
    <cellStyle name="Normální 88 2 2" xfId="18589"/>
    <cellStyle name="Normální 88 3" xfId="15350"/>
    <cellStyle name="Normální 88 4" xfId="8853"/>
    <cellStyle name="Normální 89" xfId="5487"/>
    <cellStyle name="Normální 89 2" xfId="12365"/>
    <cellStyle name="Normální 89 2 2" xfId="18849"/>
    <cellStyle name="Normální 89 3" xfId="15608"/>
    <cellStyle name="Normální 89 4" xfId="9119"/>
    <cellStyle name="normální 9" xfId="165"/>
    <cellStyle name="normální 9 10" xfId="476"/>
    <cellStyle name="normální 9 11" xfId="477"/>
    <cellStyle name="normální 9 12" xfId="478"/>
    <cellStyle name="normální 9 13" xfId="479"/>
    <cellStyle name="normální 9 14" xfId="480"/>
    <cellStyle name="normální 9 15" xfId="481"/>
    <cellStyle name="normální 9 16" xfId="482"/>
    <cellStyle name="normální 9 17" xfId="483"/>
    <cellStyle name="normální 9 18" xfId="484"/>
    <cellStyle name="normální 9 19" xfId="475"/>
    <cellStyle name="normální 9 2" xfId="485"/>
    <cellStyle name="normální 9 2 2" xfId="4604"/>
    <cellStyle name="normální 9 2 2 2" xfId="7167"/>
    <cellStyle name="normální 9 2 2 2 2" xfId="13852"/>
    <cellStyle name="normální 9 2 2 2 2 2" xfId="20336"/>
    <cellStyle name="normální 9 2 2 2 3" xfId="17096"/>
    <cellStyle name="normální 9 2 2 2 4" xfId="10609"/>
    <cellStyle name="normální 9 2 2 3" xfId="5719"/>
    <cellStyle name="normální 9 2 2 3 2" xfId="12513"/>
    <cellStyle name="normální 9 2 2 3 2 2" xfId="18997"/>
    <cellStyle name="normální 9 2 2 3 3" xfId="15758"/>
    <cellStyle name="normální 9 2 2 3 4" xfId="9268"/>
    <cellStyle name="normální 9 2 2 4" xfId="5627"/>
    <cellStyle name="normální 9 2 2 4 2" xfId="12471"/>
    <cellStyle name="normální 9 2 2 4 2 2" xfId="18955"/>
    <cellStyle name="normální 9 2 2 4 3" xfId="15714"/>
    <cellStyle name="normální 9 2 2 4 4" xfId="9225"/>
    <cellStyle name="normální 9 2 3" xfId="5741"/>
    <cellStyle name="normální 9 20" xfId="1368"/>
    <cellStyle name="normální 9 20 2" xfId="6337"/>
    <cellStyle name="normální 9 20 2 2" xfId="13075"/>
    <cellStyle name="normální 9 20 2 2 2" xfId="19559"/>
    <cellStyle name="normální 9 20 2 3" xfId="16319"/>
    <cellStyle name="normální 9 20 2 4" xfId="9831"/>
    <cellStyle name="normální 9 20 3" xfId="11463"/>
    <cellStyle name="normální 9 20 3 2" xfId="17947"/>
    <cellStyle name="normální 9 20 4" xfId="14707"/>
    <cellStyle name="normální 9 20 5" xfId="8168"/>
    <cellStyle name="normální 9 21" xfId="1986"/>
    <cellStyle name="normální 9 22" xfId="5660"/>
    <cellStyle name="normální 9 22 2" xfId="12486"/>
    <cellStyle name="normální 9 22 2 2" xfId="18970"/>
    <cellStyle name="normální 9 22 3" xfId="15730"/>
    <cellStyle name="normální 9 22 4" xfId="9240"/>
    <cellStyle name="normální 9 23" xfId="10906"/>
    <cellStyle name="normální 9 23 2" xfId="17390"/>
    <cellStyle name="normální 9 24" xfId="14150"/>
    <cellStyle name="normální 9 25" xfId="7601"/>
    <cellStyle name="normální 9 3" xfId="486"/>
    <cellStyle name="normální 9 3 2" xfId="4904"/>
    <cellStyle name="normální 9 3 3" xfId="5742"/>
    <cellStyle name="normální 9 4" xfId="487"/>
    <cellStyle name="normální 9 4 2" xfId="5366"/>
    <cellStyle name="normální 9 4 2 2" xfId="12312"/>
    <cellStyle name="normální 9 4 2 2 2" xfId="18796"/>
    <cellStyle name="normální 9 4 2 3" xfId="15555"/>
    <cellStyle name="normální 9 4 2 4" xfId="9065"/>
    <cellStyle name="normální 9 4 3" xfId="5456"/>
    <cellStyle name="normální 9 4 3 2" xfId="12355"/>
    <cellStyle name="normální 9 4 3 2 2" xfId="18839"/>
    <cellStyle name="normální 9 4 3 3" xfId="15598"/>
    <cellStyle name="normální 9 4 3 4" xfId="9108"/>
    <cellStyle name="normální 9 4 4" xfId="5584"/>
    <cellStyle name="normální 9 4 4 2" xfId="12439"/>
    <cellStyle name="normální 9 4 4 2 2" xfId="18923"/>
    <cellStyle name="normální 9 4 4 3" xfId="15682"/>
    <cellStyle name="normální 9 4 4 4" xfId="9193"/>
    <cellStyle name="normální 9 5" xfId="488"/>
    <cellStyle name="normální 9 6" xfId="489"/>
    <cellStyle name="normální 9 7" xfId="490"/>
    <cellStyle name="normální 9 8" xfId="491"/>
    <cellStyle name="normální 9 9" xfId="492"/>
    <cellStyle name="Normální 90" xfId="7122"/>
    <cellStyle name="Normální 90 2" xfId="13818"/>
    <cellStyle name="Normální 90 2 2" xfId="20302"/>
    <cellStyle name="Normální 90 3" xfId="17062"/>
    <cellStyle name="Normální 90 4" xfId="10575"/>
    <cellStyle name="Normální 91" xfId="7146"/>
    <cellStyle name="Normální 91 2" xfId="13837"/>
    <cellStyle name="Normální 91 2 2" xfId="20321"/>
    <cellStyle name="Normální 91 3" xfId="17081"/>
    <cellStyle name="Normální 91 4" xfId="10594"/>
    <cellStyle name="Normální 92" xfId="5232"/>
    <cellStyle name="Normální 92 2" xfId="12253"/>
    <cellStyle name="Normální 92 2 2" xfId="18737"/>
    <cellStyle name="Normální 92 3" xfId="15496"/>
    <cellStyle name="Normální 92 4" xfId="9005"/>
    <cellStyle name="Normální 93" xfId="5545"/>
    <cellStyle name="Normální 93 2" xfId="12407"/>
    <cellStyle name="Normální 93 2 2" xfId="18891"/>
    <cellStyle name="Normální 93 3" xfId="15650"/>
    <cellStyle name="Normální 93 4" xfId="9161"/>
    <cellStyle name="Normální 94" xfId="5239"/>
    <cellStyle name="Normální 94 2" xfId="12257"/>
    <cellStyle name="Normální 94 2 2" xfId="18741"/>
    <cellStyle name="Normální 94 3" xfId="15500"/>
    <cellStyle name="Normální 94 4" xfId="9009"/>
    <cellStyle name="Normální 95" xfId="7186"/>
    <cellStyle name="Normální 95 2" xfId="13864"/>
    <cellStyle name="Normální 95 2 2" xfId="20348"/>
    <cellStyle name="Normální 95 3" xfId="17108"/>
    <cellStyle name="Normální 95 4" xfId="10621"/>
    <cellStyle name="Normální 96" xfId="5365"/>
    <cellStyle name="Normální 96 2" xfId="12311"/>
    <cellStyle name="Normální 96 2 2" xfId="18795"/>
    <cellStyle name="Normální 96 3" xfId="15554"/>
    <cellStyle name="Normální 96 4" xfId="9064"/>
    <cellStyle name="Normální 97" xfId="7205"/>
    <cellStyle name="Normální 97 2" xfId="13877"/>
    <cellStyle name="Normální 97 2 2" xfId="20361"/>
    <cellStyle name="Normální 97 3" xfId="17121"/>
    <cellStyle name="Normální 97 4" xfId="10634"/>
    <cellStyle name="Normální 98" xfId="7164"/>
    <cellStyle name="Normální 98 2" xfId="13850"/>
    <cellStyle name="Normální 98 2 2" xfId="20334"/>
    <cellStyle name="Normální 98 3" xfId="17094"/>
    <cellStyle name="Normální 98 4" xfId="10607"/>
    <cellStyle name="Normální 99" xfId="5671"/>
    <cellStyle name="Normální 99 2" xfId="12491"/>
    <cellStyle name="Normální 99 2 2" xfId="18975"/>
    <cellStyle name="Normální 99 3" xfId="15735"/>
    <cellStyle name="Normální 99 4" xfId="9245"/>
    <cellStyle name="normální_A3" xfId="7581"/>
    <cellStyle name="normální_F12 2" xfId="20872"/>
    <cellStyle name="normální_F2 (2)" xfId="7"/>
    <cellStyle name="normální_lidske_zdroje_01_04_2005" xfId="32"/>
    <cellStyle name="normální_List1" xfId="20"/>
    <cellStyle name="normální_TABULKY_1" xfId="20869"/>
    <cellStyle name="Note" xfId="493"/>
    <cellStyle name="Output" xfId="494"/>
    <cellStyle name="Percent" xfId="68"/>
    <cellStyle name="Percent 2" xfId="4860"/>
    <cellStyle name="Pevný" xfId="69"/>
    <cellStyle name="Pevný 2" xfId="7120"/>
    <cellStyle name="Pevný 3" xfId="20877"/>
    <cellStyle name="Poznámka 10" xfId="2467"/>
    <cellStyle name="Poznámka 11" xfId="2506"/>
    <cellStyle name="Poznámka 12" xfId="2549"/>
    <cellStyle name="Poznámka 13" xfId="2590"/>
    <cellStyle name="Poznámka 14" xfId="2631"/>
    <cellStyle name="Poznámka 15" xfId="2672"/>
    <cellStyle name="Poznámka 16" xfId="2713"/>
    <cellStyle name="Poznámka 17" xfId="2754"/>
    <cellStyle name="Poznámka 18" xfId="2795"/>
    <cellStyle name="Poznámka 19" xfId="2836"/>
    <cellStyle name="Poznámka 2" xfId="2130"/>
    <cellStyle name="Poznámka 2 10" xfId="5203"/>
    <cellStyle name="Poznámka 2 11" xfId="5280"/>
    <cellStyle name="Poznámka 2 12" xfId="5339"/>
    <cellStyle name="Poznámka 2 13" xfId="5392"/>
    <cellStyle name="Poznámka 2 2" xfId="5361"/>
    <cellStyle name="Poznámka 2 2 2" xfId="5109"/>
    <cellStyle name="Poznámka 2 3" xfId="5422"/>
    <cellStyle name="Poznámka 2 3 2" xfId="5152"/>
    <cellStyle name="Poznámka 2 4" xfId="5394"/>
    <cellStyle name="Poznámka 2 4 2" xfId="5125"/>
    <cellStyle name="Poznámka 2 5" xfId="5223"/>
    <cellStyle name="Poznámka 2 5 2" xfId="5347"/>
    <cellStyle name="Poznámka 2 6" xfId="5198"/>
    <cellStyle name="Poznámka 2 6 2" xfId="5310"/>
    <cellStyle name="Poznámka 2 7" xfId="5452"/>
    <cellStyle name="Poznámka 2 7 2" xfId="5057"/>
    <cellStyle name="Poznámka 2 8" xfId="5480"/>
    <cellStyle name="Poznámka 2 8 2" xfId="5202"/>
    <cellStyle name="Poznámka 2 9" xfId="5102"/>
    <cellStyle name="Poznámka 2 9 2" xfId="5224"/>
    <cellStyle name="Poznámka 20" xfId="2877"/>
    <cellStyle name="Poznámka 21" xfId="2918"/>
    <cellStyle name="Poznámka 22" xfId="2959"/>
    <cellStyle name="Poznámka 23" xfId="3000"/>
    <cellStyle name="Poznámka 24" xfId="3041"/>
    <cellStyle name="Poznámka 25" xfId="3082"/>
    <cellStyle name="Poznámka 26" xfId="3123"/>
    <cellStyle name="Poznámka 27" xfId="3164"/>
    <cellStyle name="Poznámka 28" xfId="3205"/>
    <cellStyle name="Poznámka 29" xfId="3246"/>
    <cellStyle name="Poznámka 3" xfId="2180"/>
    <cellStyle name="Poznámka 3 10" xfId="5241"/>
    <cellStyle name="Poznámka 3 11" xfId="5395"/>
    <cellStyle name="Poznámka 3 2" xfId="5304"/>
    <cellStyle name="Poznámka 3 2 2" xfId="5467"/>
    <cellStyle name="Poznámka 3 3" xfId="5262"/>
    <cellStyle name="Poznámka 3 3 2" xfId="5385"/>
    <cellStyle name="Poznámka 3 4" xfId="5237"/>
    <cellStyle name="Poznámka 3 4 2" xfId="5382"/>
    <cellStyle name="Poznámka 3 5" xfId="5176"/>
    <cellStyle name="Poznámka 3 5 2" xfId="5285"/>
    <cellStyle name="Poznámka 3 6" xfId="5126"/>
    <cellStyle name="Poznámka 3 6 2" xfId="5062"/>
    <cellStyle name="Poznámka 3 7" xfId="5386"/>
    <cellStyle name="Poznámka 3 7 2" xfId="5140"/>
    <cellStyle name="Poznámka 3 8" xfId="5329"/>
    <cellStyle name="Poznámka 3 8 2" xfId="4820"/>
    <cellStyle name="Poznámka 3 9" xfId="5295"/>
    <cellStyle name="Poznámka 3 9 2" xfId="5459"/>
    <cellStyle name="Poznámka 30" xfId="3287"/>
    <cellStyle name="Poznámka 31" xfId="3328"/>
    <cellStyle name="Poznámka 32" xfId="3369"/>
    <cellStyle name="Poznámka 33" xfId="3410"/>
    <cellStyle name="Poznámka 34" xfId="3451"/>
    <cellStyle name="Poznámka 35" xfId="3492"/>
    <cellStyle name="Poznámka 36" xfId="3533"/>
    <cellStyle name="Poznámka 37" xfId="3574"/>
    <cellStyle name="Poznámka 38" xfId="3615"/>
    <cellStyle name="Poznámka 39" xfId="3656"/>
    <cellStyle name="Poznámka 4" xfId="2221"/>
    <cellStyle name="Poznámka 40" xfId="3697"/>
    <cellStyle name="Poznámka 41" xfId="3738"/>
    <cellStyle name="Poznámka 42" xfId="3779"/>
    <cellStyle name="Poznámka 43" xfId="3820"/>
    <cellStyle name="Poznámka 44" xfId="3852"/>
    <cellStyle name="Poznámka 45" xfId="3901"/>
    <cellStyle name="Poznámka 46" xfId="4054"/>
    <cellStyle name="Poznámka 47" xfId="4133"/>
    <cellStyle name="Poznámka 48" xfId="4181"/>
    <cellStyle name="Poznámka 49" xfId="4187"/>
    <cellStyle name="Poznámka 5" xfId="2262"/>
    <cellStyle name="Poznámka 50" xfId="4073"/>
    <cellStyle name="Poznámka 51" xfId="4296"/>
    <cellStyle name="Poznámka 52" xfId="4316"/>
    <cellStyle name="Poznámka 53" xfId="4277"/>
    <cellStyle name="Poznámka 54" xfId="4431"/>
    <cellStyle name="Poznámka 55" xfId="4480"/>
    <cellStyle name="Poznámka 56" xfId="4526"/>
    <cellStyle name="Poznámka 57" xfId="4572"/>
    <cellStyle name="Poznámka 58" xfId="4602"/>
    <cellStyle name="Poznámka 59" xfId="4642"/>
    <cellStyle name="Poznámka 6" xfId="2303"/>
    <cellStyle name="Poznámka 60" xfId="2073"/>
    <cellStyle name="Poznámka 7" xfId="2344"/>
    <cellStyle name="Poznámka 8" xfId="2385"/>
    <cellStyle name="Poznámka 9" xfId="2426"/>
    <cellStyle name="procent 10" xfId="14134"/>
    <cellStyle name="procent 11" xfId="20662"/>
    <cellStyle name="procent 2" xfId="164"/>
    <cellStyle name="procent 2 10" xfId="1987"/>
    <cellStyle name="procent 2 10 2" xfId="4907"/>
    <cellStyle name="procent 2 11" xfId="1988"/>
    <cellStyle name="procent 2 11 2" xfId="4908"/>
    <cellStyle name="procent 2 12" xfId="1989"/>
    <cellStyle name="procent 2 12 2" xfId="4909"/>
    <cellStyle name="procent 2 13" xfId="1990"/>
    <cellStyle name="procent 2 13 2" xfId="4910"/>
    <cellStyle name="procent 2 14" xfId="1991"/>
    <cellStyle name="procent 2 14 2" xfId="4911"/>
    <cellStyle name="procent 2 15" xfId="1992"/>
    <cellStyle name="procent 2 15 2" xfId="4912"/>
    <cellStyle name="procent 2 16" xfId="1993"/>
    <cellStyle name="procent 2 16 2" xfId="4913"/>
    <cellStyle name="procent 2 17" xfId="6903"/>
    <cellStyle name="procent 2 2" xfId="496"/>
    <cellStyle name="procent 2 2 10" xfId="5745"/>
    <cellStyle name="procent 2 2 2" xfId="3931"/>
    <cellStyle name="procent 2 2 3" xfId="3935"/>
    <cellStyle name="procent 2 2 4" xfId="3939"/>
    <cellStyle name="procent 2 2 5" xfId="3943"/>
    <cellStyle name="procent 2 2 6" xfId="3964"/>
    <cellStyle name="procent 2 2 7" xfId="3977"/>
    <cellStyle name="procent 2 2 8" xfId="2074"/>
    <cellStyle name="procent 2 2 9" xfId="1994"/>
    <cellStyle name="procent 2 3" xfId="1367"/>
    <cellStyle name="procent 2 3 10" xfId="6336"/>
    <cellStyle name="procent 2 3 2" xfId="3933"/>
    <cellStyle name="procent 2 3 3" xfId="3936"/>
    <cellStyle name="procent 2 3 4" xfId="3940"/>
    <cellStyle name="procent 2 3 5" xfId="3944"/>
    <cellStyle name="procent 2 3 6" xfId="3959"/>
    <cellStyle name="procent 2 3 7" xfId="3975"/>
    <cellStyle name="procent 2 3 8" xfId="2075"/>
    <cellStyle name="procent 2 3 9" xfId="1995"/>
    <cellStyle name="procent 2 4" xfId="1341"/>
    <cellStyle name="procent 2 4 2" xfId="2076"/>
    <cellStyle name="procent 2 4 3" xfId="1996"/>
    <cellStyle name="procent 2 4 4" xfId="6316"/>
    <cellStyle name="procent 2 5" xfId="1997"/>
    <cellStyle name="procent 2 5 2" xfId="2077"/>
    <cellStyle name="procent 2 6" xfId="1998"/>
    <cellStyle name="procent 2 6 2" xfId="2078"/>
    <cellStyle name="procent 2 7" xfId="1999"/>
    <cellStyle name="procent 2 7 2" xfId="2079"/>
    <cellStyle name="procent 2 8" xfId="2000"/>
    <cellStyle name="procent 2 8 2" xfId="2080"/>
    <cellStyle name="procent 2 9" xfId="2001"/>
    <cellStyle name="procent 2 9 2" xfId="4914"/>
    <cellStyle name="procent 3" xfId="495"/>
    <cellStyle name="procent 3 10" xfId="598"/>
    <cellStyle name="procent 3 10 10" xfId="7678"/>
    <cellStyle name="procent 3 10 2" xfId="756"/>
    <cellStyle name="procent 3 10 2 2" xfId="1573"/>
    <cellStyle name="procent 3 10 2 2 2" xfId="6541"/>
    <cellStyle name="procent 3 10 2 2 2 2" xfId="13278"/>
    <cellStyle name="procent 3 10 2 2 2 2 2" xfId="19762"/>
    <cellStyle name="procent 3 10 2 2 2 3" xfId="16522"/>
    <cellStyle name="procent 3 10 2 2 2 4" xfId="10034"/>
    <cellStyle name="procent 3 10 2 2 3" xfId="11666"/>
    <cellStyle name="procent 3 10 2 2 3 2" xfId="18150"/>
    <cellStyle name="procent 3 10 2 2 4" xfId="14910"/>
    <cellStyle name="procent 3 10 2 2 5" xfId="8371"/>
    <cellStyle name="procent 3 10 2 3" xfId="3953"/>
    <cellStyle name="procent 3 10 2 4" xfId="5954"/>
    <cellStyle name="procent 3 10 2 4 2" xfId="12721"/>
    <cellStyle name="procent 3 10 2 4 2 2" xfId="19205"/>
    <cellStyle name="procent 3 10 2 4 3" xfId="15965"/>
    <cellStyle name="procent 3 10 2 4 4" xfId="9475"/>
    <cellStyle name="procent 3 10 2 5" xfId="11112"/>
    <cellStyle name="procent 3 10 2 5 2" xfId="17596"/>
    <cellStyle name="procent 3 10 2 6" xfId="14357"/>
    <cellStyle name="procent 3 10 2 7" xfId="7814"/>
    <cellStyle name="procent 3 10 3" xfId="931"/>
    <cellStyle name="procent 3 10 3 2" xfId="1721"/>
    <cellStyle name="procent 3 10 3 2 2" xfId="6689"/>
    <cellStyle name="procent 3 10 3 2 2 2" xfId="13426"/>
    <cellStyle name="procent 3 10 3 2 2 2 2" xfId="19910"/>
    <cellStyle name="procent 3 10 3 2 2 3" xfId="16670"/>
    <cellStyle name="procent 3 10 3 2 2 4" xfId="10182"/>
    <cellStyle name="procent 3 10 3 2 3" xfId="11814"/>
    <cellStyle name="procent 3 10 3 2 3 2" xfId="18298"/>
    <cellStyle name="procent 3 10 3 2 4" xfId="15058"/>
    <cellStyle name="procent 3 10 3 2 5" xfId="8519"/>
    <cellStyle name="procent 3 10 3 3" xfId="3971"/>
    <cellStyle name="procent 3 10 3 4" xfId="6105"/>
    <cellStyle name="procent 3 10 3 4 2" xfId="12870"/>
    <cellStyle name="procent 3 10 3 4 2 2" xfId="19354"/>
    <cellStyle name="procent 3 10 3 4 3" xfId="16114"/>
    <cellStyle name="procent 3 10 3 4 4" xfId="9625"/>
    <cellStyle name="procent 3 10 3 5" xfId="11260"/>
    <cellStyle name="procent 3 10 3 5 2" xfId="17744"/>
    <cellStyle name="procent 3 10 3 6" xfId="14505"/>
    <cellStyle name="procent 3 10 3 7" xfId="7962"/>
    <cellStyle name="procent 3 10 4" xfId="1106"/>
    <cellStyle name="procent 3 10 4 2" xfId="1869"/>
    <cellStyle name="procent 3 10 4 2 2" xfId="6837"/>
    <cellStyle name="procent 3 10 4 2 2 2" xfId="13574"/>
    <cellStyle name="procent 3 10 4 2 2 2 2" xfId="20058"/>
    <cellStyle name="procent 3 10 4 2 2 3" xfId="16818"/>
    <cellStyle name="procent 3 10 4 2 2 4" xfId="10330"/>
    <cellStyle name="procent 3 10 4 2 3" xfId="11962"/>
    <cellStyle name="procent 3 10 4 2 3 2" xfId="18446"/>
    <cellStyle name="procent 3 10 4 2 4" xfId="15206"/>
    <cellStyle name="procent 3 10 4 2 5" xfId="8667"/>
    <cellStyle name="procent 3 10 4 3" xfId="3988"/>
    <cellStyle name="procent 3 10 4 4" xfId="6260"/>
    <cellStyle name="procent 3 10 4 4 2" xfId="13022"/>
    <cellStyle name="procent 3 10 4 4 2 2" xfId="19506"/>
    <cellStyle name="procent 3 10 4 4 3" xfId="16266"/>
    <cellStyle name="procent 3 10 4 4 4" xfId="9777"/>
    <cellStyle name="procent 3 10 4 5" xfId="11408"/>
    <cellStyle name="procent 3 10 4 5 2" xfId="17892"/>
    <cellStyle name="procent 3 10 4 6" xfId="14653"/>
    <cellStyle name="procent 3 10 4 7" xfId="8110"/>
    <cellStyle name="procent 3 10 5" xfId="1437"/>
    <cellStyle name="procent 3 10 5 2" xfId="6405"/>
    <cellStyle name="procent 3 10 5 2 2" xfId="13142"/>
    <cellStyle name="procent 3 10 5 2 2 2" xfId="19626"/>
    <cellStyle name="procent 3 10 5 2 3" xfId="16386"/>
    <cellStyle name="procent 3 10 5 2 4" xfId="9898"/>
    <cellStyle name="procent 3 10 5 3" xfId="11530"/>
    <cellStyle name="procent 3 10 5 3 2" xfId="18014"/>
    <cellStyle name="procent 3 10 5 4" xfId="14774"/>
    <cellStyle name="procent 3 10 5 5" xfId="8235"/>
    <cellStyle name="procent 3 10 6" xfId="3928"/>
    <cellStyle name="procent 3 10 7" xfId="5816"/>
    <cellStyle name="procent 3 10 7 2" xfId="12583"/>
    <cellStyle name="procent 3 10 7 2 2" xfId="19067"/>
    <cellStyle name="procent 3 10 7 3" xfId="15827"/>
    <cellStyle name="procent 3 10 7 4" xfId="9337"/>
    <cellStyle name="procent 3 10 8" xfId="10976"/>
    <cellStyle name="procent 3 10 8 2" xfId="17460"/>
    <cellStyle name="procent 3 10 9" xfId="14221"/>
    <cellStyle name="procent 3 11" xfId="635"/>
    <cellStyle name="procent 3 11 2" xfId="831"/>
    <cellStyle name="procent 3 11 2 2" xfId="1635"/>
    <cellStyle name="procent 3 11 2 2 2" xfId="6603"/>
    <cellStyle name="procent 3 11 2 2 2 2" xfId="13340"/>
    <cellStyle name="procent 3 11 2 2 2 2 2" xfId="19824"/>
    <cellStyle name="procent 3 11 2 2 2 3" xfId="16584"/>
    <cellStyle name="procent 3 11 2 2 2 4" xfId="10096"/>
    <cellStyle name="procent 3 11 2 2 3" xfId="11728"/>
    <cellStyle name="procent 3 11 2 2 3 2" xfId="18212"/>
    <cellStyle name="procent 3 11 2 2 4" xfId="14972"/>
    <cellStyle name="procent 3 11 2 2 5" xfId="8433"/>
    <cellStyle name="procent 3 11 2 3" xfId="3954"/>
    <cellStyle name="procent 3 11 2 4" xfId="6017"/>
    <cellStyle name="procent 3 11 2 4 2" xfId="12783"/>
    <cellStyle name="procent 3 11 2 4 2 2" xfId="19267"/>
    <cellStyle name="procent 3 11 2 4 3" xfId="16027"/>
    <cellStyle name="procent 3 11 2 4 4" xfId="9537"/>
    <cellStyle name="procent 3 11 2 5" xfId="11174"/>
    <cellStyle name="procent 3 11 2 5 2" xfId="17658"/>
    <cellStyle name="procent 3 11 2 6" xfId="14419"/>
    <cellStyle name="procent 3 11 2 7" xfId="7876"/>
    <cellStyle name="procent 3 11 3" xfId="1006"/>
    <cellStyle name="procent 3 11 3 2" xfId="1783"/>
    <cellStyle name="procent 3 11 3 2 2" xfId="6751"/>
    <cellStyle name="procent 3 11 3 2 2 2" xfId="13488"/>
    <cellStyle name="procent 3 11 3 2 2 2 2" xfId="19972"/>
    <cellStyle name="procent 3 11 3 2 2 3" xfId="16732"/>
    <cellStyle name="procent 3 11 3 2 2 4" xfId="10244"/>
    <cellStyle name="procent 3 11 3 2 3" xfId="11876"/>
    <cellStyle name="procent 3 11 3 2 3 2" xfId="18360"/>
    <cellStyle name="procent 3 11 3 2 4" xfId="15120"/>
    <cellStyle name="procent 3 11 3 2 5" xfId="8581"/>
    <cellStyle name="procent 3 11 3 3" xfId="3972"/>
    <cellStyle name="procent 3 11 3 4" xfId="6169"/>
    <cellStyle name="procent 3 11 3 4 2" xfId="12933"/>
    <cellStyle name="procent 3 11 3 4 2 2" xfId="19417"/>
    <cellStyle name="procent 3 11 3 4 3" xfId="16177"/>
    <cellStyle name="procent 3 11 3 4 4" xfId="9688"/>
    <cellStyle name="procent 3 11 3 5" xfId="11322"/>
    <cellStyle name="procent 3 11 3 5 2" xfId="17806"/>
    <cellStyle name="procent 3 11 3 6" xfId="14567"/>
    <cellStyle name="procent 3 11 3 7" xfId="8024"/>
    <cellStyle name="procent 3 11 4" xfId="1469"/>
    <cellStyle name="procent 3 11 4 2" xfId="3989"/>
    <cellStyle name="procent 3 11 4 3" xfId="6437"/>
    <cellStyle name="procent 3 11 4 3 2" xfId="13174"/>
    <cellStyle name="procent 3 11 4 3 2 2" xfId="19658"/>
    <cellStyle name="procent 3 11 4 3 3" xfId="16418"/>
    <cellStyle name="procent 3 11 4 3 4" xfId="9930"/>
    <cellStyle name="procent 3 11 4 4" xfId="11562"/>
    <cellStyle name="procent 3 11 4 4 2" xfId="18046"/>
    <cellStyle name="procent 3 11 4 5" xfId="14806"/>
    <cellStyle name="procent 3 11 4 6" xfId="8267"/>
    <cellStyle name="procent 3 11 5" xfId="3929"/>
    <cellStyle name="procent 3 11 6" xfId="5848"/>
    <cellStyle name="procent 3 11 6 2" xfId="12615"/>
    <cellStyle name="procent 3 11 6 2 2" xfId="19099"/>
    <cellStyle name="procent 3 11 6 3" xfId="15859"/>
    <cellStyle name="procent 3 11 6 4" xfId="9369"/>
    <cellStyle name="procent 3 11 7" xfId="11008"/>
    <cellStyle name="procent 3 11 7 2" xfId="17492"/>
    <cellStyle name="procent 3 11 8" xfId="14253"/>
    <cellStyle name="procent 3 11 9" xfId="7710"/>
    <cellStyle name="procent 3 12" xfId="696"/>
    <cellStyle name="procent 3 12 2" xfId="870"/>
    <cellStyle name="procent 3 12 2 2" xfId="1669"/>
    <cellStyle name="procent 3 12 2 2 2" xfId="6637"/>
    <cellStyle name="procent 3 12 2 2 2 2" xfId="13374"/>
    <cellStyle name="procent 3 12 2 2 2 2 2" xfId="19858"/>
    <cellStyle name="procent 3 12 2 2 2 3" xfId="16618"/>
    <cellStyle name="procent 3 12 2 2 2 4" xfId="10130"/>
    <cellStyle name="procent 3 12 2 2 3" xfId="11762"/>
    <cellStyle name="procent 3 12 2 2 3 2" xfId="18246"/>
    <cellStyle name="procent 3 12 2 2 4" xfId="15006"/>
    <cellStyle name="procent 3 12 2 2 5" xfId="8467"/>
    <cellStyle name="procent 3 12 2 3" xfId="3955"/>
    <cellStyle name="procent 3 12 2 4" xfId="6052"/>
    <cellStyle name="procent 3 12 2 4 2" xfId="12817"/>
    <cellStyle name="procent 3 12 2 4 2 2" xfId="19301"/>
    <cellStyle name="procent 3 12 2 4 3" xfId="16061"/>
    <cellStyle name="procent 3 12 2 4 4" xfId="9572"/>
    <cellStyle name="procent 3 12 2 5" xfId="11208"/>
    <cellStyle name="procent 3 12 2 5 2" xfId="17692"/>
    <cellStyle name="procent 3 12 2 6" xfId="14453"/>
    <cellStyle name="procent 3 12 2 7" xfId="7910"/>
    <cellStyle name="procent 3 12 3" xfId="1045"/>
    <cellStyle name="procent 3 12 3 2" xfId="1817"/>
    <cellStyle name="procent 3 12 3 2 2" xfId="6785"/>
    <cellStyle name="procent 3 12 3 2 2 2" xfId="13522"/>
    <cellStyle name="procent 3 12 3 2 2 2 2" xfId="20006"/>
    <cellStyle name="procent 3 12 3 2 2 3" xfId="16766"/>
    <cellStyle name="procent 3 12 3 2 2 4" xfId="10278"/>
    <cellStyle name="procent 3 12 3 2 3" xfId="11910"/>
    <cellStyle name="procent 3 12 3 2 3 2" xfId="18394"/>
    <cellStyle name="procent 3 12 3 2 4" xfId="15154"/>
    <cellStyle name="procent 3 12 3 2 5" xfId="8615"/>
    <cellStyle name="procent 3 12 3 3" xfId="3973"/>
    <cellStyle name="procent 3 12 3 4" xfId="6205"/>
    <cellStyle name="procent 3 12 3 4 2" xfId="12968"/>
    <cellStyle name="procent 3 12 3 4 2 2" xfId="19452"/>
    <cellStyle name="procent 3 12 3 4 3" xfId="16212"/>
    <cellStyle name="procent 3 12 3 4 4" xfId="9723"/>
    <cellStyle name="procent 3 12 3 5" xfId="11356"/>
    <cellStyle name="procent 3 12 3 5 2" xfId="17840"/>
    <cellStyle name="procent 3 12 3 6" xfId="14601"/>
    <cellStyle name="procent 3 12 3 7" xfId="8058"/>
    <cellStyle name="procent 3 12 4" xfId="1522"/>
    <cellStyle name="procent 3 12 4 2" xfId="3990"/>
    <cellStyle name="procent 3 12 4 3" xfId="6490"/>
    <cellStyle name="procent 3 12 4 3 2" xfId="13227"/>
    <cellStyle name="procent 3 12 4 3 2 2" xfId="19711"/>
    <cellStyle name="procent 3 12 4 3 3" xfId="16471"/>
    <cellStyle name="procent 3 12 4 3 4" xfId="9983"/>
    <cellStyle name="procent 3 12 4 4" xfId="11615"/>
    <cellStyle name="procent 3 12 4 4 2" xfId="18099"/>
    <cellStyle name="procent 3 12 4 5" xfId="14859"/>
    <cellStyle name="procent 3 12 4 6" xfId="8320"/>
    <cellStyle name="procent 3 12 5" xfId="3930"/>
    <cellStyle name="procent 3 12 6" xfId="5902"/>
    <cellStyle name="procent 3 12 6 2" xfId="12669"/>
    <cellStyle name="procent 3 12 6 2 2" xfId="19153"/>
    <cellStyle name="procent 3 12 6 3" xfId="15913"/>
    <cellStyle name="procent 3 12 6 4" xfId="9423"/>
    <cellStyle name="procent 3 12 7" xfId="11061"/>
    <cellStyle name="procent 3 12 7 2" xfId="17545"/>
    <cellStyle name="procent 3 12 8" xfId="14306"/>
    <cellStyle name="procent 3 12 9" xfId="7763"/>
    <cellStyle name="procent 3 13" xfId="793"/>
    <cellStyle name="procent 3 13 2" xfId="968"/>
    <cellStyle name="procent 3 13 2 2" xfId="1752"/>
    <cellStyle name="procent 3 13 2 2 2" xfId="6720"/>
    <cellStyle name="procent 3 13 2 2 2 2" xfId="13457"/>
    <cellStyle name="procent 3 13 2 2 2 2 2" xfId="19941"/>
    <cellStyle name="procent 3 13 2 2 2 3" xfId="16701"/>
    <cellStyle name="procent 3 13 2 2 2 4" xfId="10213"/>
    <cellStyle name="procent 3 13 2 2 3" xfId="11845"/>
    <cellStyle name="procent 3 13 2 2 3 2" xfId="18329"/>
    <cellStyle name="procent 3 13 2 2 4" xfId="15089"/>
    <cellStyle name="procent 3 13 2 2 5" xfId="8550"/>
    <cellStyle name="procent 3 13 2 3" xfId="6136"/>
    <cellStyle name="procent 3 13 2 3 2" xfId="12901"/>
    <cellStyle name="procent 3 13 2 3 2 2" xfId="19385"/>
    <cellStyle name="procent 3 13 2 3 3" xfId="16145"/>
    <cellStyle name="procent 3 13 2 3 4" xfId="9656"/>
    <cellStyle name="procent 3 13 2 4" xfId="11291"/>
    <cellStyle name="procent 3 13 2 4 2" xfId="17775"/>
    <cellStyle name="procent 3 13 2 5" xfId="14536"/>
    <cellStyle name="procent 3 13 2 6" xfId="7993"/>
    <cellStyle name="procent 3 13 3" xfId="1143"/>
    <cellStyle name="procent 3 13 3 2" xfId="1900"/>
    <cellStyle name="procent 3 13 3 2 2" xfId="6868"/>
    <cellStyle name="procent 3 13 3 2 2 2" xfId="13605"/>
    <cellStyle name="procent 3 13 3 2 2 2 2" xfId="20089"/>
    <cellStyle name="procent 3 13 3 2 2 3" xfId="16849"/>
    <cellStyle name="procent 3 13 3 2 2 4" xfId="10361"/>
    <cellStyle name="procent 3 13 3 2 3" xfId="11993"/>
    <cellStyle name="procent 3 13 3 2 3 2" xfId="18477"/>
    <cellStyle name="procent 3 13 3 2 4" xfId="15237"/>
    <cellStyle name="procent 3 13 3 2 5" xfId="8698"/>
    <cellStyle name="procent 3 13 3 3" xfId="6291"/>
    <cellStyle name="procent 3 13 3 3 2" xfId="13053"/>
    <cellStyle name="procent 3 13 3 3 2 2" xfId="19537"/>
    <cellStyle name="procent 3 13 3 3 3" xfId="16297"/>
    <cellStyle name="procent 3 13 3 3 4" xfId="9808"/>
    <cellStyle name="procent 3 13 3 4" xfId="11439"/>
    <cellStyle name="procent 3 13 3 4 2" xfId="17923"/>
    <cellStyle name="procent 3 13 3 5" xfId="14684"/>
    <cellStyle name="procent 3 13 3 6" xfId="8141"/>
    <cellStyle name="procent 3 13 4" xfId="1604"/>
    <cellStyle name="procent 3 13 4 2" xfId="6572"/>
    <cellStyle name="procent 3 13 4 2 2" xfId="13309"/>
    <cellStyle name="procent 3 13 4 2 2 2" xfId="19793"/>
    <cellStyle name="procent 3 13 4 2 3" xfId="16553"/>
    <cellStyle name="procent 3 13 4 2 4" xfId="10065"/>
    <cellStyle name="procent 3 13 4 3" xfId="11697"/>
    <cellStyle name="procent 3 13 4 3 2" xfId="18181"/>
    <cellStyle name="procent 3 13 4 4" xfId="14941"/>
    <cellStyle name="procent 3 13 4 5" xfId="8402"/>
    <cellStyle name="procent 3 13 5" xfId="5986"/>
    <cellStyle name="procent 3 13 5 2" xfId="12752"/>
    <cellStyle name="procent 3 13 5 2 2" xfId="19236"/>
    <cellStyle name="procent 3 13 5 3" xfId="15996"/>
    <cellStyle name="procent 3 13 5 4" xfId="9506"/>
    <cellStyle name="procent 3 13 6" xfId="11143"/>
    <cellStyle name="procent 3 13 6 2" xfId="17627"/>
    <cellStyle name="procent 3 13 7" xfId="14388"/>
    <cellStyle name="procent 3 13 8" xfId="7845"/>
    <cellStyle name="procent 3 14" xfId="670"/>
    <cellStyle name="procent 3 14 2" xfId="844"/>
    <cellStyle name="procent 3 14 2 2" xfId="1647"/>
    <cellStyle name="procent 3 14 2 2 2" xfId="6615"/>
    <cellStyle name="procent 3 14 2 2 2 2" xfId="13352"/>
    <cellStyle name="procent 3 14 2 2 2 2 2" xfId="19836"/>
    <cellStyle name="procent 3 14 2 2 2 3" xfId="16596"/>
    <cellStyle name="procent 3 14 2 2 2 4" xfId="10108"/>
    <cellStyle name="procent 3 14 2 2 3" xfId="11740"/>
    <cellStyle name="procent 3 14 2 2 3 2" xfId="18224"/>
    <cellStyle name="procent 3 14 2 2 4" xfId="14984"/>
    <cellStyle name="procent 3 14 2 2 5" xfId="8445"/>
    <cellStyle name="procent 3 14 2 3" xfId="6029"/>
    <cellStyle name="procent 3 14 2 3 2" xfId="12795"/>
    <cellStyle name="procent 3 14 2 3 2 2" xfId="19279"/>
    <cellStyle name="procent 3 14 2 3 3" xfId="16039"/>
    <cellStyle name="procent 3 14 2 3 4" xfId="9549"/>
    <cellStyle name="procent 3 14 2 4" xfId="11186"/>
    <cellStyle name="procent 3 14 2 4 2" xfId="17670"/>
    <cellStyle name="procent 3 14 2 5" xfId="14431"/>
    <cellStyle name="procent 3 14 2 6" xfId="7888"/>
    <cellStyle name="procent 3 14 3" xfId="1019"/>
    <cellStyle name="procent 3 14 3 2" xfId="1795"/>
    <cellStyle name="procent 3 14 3 2 2" xfId="6763"/>
    <cellStyle name="procent 3 14 3 2 2 2" xfId="13500"/>
    <cellStyle name="procent 3 14 3 2 2 2 2" xfId="19984"/>
    <cellStyle name="procent 3 14 3 2 2 3" xfId="16744"/>
    <cellStyle name="procent 3 14 3 2 2 4" xfId="10256"/>
    <cellStyle name="procent 3 14 3 2 3" xfId="11888"/>
    <cellStyle name="procent 3 14 3 2 3 2" xfId="18372"/>
    <cellStyle name="procent 3 14 3 2 4" xfId="15132"/>
    <cellStyle name="procent 3 14 3 2 5" xfId="8593"/>
    <cellStyle name="procent 3 14 3 3" xfId="6181"/>
    <cellStyle name="procent 3 14 3 3 2" xfId="12945"/>
    <cellStyle name="procent 3 14 3 3 2 2" xfId="19429"/>
    <cellStyle name="procent 3 14 3 3 3" xfId="16189"/>
    <cellStyle name="procent 3 14 3 3 4" xfId="9700"/>
    <cellStyle name="procent 3 14 3 4" xfId="11334"/>
    <cellStyle name="procent 3 14 3 4 2" xfId="17818"/>
    <cellStyle name="procent 3 14 3 5" xfId="14579"/>
    <cellStyle name="procent 3 14 3 6" xfId="8036"/>
    <cellStyle name="procent 3 14 4" xfId="1500"/>
    <cellStyle name="procent 3 14 4 2" xfId="6468"/>
    <cellStyle name="procent 3 14 4 2 2" xfId="13205"/>
    <cellStyle name="procent 3 14 4 2 2 2" xfId="19689"/>
    <cellStyle name="procent 3 14 4 2 3" xfId="16449"/>
    <cellStyle name="procent 3 14 4 2 4" xfId="9961"/>
    <cellStyle name="procent 3 14 4 3" xfId="11593"/>
    <cellStyle name="procent 3 14 4 3 2" xfId="18077"/>
    <cellStyle name="procent 3 14 4 4" xfId="14837"/>
    <cellStyle name="procent 3 14 4 5" xfId="8298"/>
    <cellStyle name="procent 3 14 5" xfId="5879"/>
    <cellStyle name="procent 3 14 5 2" xfId="12646"/>
    <cellStyle name="procent 3 14 5 2 2" xfId="19130"/>
    <cellStyle name="procent 3 14 5 3" xfId="15890"/>
    <cellStyle name="procent 3 14 5 4" xfId="9400"/>
    <cellStyle name="procent 3 14 6" xfId="11039"/>
    <cellStyle name="procent 3 14 6 2" xfId="17523"/>
    <cellStyle name="procent 3 14 7" xfId="14284"/>
    <cellStyle name="procent 3 14 8" xfId="7741"/>
    <cellStyle name="procent 3 15" xfId="700"/>
    <cellStyle name="procent 3 15 2" xfId="874"/>
    <cellStyle name="procent 3 15 2 2" xfId="1673"/>
    <cellStyle name="procent 3 15 2 2 2" xfId="6641"/>
    <cellStyle name="procent 3 15 2 2 2 2" xfId="13378"/>
    <cellStyle name="procent 3 15 2 2 2 2 2" xfId="19862"/>
    <cellStyle name="procent 3 15 2 2 2 3" xfId="16622"/>
    <cellStyle name="procent 3 15 2 2 2 4" xfId="10134"/>
    <cellStyle name="procent 3 15 2 2 3" xfId="11766"/>
    <cellStyle name="procent 3 15 2 2 3 2" xfId="18250"/>
    <cellStyle name="procent 3 15 2 2 4" xfId="15010"/>
    <cellStyle name="procent 3 15 2 2 5" xfId="8471"/>
    <cellStyle name="procent 3 15 2 3" xfId="6056"/>
    <cellStyle name="procent 3 15 2 3 2" xfId="12821"/>
    <cellStyle name="procent 3 15 2 3 2 2" xfId="19305"/>
    <cellStyle name="procent 3 15 2 3 3" xfId="16065"/>
    <cellStyle name="procent 3 15 2 3 4" xfId="9576"/>
    <cellStyle name="procent 3 15 2 4" xfId="11212"/>
    <cellStyle name="procent 3 15 2 4 2" xfId="17696"/>
    <cellStyle name="procent 3 15 2 5" xfId="14457"/>
    <cellStyle name="procent 3 15 2 6" xfId="7914"/>
    <cellStyle name="procent 3 15 3" xfId="1049"/>
    <cellStyle name="procent 3 15 3 2" xfId="1821"/>
    <cellStyle name="procent 3 15 3 2 2" xfId="6789"/>
    <cellStyle name="procent 3 15 3 2 2 2" xfId="13526"/>
    <cellStyle name="procent 3 15 3 2 2 2 2" xfId="20010"/>
    <cellStyle name="procent 3 15 3 2 2 3" xfId="16770"/>
    <cellStyle name="procent 3 15 3 2 2 4" xfId="10282"/>
    <cellStyle name="procent 3 15 3 2 3" xfId="11914"/>
    <cellStyle name="procent 3 15 3 2 3 2" xfId="18398"/>
    <cellStyle name="procent 3 15 3 2 4" xfId="15158"/>
    <cellStyle name="procent 3 15 3 2 5" xfId="8619"/>
    <cellStyle name="procent 3 15 3 3" xfId="6209"/>
    <cellStyle name="procent 3 15 3 3 2" xfId="12972"/>
    <cellStyle name="procent 3 15 3 3 2 2" xfId="19456"/>
    <cellStyle name="procent 3 15 3 3 3" xfId="16216"/>
    <cellStyle name="procent 3 15 3 3 4" xfId="9727"/>
    <cellStyle name="procent 3 15 3 4" xfId="11360"/>
    <cellStyle name="procent 3 15 3 4 2" xfId="17844"/>
    <cellStyle name="procent 3 15 3 5" xfId="14605"/>
    <cellStyle name="procent 3 15 3 6" xfId="8062"/>
    <cellStyle name="procent 3 15 4" xfId="1526"/>
    <cellStyle name="procent 3 15 4 2" xfId="6494"/>
    <cellStyle name="procent 3 15 4 2 2" xfId="13231"/>
    <cellStyle name="procent 3 15 4 2 2 2" xfId="19715"/>
    <cellStyle name="procent 3 15 4 2 3" xfId="16475"/>
    <cellStyle name="procent 3 15 4 2 4" xfId="9987"/>
    <cellStyle name="procent 3 15 4 3" xfId="11619"/>
    <cellStyle name="procent 3 15 4 3 2" xfId="18103"/>
    <cellStyle name="procent 3 15 4 4" xfId="14863"/>
    <cellStyle name="procent 3 15 4 5" xfId="8324"/>
    <cellStyle name="procent 3 15 5" xfId="5906"/>
    <cellStyle name="procent 3 15 5 2" xfId="12673"/>
    <cellStyle name="procent 3 15 5 2 2" xfId="19157"/>
    <cellStyle name="procent 3 15 5 3" xfId="15917"/>
    <cellStyle name="procent 3 15 5 4" xfId="9427"/>
    <cellStyle name="procent 3 15 6" xfId="11065"/>
    <cellStyle name="procent 3 15 6 2" xfId="17549"/>
    <cellStyle name="procent 3 15 7" xfId="14310"/>
    <cellStyle name="procent 3 15 8" xfId="7767"/>
    <cellStyle name="procent 3 16" xfId="803"/>
    <cellStyle name="procent 3 16 2" xfId="978"/>
    <cellStyle name="procent 3 16 2 2" xfId="1759"/>
    <cellStyle name="procent 3 16 2 2 2" xfId="6727"/>
    <cellStyle name="procent 3 16 2 2 2 2" xfId="13464"/>
    <cellStyle name="procent 3 16 2 2 2 2 2" xfId="19948"/>
    <cellStyle name="procent 3 16 2 2 2 3" xfId="16708"/>
    <cellStyle name="procent 3 16 2 2 2 4" xfId="10220"/>
    <cellStyle name="procent 3 16 2 2 3" xfId="11852"/>
    <cellStyle name="procent 3 16 2 2 3 2" xfId="18336"/>
    <cellStyle name="procent 3 16 2 2 4" xfId="15096"/>
    <cellStyle name="procent 3 16 2 2 5" xfId="8557"/>
    <cellStyle name="procent 3 16 2 3" xfId="6143"/>
    <cellStyle name="procent 3 16 2 3 2" xfId="12908"/>
    <cellStyle name="procent 3 16 2 3 2 2" xfId="19392"/>
    <cellStyle name="procent 3 16 2 3 3" xfId="16152"/>
    <cellStyle name="procent 3 16 2 3 4" xfId="9663"/>
    <cellStyle name="procent 3 16 2 4" xfId="11298"/>
    <cellStyle name="procent 3 16 2 4 2" xfId="17782"/>
    <cellStyle name="procent 3 16 2 5" xfId="14543"/>
    <cellStyle name="procent 3 16 2 6" xfId="8000"/>
    <cellStyle name="procent 3 16 3" xfId="1153"/>
    <cellStyle name="procent 3 16 3 2" xfId="1907"/>
    <cellStyle name="procent 3 16 3 2 2" xfId="6875"/>
    <cellStyle name="procent 3 16 3 2 2 2" xfId="13612"/>
    <cellStyle name="procent 3 16 3 2 2 2 2" xfId="20096"/>
    <cellStyle name="procent 3 16 3 2 2 3" xfId="16856"/>
    <cellStyle name="procent 3 16 3 2 2 4" xfId="10368"/>
    <cellStyle name="procent 3 16 3 2 3" xfId="12000"/>
    <cellStyle name="procent 3 16 3 2 3 2" xfId="18484"/>
    <cellStyle name="procent 3 16 3 2 4" xfId="15244"/>
    <cellStyle name="procent 3 16 3 2 5" xfId="8705"/>
    <cellStyle name="procent 3 16 3 3" xfId="6298"/>
    <cellStyle name="procent 3 16 3 3 2" xfId="13060"/>
    <cellStyle name="procent 3 16 3 3 2 2" xfId="19544"/>
    <cellStyle name="procent 3 16 3 3 3" xfId="16304"/>
    <cellStyle name="procent 3 16 3 3 4" xfId="9815"/>
    <cellStyle name="procent 3 16 3 4" xfId="11446"/>
    <cellStyle name="procent 3 16 3 4 2" xfId="17930"/>
    <cellStyle name="procent 3 16 3 5" xfId="14691"/>
    <cellStyle name="procent 3 16 3 6" xfId="8148"/>
    <cellStyle name="procent 3 16 4" xfId="1611"/>
    <cellStyle name="procent 3 16 4 2" xfId="6579"/>
    <cellStyle name="procent 3 16 4 2 2" xfId="13316"/>
    <cellStyle name="procent 3 16 4 2 2 2" xfId="19800"/>
    <cellStyle name="procent 3 16 4 2 3" xfId="16560"/>
    <cellStyle name="procent 3 16 4 2 4" xfId="10072"/>
    <cellStyle name="procent 3 16 4 3" xfId="11704"/>
    <cellStyle name="procent 3 16 4 3 2" xfId="18188"/>
    <cellStyle name="procent 3 16 4 4" xfId="14948"/>
    <cellStyle name="procent 3 16 4 5" xfId="8409"/>
    <cellStyle name="procent 3 16 5" xfId="5993"/>
    <cellStyle name="procent 3 16 5 2" xfId="12759"/>
    <cellStyle name="procent 3 16 5 2 2" xfId="19243"/>
    <cellStyle name="procent 3 16 5 3" xfId="16003"/>
    <cellStyle name="procent 3 16 5 4" xfId="9513"/>
    <cellStyle name="procent 3 16 6" xfId="11150"/>
    <cellStyle name="procent 3 16 6 2" xfId="17634"/>
    <cellStyle name="procent 3 16 7" xfId="14395"/>
    <cellStyle name="procent 3 16 8" xfId="7852"/>
    <cellStyle name="procent 3 17" xfId="716"/>
    <cellStyle name="procent 3 17 2" xfId="891"/>
    <cellStyle name="procent 3 17 2 2" xfId="1685"/>
    <cellStyle name="procent 3 17 2 2 2" xfId="6653"/>
    <cellStyle name="procent 3 17 2 2 2 2" xfId="13390"/>
    <cellStyle name="procent 3 17 2 2 2 2 2" xfId="19874"/>
    <cellStyle name="procent 3 17 2 2 2 3" xfId="16634"/>
    <cellStyle name="procent 3 17 2 2 2 4" xfId="10146"/>
    <cellStyle name="procent 3 17 2 2 3" xfId="11778"/>
    <cellStyle name="procent 3 17 2 2 3 2" xfId="18262"/>
    <cellStyle name="procent 3 17 2 2 4" xfId="15022"/>
    <cellStyle name="procent 3 17 2 2 5" xfId="8483"/>
    <cellStyle name="procent 3 17 2 3" xfId="6068"/>
    <cellStyle name="procent 3 17 2 3 2" xfId="12833"/>
    <cellStyle name="procent 3 17 2 3 2 2" xfId="19317"/>
    <cellStyle name="procent 3 17 2 3 3" xfId="16077"/>
    <cellStyle name="procent 3 17 2 3 4" xfId="9588"/>
    <cellStyle name="procent 3 17 2 4" xfId="11224"/>
    <cellStyle name="procent 3 17 2 4 2" xfId="17708"/>
    <cellStyle name="procent 3 17 2 5" xfId="14469"/>
    <cellStyle name="procent 3 17 2 6" xfId="7926"/>
    <cellStyle name="procent 3 17 3" xfId="1066"/>
    <cellStyle name="procent 3 17 3 2" xfId="1833"/>
    <cellStyle name="procent 3 17 3 2 2" xfId="6801"/>
    <cellStyle name="procent 3 17 3 2 2 2" xfId="13538"/>
    <cellStyle name="procent 3 17 3 2 2 2 2" xfId="20022"/>
    <cellStyle name="procent 3 17 3 2 2 3" xfId="16782"/>
    <cellStyle name="procent 3 17 3 2 2 4" xfId="10294"/>
    <cellStyle name="procent 3 17 3 2 3" xfId="11926"/>
    <cellStyle name="procent 3 17 3 2 3 2" xfId="18410"/>
    <cellStyle name="procent 3 17 3 2 4" xfId="15170"/>
    <cellStyle name="procent 3 17 3 2 5" xfId="8631"/>
    <cellStyle name="procent 3 17 3 3" xfId="6221"/>
    <cellStyle name="procent 3 17 3 3 2" xfId="12984"/>
    <cellStyle name="procent 3 17 3 3 2 2" xfId="19468"/>
    <cellStyle name="procent 3 17 3 3 3" xfId="16228"/>
    <cellStyle name="procent 3 17 3 3 4" xfId="9739"/>
    <cellStyle name="procent 3 17 3 4" xfId="11372"/>
    <cellStyle name="procent 3 17 3 4 2" xfId="17856"/>
    <cellStyle name="procent 3 17 3 5" xfId="14617"/>
    <cellStyle name="procent 3 17 3 6" xfId="8074"/>
    <cellStyle name="procent 3 17 4" xfId="1537"/>
    <cellStyle name="procent 3 17 4 2" xfId="6505"/>
    <cellStyle name="procent 3 17 4 2 2" xfId="13242"/>
    <cellStyle name="procent 3 17 4 2 2 2" xfId="19726"/>
    <cellStyle name="procent 3 17 4 2 3" xfId="16486"/>
    <cellStyle name="procent 3 17 4 2 4" xfId="9998"/>
    <cellStyle name="procent 3 17 4 3" xfId="11630"/>
    <cellStyle name="procent 3 17 4 3 2" xfId="18114"/>
    <cellStyle name="procent 3 17 4 4" xfId="14874"/>
    <cellStyle name="procent 3 17 4 5" xfId="8335"/>
    <cellStyle name="procent 3 17 5" xfId="5918"/>
    <cellStyle name="procent 3 17 5 2" xfId="12685"/>
    <cellStyle name="procent 3 17 5 2 2" xfId="19169"/>
    <cellStyle name="procent 3 17 5 3" xfId="15929"/>
    <cellStyle name="procent 3 17 5 4" xfId="9439"/>
    <cellStyle name="procent 3 17 6" xfId="11076"/>
    <cellStyle name="procent 3 17 6 2" xfId="17560"/>
    <cellStyle name="procent 3 17 7" xfId="14321"/>
    <cellStyle name="procent 3 17 8" xfId="7778"/>
    <cellStyle name="procent 3 18" xfId="662"/>
    <cellStyle name="procent 3 18 2" xfId="836"/>
    <cellStyle name="procent 3 18 2 2" xfId="1640"/>
    <cellStyle name="procent 3 18 2 2 2" xfId="6608"/>
    <cellStyle name="procent 3 18 2 2 2 2" xfId="13345"/>
    <cellStyle name="procent 3 18 2 2 2 2 2" xfId="19829"/>
    <cellStyle name="procent 3 18 2 2 2 3" xfId="16589"/>
    <cellStyle name="procent 3 18 2 2 2 4" xfId="10101"/>
    <cellStyle name="procent 3 18 2 2 3" xfId="11733"/>
    <cellStyle name="procent 3 18 2 2 3 2" xfId="18217"/>
    <cellStyle name="procent 3 18 2 2 4" xfId="14977"/>
    <cellStyle name="procent 3 18 2 2 5" xfId="8438"/>
    <cellStyle name="procent 3 18 2 3" xfId="6022"/>
    <cellStyle name="procent 3 18 2 3 2" xfId="12788"/>
    <cellStyle name="procent 3 18 2 3 2 2" xfId="19272"/>
    <cellStyle name="procent 3 18 2 3 3" xfId="16032"/>
    <cellStyle name="procent 3 18 2 3 4" xfId="9542"/>
    <cellStyle name="procent 3 18 2 4" xfId="11179"/>
    <cellStyle name="procent 3 18 2 4 2" xfId="17663"/>
    <cellStyle name="procent 3 18 2 5" xfId="14424"/>
    <cellStyle name="procent 3 18 2 6" xfId="7881"/>
    <cellStyle name="procent 3 18 3" xfId="1011"/>
    <cellStyle name="procent 3 18 3 2" xfId="1788"/>
    <cellStyle name="procent 3 18 3 2 2" xfId="6756"/>
    <cellStyle name="procent 3 18 3 2 2 2" xfId="13493"/>
    <cellStyle name="procent 3 18 3 2 2 2 2" xfId="19977"/>
    <cellStyle name="procent 3 18 3 2 2 3" xfId="16737"/>
    <cellStyle name="procent 3 18 3 2 2 4" xfId="10249"/>
    <cellStyle name="procent 3 18 3 2 3" xfId="11881"/>
    <cellStyle name="procent 3 18 3 2 3 2" xfId="18365"/>
    <cellStyle name="procent 3 18 3 2 4" xfId="15125"/>
    <cellStyle name="procent 3 18 3 2 5" xfId="8586"/>
    <cellStyle name="procent 3 18 3 3" xfId="6174"/>
    <cellStyle name="procent 3 18 3 3 2" xfId="12938"/>
    <cellStyle name="procent 3 18 3 3 2 2" xfId="19422"/>
    <cellStyle name="procent 3 18 3 3 3" xfId="16182"/>
    <cellStyle name="procent 3 18 3 3 4" xfId="9693"/>
    <cellStyle name="procent 3 18 3 4" xfId="11327"/>
    <cellStyle name="procent 3 18 3 4 2" xfId="17811"/>
    <cellStyle name="procent 3 18 3 5" xfId="14572"/>
    <cellStyle name="procent 3 18 3 6" xfId="8029"/>
    <cellStyle name="procent 3 18 4" xfId="1493"/>
    <cellStyle name="procent 3 18 4 2" xfId="6461"/>
    <cellStyle name="procent 3 18 4 2 2" xfId="13198"/>
    <cellStyle name="procent 3 18 4 2 2 2" xfId="19682"/>
    <cellStyle name="procent 3 18 4 2 3" xfId="16442"/>
    <cellStyle name="procent 3 18 4 2 4" xfId="9954"/>
    <cellStyle name="procent 3 18 4 3" xfId="11586"/>
    <cellStyle name="procent 3 18 4 3 2" xfId="18070"/>
    <cellStyle name="procent 3 18 4 4" xfId="14830"/>
    <cellStyle name="procent 3 18 4 5" xfId="8291"/>
    <cellStyle name="procent 3 18 5" xfId="5872"/>
    <cellStyle name="procent 3 18 5 2" xfId="12639"/>
    <cellStyle name="procent 3 18 5 2 2" xfId="19123"/>
    <cellStyle name="procent 3 18 5 3" xfId="15883"/>
    <cellStyle name="procent 3 18 5 4" xfId="9393"/>
    <cellStyle name="procent 3 18 6" xfId="11032"/>
    <cellStyle name="procent 3 18 6 2" xfId="17516"/>
    <cellStyle name="procent 3 18 7" xfId="14277"/>
    <cellStyle name="procent 3 18 8" xfId="7734"/>
    <cellStyle name="procent 3 19" xfId="721"/>
    <cellStyle name="procent 3 19 2" xfId="896"/>
    <cellStyle name="procent 3 19 2 2" xfId="1690"/>
    <cellStyle name="procent 3 19 2 2 2" xfId="6658"/>
    <cellStyle name="procent 3 19 2 2 2 2" xfId="13395"/>
    <cellStyle name="procent 3 19 2 2 2 2 2" xfId="19879"/>
    <cellStyle name="procent 3 19 2 2 2 3" xfId="16639"/>
    <cellStyle name="procent 3 19 2 2 2 4" xfId="10151"/>
    <cellStyle name="procent 3 19 2 2 3" xfId="11783"/>
    <cellStyle name="procent 3 19 2 2 3 2" xfId="18267"/>
    <cellStyle name="procent 3 19 2 2 4" xfId="15027"/>
    <cellStyle name="procent 3 19 2 2 5" xfId="8488"/>
    <cellStyle name="procent 3 19 2 3" xfId="6073"/>
    <cellStyle name="procent 3 19 2 3 2" xfId="12838"/>
    <cellStyle name="procent 3 19 2 3 2 2" xfId="19322"/>
    <cellStyle name="procent 3 19 2 3 3" xfId="16082"/>
    <cellStyle name="procent 3 19 2 3 4" xfId="9593"/>
    <cellStyle name="procent 3 19 2 4" xfId="11229"/>
    <cellStyle name="procent 3 19 2 4 2" xfId="17713"/>
    <cellStyle name="procent 3 19 2 5" xfId="14474"/>
    <cellStyle name="procent 3 19 2 6" xfId="7931"/>
    <cellStyle name="procent 3 19 3" xfId="1071"/>
    <cellStyle name="procent 3 19 3 2" xfId="1838"/>
    <cellStyle name="procent 3 19 3 2 2" xfId="6806"/>
    <cellStyle name="procent 3 19 3 2 2 2" xfId="13543"/>
    <cellStyle name="procent 3 19 3 2 2 2 2" xfId="20027"/>
    <cellStyle name="procent 3 19 3 2 2 3" xfId="16787"/>
    <cellStyle name="procent 3 19 3 2 2 4" xfId="10299"/>
    <cellStyle name="procent 3 19 3 2 3" xfId="11931"/>
    <cellStyle name="procent 3 19 3 2 3 2" xfId="18415"/>
    <cellStyle name="procent 3 19 3 2 4" xfId="15175"/>
    <cellStyle name="procent 3 19 3 2 5" xfId="8636"/>
    <cellStyle name="procent 3 19 3 3" xfId="6226"/>
    <cellStyle name="procent 3 19 3 3 2" xfId="12989"/>
    <cellStyle name="procent 3 19 3 3 2 2" xfId="19473"/>
    <cellStyle name="procent 3 19 3 3 3" xfId="16233"/>
    <cellStyle name="procent 3 19 3 3 4" xfId="9744"/>
    <cellStyle name="procent 3 19 3 4" xfId="11377"/>
    <cellStyle name="procent 3 19 3 4 2" xfId="17861"/>
    <cellStyle name="procent 3 19 3 5" xfId="14622"/>
    <cellStyle name="procent 3 19 3 6" xfId="8079"/>
    <cellStyle name="procent 3 19 4" xfId="1542"/>
    <cellStyle name="procent 3 19 4 2" xfId="6510"/>
    <cellStyle name="procent 3 19 4 2 2" xfId="13247"/>
    <cellStyle name="procent 3 19 4 2 2 2" xfId="19731"/>
    <cellStyle name="procent 3 19 4 2 3" xfId="16491"/>
    <cellStyle name="procent 3 19 4 2 4" xfId="10003"/>
    <cellStyle name="procent 3 19 4 3" xfId="11635"/>
    <cellStyle name="procent 3 19 4 3 2" xfId="18119"/>
    <cellStyle name="procent 3 19 4 4" xfId="14879"/>
    <cellStyle name="procent 3 19 4 5" xfId="8340"/>
    <cellStyle name="procent 3 19 5" xfId="5923"/>
    <cellStyle name="procent 3 19 5 2" xfId="12690"/>
    <cellStyle name="procent 3 19 5 2 2" xfId="19174"/>
    <cellStyle name="procent 3 19 5 3" xfId="15934"/>
    <cellStyle name="procent 3 19 5 4" xfId="9444"/>
    <cellStyle name="procent 3 19 6" xfId="11081"/>
    <cellStyle name="procent 3 19 6 2" xfId="17565"/>
    <cellStyle name="procent 3 19 7" xfId="14326"/>
    <cellStyle name="procent 3 19 8" xfId="7783"/>
    <cellStyle name="procent 3 2" xfId="529"/>
    <cellStyle name="procent 3 2 10" xfId="10916"/>
    <cellStyle name="procent 3 2 10 2" xfId="17400"/>
    <cellStyle name="procent 3 2 11" xfId="14161"/>
    <cellStyle name="procent 3 2 12" xfId="7618"/>
    <cellStyle name="procent 3 2 2" xfId="585"/>
    <cellStyle name="procent 3 2 2 10" xfId="7668"/>
    <cellStyle name="procent 3 2 2 2" xfId="744"/>
    <cellStyle name="procent 3 2 2 2 2" xfId="1563"/>
    <cellStyle name="procent 3 2 2 2 2 2" xfId="6531"/>
    <cellStyle name="procent 3 2 2 2 2 2 2" xfId="13268"/>
    <cellStyle name="procent 3 2 2 2 2 2 2 2" xfId="19752"/>
    <cellStyle name="procent 3 2 2 2 2 2 3" xfId="16512"/>
    <cellStyle name="procent 3 2 2 2 2 2 4" xfId="10024"/>
    <cellStyle name="procent 3 2 2 2 2 3" xfId="11656"/>
    <cellStyle name="procent 3 2 2 2 2 3 2" xfId="18140"/>
    <cellStyle name="procent 3 2 2 2 2 4" xfId="14900"/>
    <cellStyle name="procent 3 2 2 2 2 5" xfId="8361"/>
    <cellStyle name="procent 3 2 2 2 3" xfId="5944"/>
    <cellStyle name="procent 3 2 2 2 3 2" xfId="12711"/>
    <cellStyle name="procent 3 2 2 2 3 2 2" xfId="19195"/>
    <cellStyle name="procent 3 2 2 2 3 3" xfId="15955"/>
    <cellStyle name="procent 3 2 2 2 3 4" xfId="9465"/>
    <cellStyle name="procent 3 2 2 2 4" xfId="11102"/>
    <cellStyle name="procent 3 2 2 2 4 2" xfId="17586"/>
    <cellStyle name="procent 3 2 2 2 5" xfId="14347"/>
    <cellStyle name="procent 3 2 2 2 6" xfId="7804"/>
    <cellStyle name="procent 3 2 2 3" xfId="919"/>
    <cellStyle name="procent 3 2 2 3 2" xfId="1711"/>
    <cellStyle name="procent 3 2 2 3 2 2" xfId="6679"/>
    <cellStyle name="procent 3 2 2 3 2 2 2" xfId="13416"/>
    <cellStyle name="procent 3 2 2 3 2 2 2 2" xfId="19900"/>
    <cellStyle name="procent 3 2 2 3 2 2 3" xfId="16660"/>
    <cellStyle name="procent 3 2 2 3 2 2 4" xfId="10172"/>
    <cellStyle name="procent 3 2 2 3 2 3" xfId="11804"/>
    <cellStyle name="procent 3 2 2 3 2 3 2" xfId="18288"/>
    <cellStyle name="procent 3 2 2 3 2 4" xfId="15048"/>
    <cellStyle name="procent 3 2 2 3 2 5" xfId="8509"/>
    <cellStyle name="procent 3 2 2 3 3" xfId="6095"/>
    <cellStyle name="procent 3 2 2 3 3 2" xfId="12860"/>
    <cellStyle name="procent 3 2 2 3 3 2 2" xfId="19344"/>
    <cellStyle name="procent 3 2 2 3 3 3" xfId="16104"/>
    <cellStyle name="procent 3 2 2 3 3 4" xfId="9615"/>
    <cellStyle name="procent 3 2 2 3 4" xfId="11250"/>
    <cellStyle name="procent 3 2 2 3 4 2" xfId="17734"/>
    <cellStyle name="procent 3 2 2 3 5" xfId="14495"/>
    <cellStyle name="procent 3 2 2 3 6" xfId="7952"/>
    <cellStyle name="procent 3 2 2 4" xfId="1094"/>
    <cellStyle name="procent 3 2 2 4 2" xfId="1859"/>
    <cellStyle name="procent 3 2 2 4 2 2" xfId="6827"/>
    <cellStyle name="procent 3 2 2 4 2 2 2" xfId="13564"/>
    <cellStyle name="procent 3 2 2 4 2 2 2 2" xfId="20048"/>
    <cellStyle name="procent 3 2 2 4 2 2 3" xfId="16808"/>
    <cellStyle name="procent 3 2 2 4 2 2 4" xfId="10320"/>
    <cellStyle name="procent 3 2 2 4 2 3" xfId="11952"/>
    <cellStyle name="procent 3 2 2 4 2 3 2" xfId="18436"/>
    <cellStyle name="procent 3 2 2 4 2 4" xfId="15196"/>
    <cellStyle name="procent 3 2 2 4 2 5" xfId="8657"/>
    <cellStyle name="procent 3 2 2 4 3" xfId="6249"/>
    <cellStyle name="procent 3 2 2 4 3 2" xfId="13011"/>
    <cellStyle name="procent 3 2 2 4 3 2 2" xfId="19495"/>
    <cellStyle name="procent 3 2 2 4 3 3" xfId="16255"/>
    <cellStyle name="procent 3 2 2 4 3 4" xfId="9766"/>
    <cellStyle name="procent 3 2 2 4 4" xfId="11398"/>
    <cellStyle name="procent 3 2 2 4 4 2" xfId="17882"/>
    <cellStyle name="procent 3 2 2 4 5" xfId="14643"/>
    <cellStyle name="procent 3 2 2 4 6" xfId="8100"/>
    <cellStyle name="procent 3 2 2 5" xfId="1427"/>
    <cellStyle name="procent 3 2 2 5 2" xfId="6395"/>
    <cellStyle name="procent 3 2 2 5 2 2" xfId="13132"/>
    <cellStyle name="procent 3 2 2 5 2 2 2" xfId="19616"/>
    <cellStyle name="procent 3 2 2 5 2 3" xfId="16376"/>
    <cellStyle name="procent 3 2 2 5 2 4" xfId="9888"/>
    <cellStyle name="procent 3 2 2 5 3" xfId="11520"/>
    <cellStyle name="procent 3 2 2 5 3 2" xfId="18004"/>
    <cellStyle name="procent 3 2 2 5 4" xfId="14764"/>
    <cellStyle name="procent 3 2 2 5 5" xfId="8225"/>
    <cellStyle name="procent 3 2 2 6" xfId="3945"/>
    <cellStyle name="procent 3 2 2 7" xfId="5805"/>
    <cellStyle name="procent 3 2 2 7 2" xfId="12573"/>
    <cellStyle name="procent 3 2 2 7 2 2" xfId="19057"/>
    <cellStyle name="procent 3 2 2 7 3" xfId="15817"/>
    <cellStyle name="procent 3 2 2 7 4" xfId="9327"/>
    <cellStyle name="procent 3 2 2 8" xfId="10966"/>
    <cellStyle name="procent 3 2 2 8 2" xfId="17450"/>
    <cellStyle name="procent 3 2 2 9" xfId="14211"/>
    <cellStyle name="procent 3 2 3" xfId="622"/>
    <cellStyle name="procent 3 2 3 10" xfId="7700"/>
    <cellStyle name="procent 3 2 3 2" xfId="780"/>
    <cellStyle name="procent 3 2 3 2 2" xfId="1595"/>
    <cellStyle name="procent 3 2 3 2 2 2" xfId="6563"/>
    <cellStyle name="procent 3 2 3 2 2 2 2" xfId="13300"/>
    <cellStyle name="procent 3 2 3 2 2 2 2 2" xfId="19784"/>
    <cellStyle name="procent 3 2 3 2 2 2 3" xfId="16544"/>
    <cellStyle name="procent 3 2 3 2 2 2 4" xfId="10056"/>
    <cellStyle name="procent 3 2 3 2 2 3" xfId="11688"/>
    <cellStyle name="procent 3 2 3 2 2 3 2" xfId="18172"/>
    <cellStyle name="procent 3 2 3 2 2 4" xfId="14932"/>
    <cellStyle name="procent 3 2 3 2 2 5" xfId="8393"/>
    <cellStyle name="procent 3 2 3 2 3" xfId="5976"/>
    <cellStyle name="procent 3 2 3 2 3 2" xfId="12743"/>
    <cellStyle name="procent 3 2 3 2 3 2 2" xfId="19227"/>
    <cellStyle name="procent 3 2 3 2 3 3" xfId="15987"/>
    <cellStyle name="procent 3 2 3 2 3 4" xfId="9497"/>
    <cellStyle name="procent 3 2 3 2 4" xfId="11134"/>
    <cellStyle name="procent 3 2 3 2 4 2" xfId="17618"/>
    <cellStyle name="procent 3 2 3 2 5" xfId="14379"/>
    <cellStyle name="procent 3 2 3 2 6" xfId="7836"/>
    <cellStyle name="procent 3 2 3 3" xfId="955"/>
    <cellStyle name="procent 3 2 3 3 2" xfId="1743"/>
    <cellStyle name="procent 3 2 3 3 2 2" xfId="6711"/>
    <cellStyle name="procent 3 2 3 3 2 2 2" xfId="13448"/>
    <cellStyle name="procent 3 2 3 3 2 2 2 2" xfId="19932"/>
    <cellStyle name="procent 3 2 3 3 2 2 3" xfId="16692"/>
    <cellStyle name="procent 3 2 3 3 2 2 4" xfId="10204"/>
    <cellStyle name="procent 3 2 3 3 2 3" xfId="11836"/>
    <cellStyle name="procent 3 2 3 3 2 3 2" xfId="18320"/>
    <cellStyle name="procent 3 2 3 3 2 4" xfId="15080"/>
    <cellStyle name="procent 3 2 3 3 2 5" xfId="8541"/>
    <cellStyle name="procent 3 2 3 3 3" xfId="6127"/>
    <cellStyle name="procent 3 2 3 3 3 2" xfId="12892"/>
    <cellStyle name="procent 3 2 3 3 3 2 2" xfId="19376"/>
    <cellStyle name="procent 3 2 3 3 3 3" xfId="16136"/>
    <cellStyle name="procent 3 2 3 3 3 4" xfId="9647"/>
    <cellStyle name="procent 3 2 3 3 4" xfId="11282"/>
    <cellStyle name="procent 3 2 3 3 4 2" xfId="17766"/>
    <cellStyle name="procent 3 2 3 3 5" xfId="14527"/>
    <cellStyle name="procent 3 2 3 3 6" xfId="7984"/>
    <cellStyle name="procent 3 2 3 4" xfId="1130"/>
    <cellStyle name="procent 3 2 3 4 2" xfId="1891"/>
    <cellStyle name="procent 3 2 3 4 2 2" xfId="6859"/>
    <cellStyle name="procent 3 2 3 4 2 2 2" xfId="13596"/>
    <cellStyle name="procent 3 2 3 4 2 2 2 2" xfId="20080"/>
    <cellStyle name="procent 3 2 3 4 2 2 3" xfId="16840"/>
    <cellStyle name="procent 3 2 3 4 2 2 4" xfId="10352"/>
    <cellStyle name="procent 3 2 3 4 2 3" xfId="11984"/>
    <cellStyle name="procent 3 2 3 4 2 3 2" xfId="18468"/>
    <cellStyle name="procent 3 2 3 4 2 4" xfId="15228"/>
    <cellStyle name="procent 3 2 3 4 2 5" xfId="8689"/>
    <cellStyle name="procent 3 2 3 4 3" xfId="6282"/>
    <cellStyle name="procent 3 2 3 4 3 2" xfId="13044"/>
    <cellStyle name="procent 3 2 3 4 3 2 2" xfId="19528"/>
    <cellStyle name="procent 3 2 3 4 3 3" xfId="16288"/>
    <cellStyle name="procent 3 2 3 4 3 4" xfId="9799"/>
    <cellStyle name="procent 3 2 3 4 4" xfId="11430"/>
    <cellStyle name="procent 3 2 3 4 4 2" xfId="17914"/>
    <cellStyle name="procent 3 2 3 4 5" xfId="14675"/>
    <cellStyle name="procent 3 2 3 4 6" xfId="8132"/>
    <cellStyle name="procent 3 2 3 5" xfId="1459"/>
    <cellStyle name="procent 3 2 3 5 2" xfId="6427"/>
    <cellStyle name="procent 3 2 3 5 2 2" xfId="13164"/>
    <cellStyle name="procent 3 2 3 5 2 2 2" xfId="19648"/>
    <cellStyle name="procent 3 2 3 5 2 3" xfId="16408"/>
    <cellStyle name="procent 3 2 3 5 2 4" xfId="9920"/>
    <cellStyle name="procent 3 2 3 5 3" xfId="11552"/>
    <cellStyle name="procent 3 2 3 5 3 2" xfId="18036"/>
    <cellStyle name="procent 3 2 3 5 4" xfId="14796"/>
    <cellStyle name="procent 3 2 3 5 5" xfId="8257"/>
    <cellStyle name="procent 3 2 3 6" xfId="3956"/>
    <cellStyle name="procent 3 2 3 7" xfId="5838"/>
    <cellStyle name="procent 3 2 3 7 2" xfId="12605"/>
    <cellStyle name="procent 3 2 3 7 2 2" xfId="19089"/>
    <cellStyle name="procent 3 2 3 7 3" xfId="15849"/>
    <cellStyle name="procent 3 2 3 7 4" xfId="9359"/>
    <cellStyle name="procent 3 2 3 8" xfId="10998"/>
    <cellStyle name="procent 3 2 3 8 2" xfId="17482"/>
    <cellStyle name="procent 3 2 3 9" xfId="14243"/>
    <cellStyle name="procent 3 2 4" xfId="677"/>
    <cellStyle name="procent 3 2 4 2" xfId="1507"/>
    <cellStyle name="procent 3 2 4 2 2" xfId="6475"/>
    <cellStyle name="procent 3 2 4 2 2 2" xfId="13212"/>
    <cellStyle name="procent 3 2 4 2 2 2 2" xfId="19696"/>
    <cellStyle name="procent 3 2 4 2 2 3" xfId="16456"/>
    <cellStyle name="procent 3 2 4 2 2 4" xfId="9968"/>
    <cellStyle name="procent 3 2 4 2 3" xfId="11600"/>
    <cellStyle name="procent 3 2 4 2 3 2" xfId="18084"/>
    <cellStyle name="procent 3 2 4 2 4" xfId="14844"/>
    <cellStyle name="procent 3 2 4 2 5" xfId="8305"/>
    <cellStyle name="procent 3 2 4 3" xfId="3957"/>
    <cellStyle name="procent 3 2 4 4" xfId="5886"/>
    <cellStyle name="procent 3 2 4 4 2" xfId="12653"/>
    <cellStyle name="procent 3 2 4 4 2 2" xfId="19137"/>
    <cellStyle name="procent 3 2 4 4 3" xfId="15897"/>
    <cellStyle name="procent 3 2 4 4 4" xfId="9407"/>
    <cellStyle name="procent 3 2 4 5" xfId="11046"/>
    <cellStyle name="procent 3 2 4 5 2" xfId="17530"/>
    <cellStyle name="procent 3 2 4 6" xfId="14291"/>
    <cellStyle name="procent 3 2 4 7" xfId="7748"/>
    <cellStyle name="procent 3 2 5" xfId="851"/>
    <cellStyle name="procent 3 2 5 2" xfId="1654"/>
    <cellStyle name="procent 3 2 5 2 2" xfId="6622"/>
    <cellStyle name="procent 3 2 5 2 2 2" xfId="13359"/>
    <cellStyle name="procent 3 2 5 2 2 2 2" xfId="19843"/>
    <cellStyle name="procent 3 2 5 2 2 3" xfId="16603"/>
    <cellStyle name="procent 3 2 5 2 2 4" xfId="10115"/>
    <cellStyle name="procent 3 2 5 2 3" xfId="11747"/>
    <cellStyle name="procent 3 2 5 2 3 2" xfId="18231"/>
    <cellStyle name="procent 3 2 5 2 4" xfId="14991"/>
    <cellStyle name="procent 3 2 5 2 5" xfId="8452"/>
    <cellStyle name="procent 3 2 5 3" xfId="6036"/>
    <cellStyle name="procent 3 2 5 3 2" xfId="12802"/>
    <cellStyle name="procent 3 2 5 3 2 2" xfId="19286"/>
    <cellStyle name="procent 3 2 5 3 3" xfId="16046"/>
    <cellStyle name="procent 3 2 5 3 4" xfId="9556"/>
    <cellStyle name="procent 3 2 5 4" xfId="11193"/>
    <cellStyle name="procent 3 2 5 4 2" xfId="17677"/>
    <cellStyle name="procent 3 2 5 5" xfId="14438"/>
    <cellStyle name="procent 3 2 5 6" xfId="7895"/>
    <cellStyle name="procent 3 2 6" xfId="1026"/>
    <cellStyle name="procent 3 2 6 2" xfId="1802"/>
    <cellStyle name="procent 3 2 6 2 2" xfId="6770"/>
    <cellStyle name="procent 3 2 6 2 2 2" xfId="13507"/>
    <cellStyle name="procent 3 2 6 2 2 2 2" xfId="19991"/>
    <cellStyle name="procent 3 2 6 2 2 3" xfId="16751"/>
    <cellStyle name="procent 3 2 6 2 2 4" xfId="10263"/>
    <cellStyle name="procent 3 2 6 2 3" xfId="11895"/>
    <cellStyle name="procent 3 2 6 2 3 2" xfId="18379"/>
    <cellStyle name="procent 3 2 6 2 4" xfId="15139"/>
    <cellStyle name="procent 3 2 6 2 5" xfId="8600"/>
    <cellStyle name="procent 3 2 6 3" xfId="6188"/>
    <cellStyle name="procent 3 2 6 3 2" xfId="12952"/>
    <cellStyle name="procent 3 2 6 3 2 2" xfId="19436"/>
    <cellStyle name="procent 3 2 6 3 3" xfId="16196"/>
    <cellStyle name="procent 3 2 6 3 4" xfId="9707"/>
    <cellStyle name="procent 3 2 6 4" xfId="11341"/>
    <cellStyle name="procent 3 2 6 4 2" xfId="17825"/>
    <cellStyle name="procent 3 2 6 5" xfId="14586"/>
    <cellStyle name="procent 3 2 6 6" xfId="8043"/>
    <cellStyle name="procent 3 2 7" xfId="1377"/>
    <cellStyle name="procent 3 2 7 2" xfId="6345"/>
    <cellStyle name="procent 3 2 7 2 2" xfId="13082"/>
    <cellStyle name="procent 3 2 7 2 2 2" xfId="19566"/>
    <cellStyle name="procent 3 2 7 2 3" xfId="16326"/>
    <cellStyle name="procent 3 2 7 2 4" xfId="9838"/>
    <cellStyle name="procent 3 2 7 3" xfId="11470"/>
    <cellStyle name="procent 3 2 7 3 2" xfId="17954"/>
    <cellStyle name="procent 3 2 7 4" xfId="14714"/>
    <cellStyle name="procent 3 2 7 5" xfId="8175"/>
    <cellStyle name="procent 3 2 8" xfId="3932"/>
    <cellStyle name="procent 3 2 9" xfId="5755"/>
    <cellStyle name="procent 3 2 9 2" xfId="12523"/>
    <cellStyle name="procent 3 2 9 2 2" xfId="19007"/>
    <cellStyle name="procent 3 2 9 3" xfId="15767"/>
    <cellStyle name="procent 3 2 9 4" xfId="9277"/>
    <cellStyle name="procent 3 20" xfId="654"/>
    <cellStyle name="procent 3 20 2" xfId="825"/>
    <cellStyle name="procent 3 20 2 2" xfId="1630"/>
    <cellStyle name="procent 3 20 2 2 2" xfId="6598"/>
    <cellStyle name="procent 3 20 2 2 2 2" xfId="13335"/>
    <cellStyle name="procent 3 20 2 2 2 2 2" xfId="19819"/>
    <cellStyle name="procent 3 20 2 2 2 3" xfId="16579"/>
    <cellStyle name="procent 3 20 2 2 2 4" xfId="10091"/>
    <cellStyle name="procent 3 20 2 2 3" xfId="11723"/>
    <cellStyle name="procent 3 20 2 2 3 2" xfId="18207"/>
    <cellStyle name="procent 3 20 2 2 4" xfId="14967"/>
    <cellStyle name="procent 3 20 2 2 5" xfId="8428"/>
    <cellStyle name="procent 3 20 2 3" xfId="6012"/>
    <cellStyle name="procent 3 20 2 3 2" xfId="12778"/>
    <cellStyle name="procent 3 20 2 3 2 2" xfId="19262"/>
    <cellStyle name="procent 3 20 2 3 3" xfId="16022"/>
    <cellStyle name="procent 3 20 2 3 4" xfId="9532"/>
    <cellStyle name="procent 3 20 2 4" xfId="11169"/>
    <cellStyle name="procent 3 20 2 4 2" xfId="17653"/>
    <cellStyle name="procent 3 20 2 5" xfId="14414"/>
    <cellStyle name="procent 3 20 2 6" xfId="7871"/>
    <cellStyle name="procent 3 20 3" xfId="1000"/>
    <cellStyle name="procent 3 20 3 2" xfId="1778"/>
    <cellStyle name="procent 3 20 3 2 2" xfId="6746"/>
    <cellStyle name="procent 3 20 3 2 2 2" xfId="13483"/>
    <cellStyle name="procent 3 20 3 2 2 2 2" xfId="19967"/>
    <cellStyle name="procent 3 20 3 2 2 3" xfId="16727"/>
    <cellStyle name="procent 3 20 3 2 2 4" xfId="10239"/>
    <cellStyle name="procent 3 20 3 2 3" xfId="11871"/>
    <cellStyle name="procent 3 20 3 2 3 2" xfId="18355"/>
    <cellStyle name="procent 3 20 3 2 4" xfId="15115"/>
    <cellStyle name="procent 3 20 3 2 5" xfId="8576"/>
    <cellStyle name="procent 3 20 3 3" xfId="6164"/>
    <cellStyle name="procent 3 20 3 3 2" xfId="12928"/>
    <cellStyle name="procent 3 20 3 3 2 2" xfId="19412"/>
    <cellStyle name="procent 3 20 3 3 3" xfId="16172"/>
    <cellStyle name="procent 3 20 3 3 4" xfId="9683"/>
    <cellStyle name="procent 3 20 3 4" xfId="11317"/>
    <cellStyle name="procent 3 20 3 4 2" xfId="17801"/>
    <cellStyle name="procent 3 20 3 5" xfId="14562"/>
    <cellStyle name="procent 3 20 3 6" xfId="8019"/>
    <cellStyle name="procent 3 20 4" xfId="1486"/>
    <cellStyle name="procent 3 20 4 2" xfId="6454"/>
    <cellStyle name="procent 3 20 4 2 2" xfId="13191"/>
    <cellStyle name="procent 3 20 4 2 2 2" xfId="19675"/>
    <cellStyle name="procent 3 20 4 2 3" xfId="16435"/>
    <cellStyle name="procent 3 20 4 2 4" xfId="9947"/>
    <cellStyle name="procent 3 20 4 3" xfId="11579"/>
    <cellStyle name="procent 3 20 4 3 2" xfId="18063"/>
    <cellStyle name="procent 3 20 4 4" xfId="14823"/>
    <cellStyle name="procent 3 20 4 5" xfId="8284"/>
    <cellStyle name="procent 3 20 5" xfId="5865"/>
    <cellStyle name="procent 3 20 5 2" xfId="12632"/>
    <cellStyle name="procent 3 20 5 2 2" xfId="19116"/>
    <cellStyle name="procent 3 20 5 3" xfId="15876"/>
    <cellStyle name="procent 3 20 5 4" xfId="9386"/>
    <cellStyle name="procent 3 20 6" xfId="11025"/>
    <cellStyle name="procent 3 20 6 2" xfId="17509"/>
    <cellStyle name="procent 3 20 7" xfId="14270"/>
    <cellStyle name="procent 3 20 8" xfId="7727"/>
    <cellStyle name="procent 3 21" xfId="691"/>
    <cellStyle name="procent 3 21 2" xfId="865"/>
    <cellStyle name="procent 3 21 2 2" xfId="1665"/>
    <cellStyle name="procent 3 21 2 2 2" xfId="6633"/>
    <cellStyle name="procent 3 21 2 2 2 2" xfId="13370"/>
    <cellStyle name="procent 3 21 2 2 2 2 2" xfId="19854"/>
    <cellStyle name="procent 3 21 2 2 2 3" xfId="16614"/>
    <cellStyle name="procent 3 21 2 2 2 4" xfId="10126"/>
    <cellStyle name="procent 3 21 2 2 3" xfId="11758"/>
    <cellStyle name="procent 3 21 2 2 3 2" xfId="18242"/>
    <cellStyle name="procent 3 21 2 2 4" xfId="15002"/>
    <cellStyle name="procent 3 21 2 2 5" xfId="8463"/>
    <cellStyle name="procent 3 21 2 3" xfId="6047"/>
    <cellStyle name="procent 3 21 2 3 2" xfId="12813"/>
    <cellStyle name="procent 3 21 2 3 2 2" xfId="19297"/>
    <cellStyle name="procent 3 21 2 3 3" xfId="16057"/>
    <cellStyle name="procent 3 21 2 3 4" xfId="9567"/>
    <cellStyle name="procent 3 21 2 4" xfId="11204"/>
    <cellStyle name="procent 3 21 2 4 2" xfId="17688"/>
    <cellStyle name="procent 3 21 2 5" xfId="14449"/>
    <cellStyle name="procent 3 21 2 6" xfId="7906"/>
    <cellStyle name="procent 3 21 3" xfId="1040"/>
    <cellStyle name="procent 3 21 3 2" xfId="1813"/>
    <cellStyle name="procent 3 21 3 2 2" xfId="6781"/>
    <cellStyle name="procent 3 21 3 2 2 2" xfId="13518"/>
    <cellStyle name="procent 3 21 3 2 2 2 2" xfId="20002"/>
    <cellStyle name="procent 3 21 3 2 2 3" xfId="16762"/>
    <cellStyle name="procent 3 21 3 2 2 4" xfId="10274"/>
    <cellStyle name="procent 3 21 3 2 3" xfId="11906"/>
    <cellStyle name="procent 3 21 3 2 3 2" xfId="18390"/>
    <cellStyle name="procent 3 21 3 2 4" xfId="15150"/>
    <cellStyle name="procent 3 21 3 2 5" xfId="8611"/>
    <cellStyle name="procent 3 21 3 3" xfId="6200"/>
    <cellStyle name="procent 3 21 3 3 2" xfId="12964"/>
    <cellStyle name="procent 3 21 3 3 2 2" xfId="19448"/>
    <cellStyle name="procent 3 21 3 3 3" xfId="16208"/>
    <cellStyle name="procent 3 21 3 3 4" xfId="9719"/>
    <cellStyle name="procent 3 21 3 4" xfId="11352"/>
    <cellStyle name="procent 3 21 3 4 2" xfId="17836"/>
    <cellStyle name="procent 3 21 3 5" xfId="14597"/>
    <cellStyle name="procent 3 21 3 6" xfId="8054"/>
    <cellStyle name="procent 3 21 4" xfId="1518"/>
    <cellStyle name="procent 3 21 4 2" xfId="6486"/>
    <cellStyle name="procent 3 21 4 2 2" xfId="13223"/>
    <cellStyle name="procent 3 21 4 2 2 2" xfId="19707"/>
    <cellStyle name="procent 3 21 4 2 3" xfId="16467"/>
    <cellStyle name="procent 3 21 4 2 4" xfId="9979"/>
    <cellStyle name="procent 3 21 4 3" xfId="11611"/>
    <cellStyle name="procent 3 21 4 3 2" xfId="18095"/>
    <cellStyle name="procent 3 21 4 4" xfId="14855"/>
    <cellStyle name="procent 3 21 4 5" xfId="8316"/>
    <cellStyle name="procent 3 21 5" xfId="5898"/>
    <cellStyle name="procent 3 21 5 2" xfId="12665"/>
    <cellStyle name="procent 3 21 5 2 2" xfId="19149"/>
    <cellStyle name="procent 3 21 5 3" xfId="15909"/>
    <cellStyle name="procent 3 21 5 4" xfId="9419"/>
    <cellStyle name="procent 3 21 6" xfId="11057"/>
    <cellStyle name="procent 3 21 6 2" xfId="17541"/>
    <cellStyle name="procent 3 21 7" xfId="14302"/>
    <cellStyle name="procent 3 21 8" xfId="7759"/>
    <cellStyle name="procent 3 22" xfId="800"/>
    <cellStyle name="procent 3 22 2" xfId="975"/>
    <cellStyle name="procent 3 22 2 2" xfId="1756"/>
    <cellStyle name="procent 3 22 2 2 2" xfId="6724"/>
    <cellStyle name="procent 3 22 2 2 2 2" xfId="13461"/>
    <cellStyle name="procent 3 22 2 2 2 2 2" xfId="19945"/>
    <cellStyle name="procent 3 22 2 2 2 3" xfId="16705"/>
    <cellStyle name="procent 3 22 2 2 2 4" xfId="10217"/>
    <cellStyle name="procent 3 22 2 2 3" xfId="11849"/>
    <cellStyle name="procent 3 22 2 2 3 2" xfId="18333"/>
    <cellStyle name="procent 3 22 2 2 4" xfId="15093"/>
    <cellStyle name="procent 3 22 2 2 5" xfId="8554"/>
    <cellStyle name="procent 3 22 2 3" xfId="6140"/>
    <cellStyle name="procent 3 22 2 3 2" xfId="12905"/>
    <cellStyle name="procent 3 22 2 3 2 2" xfId="19389"/>
    <cellStyle name="procent 3 22 2 3 3" xfId="16149"/>
    <cellStyle name="procent 3 22 2 3 4" xfId="9660"/>
    <cellStyle name="procent 3 22 2 4" xfId="11295"/>
    <cellStyle name="procent 3 22 2 4 2" xfId="17779"/>
    <cellStyle name="procent 3 22 2 5" xfId="14540"/>
    <cellStyle name="procent 3 22 2 6" xfId="7997"/>
    <cellStyle name="procent 3 22 3" xfId="1150"/>
    <cellStyle name="procent 3 22 3 2" xfId="1904"/>
    <cellStyle name="procent 3 22 3 2 2" xfId="6872"/>
    <cellStyle name="procent 3 22 3 2 2 2" xfId="13609"/>
    <cellStyle name="procent 3 22 3 2 2 2 2" xfId="20093"/>
    <cellStyle name="procent 3 22 3 2 2 3" xfId="16853"/>
    <cellStyle name="procent 3 22 3 2 2 4" xfId="10365"/>
    <cellStyle name="procent 3 22 3 2 3" xfId="11997"/>
    <cellStyle name="procent 3 22 3 2 3 2" xfId="18481"/>
    <cellStyle name="procent 3 22 3 2 4" xfId="15241"/>
    <cellStyle name="procent 3 22 3 2 5" xfId="8702"/>
    <cellStyle name="procent 3 22 3 3" xfId="6295"/>
    <cellStyle name="procent 3 22 3 3 2" xfId="13057"/>
    <cellStyle name="procent 3 22 3 3 2 2" xfId="19541"/>
    <cellStyle name="procent 3 22 3 3 3" xfId="16301"/>
    <cellStyle name="procent 3 22 3 3 4" xfId="9812"/>
    <cellStyle name="procent 3 22 3 4" xfId="11443"/>
    <cellStyle name="procent 3 22 3 4 2" xfId="17927"/>
    <cellStyle name="procent 3 22 3 5" xfId="14688"/>
    <cellStyle name="procent 3 22 3 6" xfId="8145"/>
    <cellStyle name="procent 3 22 4" xfId="1608"/>
    <cellStyle name="procent 3 22 4 2" xfId="6576"/>
    <cellStyle name="procent 3 22 4 2 2" xfId="13313"/>
    <cellStyle name="procent 3 22 4 2 2 2" xfId="19797"/>
    <cellStyle name="procent 3 22 4 2 3" xfId="16557"/>
    <cellStyle name="procent 3 22 4 2 4" xfId="10069"/>
    <cellStyle name="procent 3 22 4 3" xfId="11701"/>
    <cellStyle name="procent 3 22 4 3 2" xfId="18185"/>
    <cellStyle name="procent 3 22 4 4" xfId="14945"/>
    <cellStyle name="procent 3 22 4 5" xfId="8406"/>
    <cellStyle name="procent 3 22 5" xfId="5990"/>
    <cellStyle name="procent 3 22 5 2" xfId="12756"/>
    <cellStyle name="procent 3 22 5 2 2" xfId="19240"/>
    <cellStyle name="procent 3 22 5 3" xfId="16000"/>
    <cellStyle name="procent 3 22 5 4" xfId="9510"/>
    <cellStyle name="procent 3 22 6" xfId="11147"/>
    <cellStyle name="procent 3 22 6 2" xfId="17631"/>
    <cellStyle name="procent 3 22 7" xfId="14392"/>
    <cellStyle name="procent 3 22 8" xfId="7849"/>
    <cellStyle name="procent 3 23" xfId="717"/>
    <cellStyle name="procent 3 23 2" xfId="892"/>
    <cellStyle name="procent 3 23 2 2" xfId="1686"/>
    <cellStyle name="procent 3 23 2 2 2" xfId="6654"/>
    <cellStyle name="procent 3 23 2 2 2 2" xfId="13391"/>
    <cellStyle name="procent 3 23 2 2 2 2 2" xfId="19875"/>
    <cellStyle name="procent 3 23 2 2 2 3" xfId="16635"/>
    <cellStyle name="procent 3 23 2 2 2 4" xfId="10147"/>
    <cellStyle name="procent 3 23 2 2 3" xfId="11779"/>
    <cellStyle name="procent 3 23 2 2 3 2" xfId="18263"/>
    <cellStyle name="procent 3 23 2 2 4" xfId="15023"/>
    <cellStyle name="procent 3 23 2 2 5" xfId="8484"/>
    <cellStyle name="procent 3 23 2 3" xfId="6069"/>
    <cellStyle name="procent 3 23 2 3 2" xfId="12834"/>
    <cellStyle name="procent 3 23 2 3 2 2" xfId="19318"/>
    <cellStyle name="procent 3 23 2 3 3" xfId="16078"/>
    <cellStyle name="procent 3 23 2 3 4" xfId="9589"/>
    <cellStyle name="procent 3 23 2 4" xfId="11225"/>
    <cellStyle name="procent 3 23 2 4 2" xfId="17709"/>
    <cellStyle name="procent 3 23 2 5" xfId="14470"/>
    <cellStyle name="procent 3 23 2 6" xfId="7927"/>
    <cellStyle name="procent 3 23 3" xfId="1067"/>
    <cellStyle name="procent 3 23 3 2" xfId="1834"/>
    <cellStyle name="procent 3 23 3 2 2" xfId="6802"/>
    <cellStyle name="procent 3 23 3 2 2 2" xfId="13539"/>
    <cellStyle name="procent 3 23 3 2 2 2 2" xfId="20023"/>
    <cellStyle name="procent 3 23 3 2 2 3" xfId="16783"/>
    <cellStyle name="procent 3 23 3 2 2 4" xfId="10295"/>
    <cellStyle name="procent 3 23 3 2 3" xfId="11927"/>
    <cellStyle name="procent 3 23 3 2 3 2" xfId="18411"/>
    <cellStyle name="procent 3 23 3 2 4" xfId="15171"/>
    <cellStyle name="procent 3 23 3 2 5" xfId="8632"/>
    <cellStyle name="procent 3 23 3 3" xfId="6222"/>
    <cellStyle name="procent 3 23 3 3 2" xfId="12985"/>
    <cellStyle name="procent 3 23 3 3 2 2" xfId="19469"/>
    <cellStyle name="procent 3 23 3 3 3" xfId="16229"/>
    <cellStyle name="procent 3 23 3 3 4" xfId="9740"/>
    <cellStyle name="procent 3 23 3 4" xfId="11373"/>
    <cellStyle name="procent 3 23 3 4 2" xfId="17857"/>
    <cellStyle name="procent 3 23 3 5" xfId="14618"/>
    <cellStyle name="procent 3 23 3 6" xfId="8075"/>
    <cellStyle name="procent 3 23 4" xfId="1538"/>
    <cellStyle name="procent 3 23 4 2" xfId="6506"/>
    <cellStyle name="procent 3 23 4 2 2" xfId="13243"/>
    <cellStyle name="procent 3 23 4 2 2 2" xfId="19727"/>
    <cellStyle name="procent 3 23 4 2 3" xfId="16487"/>
    <cellStyle name="procent 3 23 4 2 4" xfId="9999"/>
    <cellStyle name="procent 3 23 4 3" xfId="11631"/>
    <cellStyle name="procent 3 23 4 3 2" xfId="18115"/>
    <cellStyle name="procent 3 23 4 4" xfId="14875"/>
    <cellStyle name="procent 3 23 4 5" xfId="8336"/>
    <cellStyle name="procent 3 23 5" xfId="5919"/>
    <cellStyle name="procent 3 23 5 2" xfId="12686"/>
    <cellStyle name="procent 3 23 5 2 2" xfId="19170"/>
    <cellStyle name="procent 3 23 5 3" xfId="15930"/>
    <cellStyle name="procent 3 23 5 4" xfId="9440"/>
    <cellStyle name="procent 3 23 6" xfId="11077"/>
    <cellStyle name="procent 3 23 6 2" xfId="17561"/>
    <cellStyle name="procent 3 23 7" xfId="14322"/>
    <cellStyle name="procent 3 23 8" xfId="7779"/>
    <cellStyle name="procent 3 24" xfId="806"/>
    <cellStyle name="procent 3 24 2" xfId="1613"/>
    <cellStyle name="procent 3 24 2 2" xfId="6581"/>
    <cellStyle name="procent 3 24 2 2 2" xfId="13318"/>
    <cellStyle name="procent 3 24 2 2 2 2" xfId="19802"/>
    <cellStyle name="procent 3 24 2 2 3" xfId="16562"/>
    <cellStyle name="procent 3 24 2 2 4" xfId="10074"/>
    <cellStyle name="procent 3 24 2 3" xfId="11706"/>
    <cellStyle name="procent 3 24 2 3 2" xfId="18190"/>
    <cellStyle name="procent 3 24 2 4" xfId="14950"/>
    <cellStyle name="procent 3 24 2 5" xfId="8411"/>
    <cellStyle name="procent 3 24 3" xfId="5995"/>
    <cellStyle name="procent 3 24 3 2" xfId="12761"/>
    <cellStyle name="procent 3 24 3 2 2" xfId="19245"/>
    <cellStyle name="procent 3 24 3 3" xfId="16005"/>
    <cellStyle name="procent 3 24 3 4" xfId="9515"/>
    <cellStyle name="procent 3 24 4" xfId="11152"/>
    <cellStyle name="procent 3 24 4 2" xfId="17636"/>
    <cellStyle name="procent 3 24 5" xfId="14397"/>
    <cellStyle name="procent 3 24 6" xfId="7854"/>
    <cellStyle name="procent 3 25" xfId="981"/>
    <cellStyle name="procent 3 25 2" xfId="1761"/>
    <cellStyle name="procent 3 25 2 2" xfId="6729"/>
    <cellStyle name="procent 3 25 2 2 2" xfId="13466"/>
    <cellStyle name="procent 3 25 2 2 2 2" xfId="19950"/>
    <cellStyle name="procent 3 25 2 2 3" xfId="16710"/>
    <cellStyle name="procent 3 25 2 2 4" xfId="10222"/>
    <cellStyle name="procent 3 25 2 3" xfId="11854"/>
    <cellStyle name="procent 3 25 2 3 2" xfId="18338"/>
    <cellStyle name="procent 3 25 2 4" xfId="15098"/>
    <cellStyle name="procent 3 25 2 5" xfId="8559"/>
    <cellStyle name="procent 3 25 3" xfId="6146"/>
    <cellStyle name="procent 3 25 3 2" xfId="12911"/>
    <cellStyle name="procent 3 25 3 2 2" xfId="19395"/>
    <cellStyle name="procent 3 25 3 3" xfId="16155"/>
    <cellStyle name="procent 3 25 3 4" xfId="9666"/>
    <cellStyle name="procent 3 25 4" xfId="11300"/>
    <cellStyle name="procent 3 25 4 2" xfId="17784"/>
    <cellStyle name="procent 3 25 5" xfId="14545"/>
    <cellStyle name="procent 3 25 6" xfId="8002"/>
    <cellStyle name="procent 3 26" xfId="1373"/>
    <cellStyle name="procent 3 26 2" xfId="6341"/>
    <cellStyle name="procent 3 26 2 2" xfId="13078"/>
    <cellStyle name="procent 3 26 2 2 2" xfId="19562"/>
    <cellStyle name="procent 3 26 2 3" xfId="16322"/>
    <cellStyle name="procent 3 26 2 4" xfId="9834"/>
    <cellStyle name="procent 3 26 3" xfId="11466"/>
    <cellStyle name="procent 3 26 3 2" xfId="17950"/>
    <cellStyle name="procent 3 26 4" xfId="14710"/>
    <cellStyle name="procent 3 26 5" xfId="8171"/>
    <cellStyle name="procent 3 27" xfId="2081"/>
    <cellStyle name="procent 3 28" xfId="5744"/>
    <cellStyle name="procent 3 28 2" xfId="12518"/>
    <cellStyle name="procent 3 28 2 2" xfId="19002"/>
    <cellStyle name="procent 3 28 3" xfId="15762"/>
    <cellStyle name="procent 3 28 4" xfId="9272"/>
    <cellStyle name="procent 3 29" xfId="10912"/>
    <cellStyle name="procent 3 29 2" xfId="17396"/>
    <cellStyle name="procent 3 3" xfId="539"/>
    <cellStyle name="procent 3 3 10" xfId="10925"/>
    <cellStyle name="procent 3 3 10 2" xfId="17409"/>
    <cellStyle name="procent 3 3 11" xfId="14170"/>
    <cellStyle name="procent 3 3 12" xfId="7627"/>
    <cellStyle name="procent 3 3 2" xfId="572"/>
    <cellStyle name="procent 3 3 2 10" xfId="7656"/>
    <cellStyle name="procent 3 3 2 2" xfId="731"/>
    <cellStyle name="procent 3 3 2 2 2" xfId="1551"/>
    <cellStyle name="procent 3 3 2 2 2 2" xfId="6519"/>
    <cellStyle name="procent 3 3 2 2 2 2 2" xfId="13256"/>
    <cellStyle name="procent 3 3 2 2 2 2 2 2" xfId="19740"/>
    <cellStyle name="procent 3 3 2 2 2 2 3" xfId="16500"/>
    <cellStyle name="procent 3 3 2 2 2 2 4" xfId="10012"/>
    <cellStyle name="procent 3 3 2 2 2 3" xfId="11644"/>
    <cellStyle name="procent 3 3 2 2 2 3 2" xfId="18128"/>
    <cellStyle name="procent 3 3 2 2 2 4" xfId="14888"/>
    <cellStyle name="procent 3 3 2 2 2 5" xfId="8349"/>
    <cellStyle name="procent 3 3 2 2 3" xfId="5932"/>
    <cellStyle name="procent 3 3 2 2 3 2" xfId="12699"/>
    <cellStyle name="procent 3 3 2 2 3 2 2" xfId="19183"/>
    <cellStyle name="procent 3 3 2 2 3 3" xfId="15943"/>
    <cellStyle name="procent 3 3 2 2 3 4" xfId="9453"/>
    <cellStyle name="procent 3 3 2 2 4" xfId="11090"/>
    <cellStyle name="procent 3 3 2 2 4 2" xfId="17574"/>
    <cellStyle name="procent 3 3 2 2 5" xfId="14335"/>
    <cellStyle name="procent 3 3 2 2 6" xfId="7792"/>
    <cellStyle name="procent 3 3 2 3" xfId="906"/>
    <cellStyle name="procent 3 3 2 3 2" xfId="1699"/>
    <cellStyle name="procent 3 3 2 3 2 2" xfId="6667"/>
    <cellStyle name="procent 3 3 2 3 2 2 2" xfId="13404"/>
    <cellStyle name="procent 3 3 2 3 2 2 2 2" xfId="19888"/>
    <cellStyle name="procent 3 3 2 3 2 2 3" xfId="16648"/>
    <cellStyle name="procent 3 3 2 3 2 2 4" xfId="10160"/>
    <cellStyle name="procent 3 3 2 3 2 3" xfId="11792"/>
    <cellStyle name="procent 3 3 2 3 2 3 2" xfId="18276"/>
    <cellStyle name="procent 3 3 2 3 2 4" xfId="15036"/>
    <cellStyle name="procent 3 3 2 3 2 5" xfId="8497"/>
    <cellStyle name="procent 3 3 2 3 3" xfId="6083"/>
    <cellStyle name="procent 3 3 2 3 3 2" xfId="12848"/>
    <cellStyle name="procent 3 3 2 3 3 2 2" xfId="19332"/>
    <cellStyle name="procent 3 3 2 3 3 3" xfId="16092"/>
    <cellStyle name="procent 3 3 2 3 3 4" xfId="9603"/>
    <cellStyle name="procent 3 3 2 3 4" xfId="11238"/>
    <cellStyle name="procent 3 3 2 3 4 2" xfId="17722"/>
    <cellStyle name="procent 3 3 2 3 5" xfId="14483"/>
    <cellStyle name="procent 3 3 2 3 6" xfId="7940"/>
    <cellStyle name="procent 3 3 2 4" xfId="1081"/>
    <cellStyle name="procent 3 3 2 4 2" xfId="1847"/>
    <cellStyle name="procent 3 3 2 4 2 2" xfId="6815"/>
    <cellStyle name="procent 3 3 2 4 2 2 2" xfId="13552"/>
    <cellStyle name="procent 3 3 2 4 2 2 2 2" xfId="20036"/>
    <cellStyle name="procent 3 3 2 4 2 2 3" xfId="16796"/>
    <cellStyle name="procent 3 3 2 4 2 2 4" xfId="10308"/>
    <cellStyle name="procent 3 3 2 4 2 3" xfId="11940"/>
    <cellStyle name="procent 3 3 2 4 2 3 2" xfId="18424"/>
    <cellStyle name="procent 3 3 2 4 2 4" xfId="15184"/>
    <cellStyle name="procent 3 3 2 4 2 5" xfId="8645"/>
    <cellStyle name="procent 3 3 2 4 3" xfId="6236"/>
    <cellStyle name="procent 3 3 2 4 3 2" xfId="12998"/>
    <cellStyle name="procent 3 3 2 4 3 2 2" xfId="19482"/>
    <cellStyle name="procent 3 3 2 4 3 3" xfId="16242"/>
    <cellStyle name="procent 3 3 2 4 3 4" xfId="9753"/>
    <cellStyle name="procent 3 3 2 4 4" xfId="11386"/>
    <cellStyle name="procent 3 3 2 4 4 2" xfId="17870"/>
    <cellStyle name="procent 3 3 2 4 5" xfId="14631"/>
    <cellStyle name="procent 3 3 2 4 6" xfId="8088"/>
    <cellStyle name="procent 3 3 2 5" xfId="1415"/>
    <cellStyle name="procent 3 3 2 5 2" xfId="6383"/>
    <cellStyle name="procent 3 3 2 5 2 2" xfId="13120"/>
    <cellStyle name="procent 3 3 2 5 2 2 2" xfId="19604"/>
    <cellStyle name="procent 3 3 2 5 2 3" xfId="16364"/>
    <cellStyle name="procent 3 3 2 5 2 4" xfId="9876"/>
    <cellStyle name="procent 3 3 2 5 3" xfId="11508"/>
    <cellStyle name="procent 3 3 2 5 3 2" xfId="17992"/>
    <cellStyle name="procent 3 3 2 5 4" xfId="14752"/>
    <cellStyle name="procent 3 3 2 5 5" xfId="8213"/>
    <cellStyle name="procent 3 3 2 6" xfId="3946"/>
    <cellStyle name="procent 3 3 2 7" xfId="5793"/>
    <cellStyle name="procent 3 3 2 7 2" xfId="12561"/>
    <cellStyle name="procent 3 3 2 7 2 2" xfId="19045"/>
    <cellStyle name="procent 3 3 2 7 3" xfId="15805"/>
    <cellStyle name="procent 3 3 2 7 4" xfId="9315"/>
    <cellStyle name="procent 3 3 2 8" xfId="10954"/>
    <cellStyle name="procent 3 3 2 8 2" xfId="17438"/>
    <cellStyle name="procent 3 3 2 9" xfId="14199"/>
    <cellStyle name="procent 3 3 3" xfId="609"/>
    <cellStyle name="procent 3 3 3 10" xfId="7688"/>
    <cellStyle name="procent 3 3 3 2" xfId="767"/>
    <cellStyle name="procent 3 3 3 2 2" xfId="1583"/>
    <cellStyle name="procent 3 3 3 2 2 2" xfId="6551"/>
    <cellStyle name="procent 3 3 3 2 2 2 2" xfId="13288"/>
    <cellStyle name="procent 3 3 3 2 2 2 2 2" xfId="19772"/>
    <cellStyle name="procent 3 3 3 2 2 2 3" xfId="16532"/>
    <cellStyle name="procent 3 3 3 2 2 2 4" xfId="10044"/>
    <cellStyle name="procent 3 3 3 2 2 3" xfId="11676"/>
    <cellStyle name="procent 3 3 3 2 2 3 2" xfId="18160"/>
    <cellStyle name="procent 3 3 3 2 2 4" xfId="14920"/>
    <cellStyle name="procent 3 3 3 2 2 5" xfId="8381"/>
    <cellStyle name="procent 3 3 3 2 3" xfId="5964"/>
    <cellStyle name="procent 3 3 3 2 3 2" xfId="12731"/>
    <cellStyle name="procent 3 3 3 2 3 2 2" xfId="19215"/>
    <cellStyle name="procent 3 3 3 2 3 3" xfId="15975"/>
    <cellStyle name="procent 3 3 3 2 3 4" xfId="9485"/>
    <cellStyle name="procent 3 3 3 2 4" xfId="11122"/>
    <cellStyle name="procent 3 3 3 2 4 2" xfId="17606"/>
    <cellStyle name="procent 3 3 3 2 5" xfId="14367"/>
    <cellStyle name="procent 3 3 3 2 6" xfId="7824"/>
    <cellStyle name="procent 3 3 3 3" xfId="942"/>
    <cellStyle name="procent 3 3 3 3 2" xfId="1731"/>
    <cellStyle name="procent 3 3 3 3 2 2" xfId="6699"/>
    <cellStyle name="procent 3 3 3 3 2 2 2" xfId="13436"/>
    <cellStyle name="procent 3 3 3 3 2 2 2 2" xfId="19920"/>
    <cellStyle name="procent 3 3 3 3 2 2 3" xfId="16680"/>
    <cellStyle name="procent 3 3 3 3 2 2 4" xfId="10192"/>
    <cellStyle name="procent 3 3 3 3 2 3" xfId="11824"/>
    <cellStyle name="procent 3 3 3 3 2 3 2" xfId="18308"/>
    <cellStyle name="procent 3 3 3 3 2 4" xfId="15068"/>
    <cellStyle name="procent 3 3 3 3 2 5" xfId="8529"/>
    <cellStyle name="procent 3 3 3 3 3" xfId="6115"/>
    <cellStyle name="procent 3 3 3 3 3 2" xfId="12880"/>
    <cellStyle name="procent 3 3 3 3 3 2 2" xfId="19364"/>
    <cellStyle name="procent 3 3 3 3 3 3" xfId="16124"/>
    <cellStyle name="procent 3 3 3 3 3 4" xfId="9635"/>
    <cellStyle name="procent 3 3 3 3 4" xfId="11270"/>
    <cellStyle name="procent 3 3 3 3 4 2" xfId="17754"/>
    <cellStyle name="procent 3 3 3 3 5" xfId="14515"/>
    <cellStyle name="procent 3 3 3 3 6" xfId="7972"/>
    <cellStyle name="procent 3 3 3 4" xfId="1117"/>
    <cellStyle name="procent 3 3 3 4 2" xfId="1879"/>
    <cellStyle name="procent 3 3 3 4 2 2" xfId="6847"/>
    <cellStyle name="procent 3 3 3 4 2 2 2" xfId="13584"/>
    <cellStyle name="procent 3 3 3 4 2 2 2 2" xfId="20068"/>
    <cellStyle name="procent 3 3 3 4 2 2 3" xfId="16828"/>
    <cellStyle name="procent 3 3 3 4 2 2 4" xfId="10340"/>
    <cellStyle name="procent 3 3 3 4 2 3" xfId="11972"/>
    <cellStyle name="procent 3 3 3 4 2 3 2" xfId="18456"/>
    <cellStyle name="procent 3 3 3 4 2 4" xfId="15216"/>
    <cellStyle name="procent 3 3 3 4 2 5" xfId="8677"/>
    <cellStyle name="procent 3 3 3 4 3" xfId="6270"/>
    <cellStyle name="procent 3 3 3 4 3 2" xfId="13032"/>
    <cellStyle name="procent 3 3 3 4 3 2 2" xfId="19516"/>
    <cellStyle name="procent 3 3 3 4 3 3" xfId="16276"/>
    <cellStyle name="procent 3 3 3 4 3 4" xfId="9787"/>
    <cellStyle name="procent 3 3 3 4 4" xfId="11418"/>
    <cellStyle name="procent 3 3 3 4 4 2" xfId="17902"/>
    <cellStyle name="procent 3 3 3 4 5" xfId="14663"/>
    <cellStyle name="procent 3 3 3 4 6" xfId="8120"/>
    <cellStyle name="procent 3 3 3 5" xfId="1447"/>
    <cellStyle name="procent 3 3 3 5 2" xfId="6415"/>
    <cellStyle name="procent 3 3 3 5 2 2" xfId="13152"/>
    <cellStyle name="procent 3 3 3 5 2 2 2" xfId="19636"/>
    <cellStyle name="procent 3 3 3 5 2 3" xfId="16396"/>
    <cellStyle name="procent 3 3 3 5 2 4" xfId="9908"/>
    <cellStyle name="procent 3 3 3 5 3" xfId="11540"/>
    <cellStyle name="procent 3 3 3 5 3 2" xfId="18024"/>
    <cellStyle name="procent 3 3 3 5 4" xfId="14784"/>
    <cellStyle name="procent 3 3 3 5 5" xfId="8245"/>
    <cellStyle name="procent 3 3 3 6" xfId="3962"/>
    <cellStyle name="procent 3 3 3 7" xfId="5826"/>
    <cellStyle name="procent 3 3 3 7 2" xfId="12593"/>
    <cellStyle name="procent 3 3 3 7 2 2" xfId="19077"/>
    <cellStyle name="procent 3 3 3 7 3" xfId="15837"/>
    <cellStyle name="procent 3 3 3 7 4" xfId="9347"/>
    <cellStyle name="procent 3 3 3 8" xfId="10986"/>
    <cellStyle name="procent 3 3 3 8 2" xfId="17470"/>
    <cellStyle name="procent 3 3 3 9" xfId="14231"/>
    <cellStyle name="procent 3 3 4" xfId="646"/>
    <cellStyle name="procent 3 3 4 2" xfId="1479"/>
    <cellStyle name="procent 3 3 4 2 2" xfId="6447"/>
    <cellStyle name="procent 3 3 4 2 2 2" xfId="13184"/>
    <cellStyle name="procent 3 3 4 2 2 2 2" xfId="19668"/>
    <cellStyle name="procent 3 3 4 2 2 3" xfId="16428"/>
    <cellStyle name="procent 3 3 4 2 2 4" xfId="9940"/>
    <cellStyle name="procent 3 3 4 2 3" xfId="11572"/>
    <cellStyle name="procent 3 3 4 2 3 2" xfId="18056"/>
    <cellStyle name="procent 3 3 4 2 4" xfId="14816"/>
    <cellStyle name="procent 3 3 4 2 5" xfId="8277"/>
    <cellStyle name="procent 3 3 4 3" xfId="3981"/>
    <cellStyle name="procent 3 3 4 4" xfId="5858"/>
    <cellStyle name="procent 3 3 4 4 2" xfId="12625"/>
    <cellStyle name="procent 3 3 4 4 2 2" xfId="19109"/>
    <cellStyle name="procent 3 3 4 4 3" xfId="15869"/>
    <cellStyle name="procent 3 3 4 4 4" xfId="9379"/>
    <cellStyle name="procent 3 3 4 5" xfId="11018"/>
    <cellStyle name="procent 3 3 4 5 2" xfId="17502"/>
    <cellStyle name="procent 3 3 4 6" xfId="14263"/>
    <cellStyle name="procent 3 3 4 7" xfId="7720"/>
    <cellStyle name="procent 3 3 5" xfId="817"/>
    <cellStyle name="procent 3 3 5 2" xfId="1623"/>
    <cellStyle name="procent 3 3 5 2 2" xfId="6591"/>
    <cellStyle name="procent 3 3 5 2 2 2" xfId="13328"/>
    <cellStyle name="procent 3 3 5 2 2 2 2" xfId="19812"/>
    <cellStyle name="procent 3 3 5 2 2 3" xfId="16572"/>
    <cellStyle name="procent 3 3 5 2 2 4" xfId="10084"/>
    <cellStyle name="procent 3 3 5 2 3" xfId="11716"/>
    <cellStyle name="procent 3 3 5 2 3 2" xfId="18200"/>
    <cellStyle name="procent 3 3 5 2 4" xfId="14960"/>
    <cellStyle name="procent 3 3 5 2 5" xfId="8421"/>
    <cellStyle name="procent 3 3 5 3" xfId="6005"/>
    <cellStyle name="procent 3 3 5 3 2" xfId="12771"/>
    <cellStyle name="procent 3 3 5 3 2 2" xfId="19255"/>
    <cellStyle name="procent 3 3 5 3 3" xfId="16015"/>
    <cellStyle name="procent 3 3 5 3 4" xfId="9525"/>
    <cellStyle name="procent 3 3 5 4" xfId="11162"/>
    <cellStyle name="procent 3 3 5 4 2" xfId="17646"/>
    <cellStyle name="procent 3 3 5 5" xfId="14407"/>
    <cellStyle name="procent 3 3 5 6" xfId="7864"/>
    <cellStyle name="procent 3 3 6" xfId="992"/>
    <cellStyle name="procent 3 3 6 2" xfId="1771"/>
    <cellStyle name="procent 3 3 6 2 2" xfId="6739"/>
    <cellStyle name="procent 3 3 6 2 2 2" xfId="13476"/>
    <cellStyle name="procent 3 3 6 2 2 2 2" xfId="19960"/>
    <cellStyle name="procent 3 3 6 2 2 3" xfId="16720"/>
    <cellStyle name="procent 3 3 6 2 2 4" xfId="10232"/>
    <cellStyle name="procent 3 3 6 2 3" xfId="11864"/>
    <cellStyle name="procent 3 3 6 2 3 2" xfId="18348"/>
    <cellStyle name="procent 3 3 6 2 4" xfId="15108"/>
    <cellStyle name="procent 3 3 6 2 5" xfId="8569"/>
    <cellStyle name="procent 3 3 6 3" xfId="6157"/>
    <cellStyle name="procent 3 3 6 3 2" xfId="12921"/>
    <cellStyle name="procent 3 3 6 3 2 2" xfId="19405"/>
    <cellStyle name="procent 3 3 6 3 3" xfId="16165"/>
    <cellStyle name="procent 3 3 6 3 4" xfId="9676"/>
    <cellStyle name="procent 3 3 6 4" xfId="11310"/>
    <cellStyle name="procent 3 3 6 4 2" xfId="17794"/>
    <cellStyle name="procent 3 3 6 5" xfId="14555"/>
    <cellStyle name="procent 3 3 6 6" xfId="8012"/>
    <cellStyle name="procent 3 3 7" xfId="1386"/>
    <cellStyle name="procent 3 3 7 2" xfId="6354"/>
    <cellStyle name="procent 3 3 7 2 2" xfId="13091"/>
    <cellStyle name="procent 3 3 7 2 2 2" xfId="19575"/>
    <cellStyle name="procent 3 3 7 2 3" xfId="16335"/>
    <cellStyle name="procent 3 3 7 2 4" xfId="9847"/>
    <cellStyle name="procent 3 3 7 3" xfId="11479"/>
    <cellStyle name="procent 3 3 7 3 2" xfId="17963"/>
    <cellStyle name="procent 3 3 7 4" xfId="14723"/>
    <cellStyle name="procent 3 3 7 5" xfId="8184"/>
    <cellStyle name="procent 3 3 8" xfId="3921"/>
    <cellStyle name="procent 3 3 9" xfId="5764"/>
    <cellStyle name="procent 3 3 9 2" xfId="12532"/>
    <cellStyle name="procent 3 3 9 2 2" xfId="19016"/>
    <cellStyle name="procent 3 3 9 3" xfId="15776"/>
    <cellStyle name="procent 3 3 9 4" xfId="9286"/>
    <cellStyle name="procent 3 30" xfId="14157"/>
    <cellStyle name="procent 3 31" xfId="7614"/>
    <cellStyle name="procent 3 4" xfId="549"/>
    <cellStyle name="procent 3 4 10" xfId="10934"/>
    <cellStyle name="procent 3 4 10 2" xfId="17418"/>
    <cellStyle name="procent 3 4 11" xfId="14179"/>
    <cellStyle name="procent 3 4 12" xfId="7636"/>
    <cellStyle name="procent 3 4 2" xfId="582"/>
    <cellStyle name="procent 3 4 2 10" xfId="7665"/>
    <cellStyle name="procent 3 4 2 2" xfId="741"/>
    <cellStyle name="procent 3 4 2 2 2" xfId="1560"/>
    <cellStyle name="procent 3 4 2 2 2 2" xfId="6528"/>
    <cellStyle name="procent 3 4 2 2 2 2 2" xfId="13265"/>
    <cellStyle name="procent 3 4 2 2 2 2 2 2" xfId="19749"/>
    <cellStyle name="procent 3 4 2 2 2 2 3" xfId="16509"/>
    <cellStyle name="procent 3 4 2 2 2 2 4" xfId="10021"/>
    <cellStyle name="procent 3 4 2 2 2 3" xfId="11653"/>
    <cellStyle name="procent 3 4 2 2 2 3 2" xfId="18137"/>
    <cellStyle name="procent 3 4 2 2 2 4" xfId="14897"/>
    <cellStyle name="procent 3 4 2 2 2 5" xfId="8358"/>
    <cellStyle name="procent 3 4 2 2 3" xfId="5941"/>
    <cellStyle name="procent 3 4 2 2 3 2" xfId="12708"/>
    <cellStyle name="procent 3 4 2 2 3 2 2" xfId="19192"/>
    <cellStyle name="procent 3 4 2 2 3 3" xfId="15952"/>
    <cellStyle name="procent 3 4 2 2 3 4" xfId="9462"/>
    <cellStyle name="procent 3 4 2 2 4" xfId="11099"/>
    <cellStyle name="procent 3 4 2 2 4 2" xfId="17583"/>
    <cellStyle name="procent 3 4 2 2 5" xfId="14344"/>
    <cellStyle name="procent 3 4 2 2 6" xfId="7801"/>
    <cellStyle name="procent 3 4 2 3" xfId="916"/>
    <cellStyle name="procent 3 4 2 3 2" xfId="1708"/>
    <cellStyle name="procent 3 4 2 3 2 2" xfId="6676"/>
    <cellStyle name="procent 3 4 2 3 2 2 2" xfId="13413"/>
    <cellStyle name="procent 3 4 2 3 2 2 2 2" xfId="19897"/>
    <cellStyle name="procent 3 4 2 3 2 2 3" xfId="16657"/>
    <cellStyle name="procent 3 4 2 3 2 2 4" xfId="10169"/>
    <cellStyle name="procent 3 4 2 3 2 3" xfId="11801"/>
    <cellStyle name="procent 3 4 2 3 2 3 2" xfId="18285"/>
    <cellStyle name="procent 3 4 2 3 2 4" xfId="15045"/>
    <cellStyle name="procent 3 4 2 3 2 5" xfId="8506"/>
    <cellStyle name="procent 3 4 2 3 3" xfId="6092"/>
    <cellStyle name="procent 3 4 2 3 3 2" xfId="12857"/>
    <cellStyle name="procent 3 4 2 3 3 2 2" xfId="19341"/>
    <cellStyle name="procent 3 4 2 3 3 3" xfId="16101"/>
    <cellStyle name="procent 3 4 2 3 3 4" xfId="9612"/>
    <cellStyle name="procent 3 4 2 3 4" xfId="11247"/>
    <cellStyle name="procent 3 4 2 3 4 2" xfId="17731"/>
    <cellStyle name="procent 3 4 2 3 5" xfId="14492"/>
    <cellStyle name="procent 3 4 2 3 6" xfId="7949"/>
    <cellStyle name="procent 3 4 2 4" xfId="1091"/>
    <cellStyle name="procent 3 4 2 4 2" xfId="1856"/>
    <cellStyle name="procent 3 4 2 4 2 2" xfId="6824"/>
    <cellStyle name="procent 3 4 2 4 2 2 2" xfId="13561"/>
    <cellStyle name="procent 3 4 2 4 2 2 2 2" xfId="20045"/>
    <cellStyle name="procent 3 4 2 4 2 2 3" xfId="16805"/>
    <cellStyle name="procent 3 4 2 4 2 2 4" xfId="10317"/>
    <cellStyle name="procent 3 4 2 4 2 3" xfId="11949"/>
    <cellStyle name="procent 3 4 2 4 2 3 2" xfId="18433"/>
    <cellStyle name="procent 3 4 2 4 2 4" xfId="15193"/>
    <cellStyle name="procent 3 4 2 4 2 5" xfId="8654"/>
    <cellStyle name="procent 3 4 2 4 3" xfId="6246"/>
    <cellStyle name="procent 3 4 2 4 3 2" xfId="13008"/>
    <cellStyle name="procent 3 4 2 4 3 2 2" xfId="19492"/>
    <cellStyle name="procent 3 4 2 4 3 3" xfId="16252"/>
    <cellStyle name="procent 3 4 2 4 3 4" xfId="9763"/>
    <cellStyle name="procent 3 4 2 4 4" xfId="11395"/>
    <cellStyle name="procent 3 4 2 4 4 2" xfId="17879"/>
    <cellStyle name="procent 3 4 2 4 5" xfId="14640"/>
    <cellStyle name="procent 3 4 2 4 6" xfId="8097"/>
    <cellStyle name="procent 3 4 2 5" xfId="1424"/>
    <cellStyle name="procent 3 4 2 5 2" xfId="6392"/>
    <cellStyle name="procent 3 4 2 5 2 2" xfId="13129"/>
    <cellStyle name="procent 3 4 2 5 2 2 2" xfId="19613"/>
    <cellStyle name="procent 3 4 2 5 2 3" xfId="16373"/>
    <cellStyle name="procent 3 4 2 5 2 4" xfId="9885"/>
    <cellStyle name="procent 3 4 2 5 3" xfId="11517"/>
    <cellStyle name="procent 3 4 2 5 3 2" xfId="18001"/>
    <cellStyle name="procent 3 4 2 5 4" xfId="14761"/>
    <cellStyle name="procent 3 4 2 5 5" xfId="8222"/>
    <cellStyle name="procent 3 4 2 6" xfId="3947"/>
    <cellStyle name="procent 3 4 2 7" xfId="5802"/>
    <cellStyle name="procent 3 4 2 7 2" xfId="12570"/>
    <cellStyle name="procent 3 4 2 7 2 2" xfId="19054"/>
    <cellStyle name="procent 3 4 2 7 3" xfId="15814"/>
    <cellStyle name="procent 3 4 2 7 4" xfId="9324"/>
    <cellStyle name="procent 3 4 2 8" xfId="10963"/>
    <cellStyle name="procent 3 4 2 8 2" xfId="17447"/>
    <cellStyle name="procent 3 4 2 9" xfId="14208"/>
    <cellStyle name="procent 3 4 3" xfId="619"/>
    <cellStyle name="procent 3 4 3 10" xfId="7697"/>
    <cellStyle name="procent 3 4 3 2" xfId="777"/>
    <cellStyle name="procent 3 4 3 2 2" xfId="1592"/>
    <cellStyle name="procent 3 4 3 2 2 2" xfId="6560"/>
    <cellStyle name="procent 3 4 3 2 2 2 2" xfId="13297"/>
    <cellStyle name="procent 3 4 3 2 2 2 2 2" xfId="19781"/>
    <cellStyle name="procent 3 4 3 2 2 2 3" xfId="16541"/>
    <cellStyle name="procent 3 4 3 2 2 2 4" xfId="10053"/>
    <cellStyle name="procent 3 4 3 2 2 3" xfId="11685"/>
    <cellStyle name="procent 3 4 3 2 2 3 2" xfId="18169"/>
    <cellStyle name="procent 3 4 3 2 2 4" xfId="14929"/>
    <cellStyle name="procent 3 4 3 2 2 5" xfId="8390"/>
    <cellStyle name="procent 3 4 3 2 3" xfId="5973"/>
    <cellStyle name="procent 3 4 3 2 3 2" xfId="12740"/>
    <cellStyle name="procent 3 4 3 2 3 2 2" xfId="19224"/>
    <cellStyle name="procent 3 4 3 2 3 3" xfId="15984"/>
    <cellStyle name="procent 3 4 3 2 3 4" xfId="9494"/>
    <cellStyle name="procent 3 4 3 2 4" xfId="11131"/>
    <cellStyle name="procent 3 4 3 2 4 2" xfId="17615"/>
    <cellStyle name="procent 3 4 3 2 5" xfId="14376"/>
    <cellStyle name="procent 3 4 3 2 6" xfId="7833"/>
    <cellStyle name="procent 3 4 3 3" xfId="952"/>
    <cellStyle name="procent 3 4 3 3 2" xfId="1740"/>
    <cellStyle name="procent 3 4 3 3 2 2" xfId="6708"/>
    <cellStyle name="procent 3 4 3 3 2 2 2" xfId="13445"/>
    <cellStyle name="procent 3 4 3 3 2 2 2 2" xfId="19929"/>
    <cellStyle name="procent 3 4 3 3 2 2 3" xfId="16689"/>
    <cellStyle name="procent 3 4 3 3 2 2 4" xfId="10201"/>
    <cellStyle name="procent 3 4 3 3 2 3" xfId="11833"/>
    <cellStyle name="procent 3 4 3 3 2 3 2" xfId="18317"/>
    <cellStyle name="procent 3 4 3 3 2 4" xfId="15077"/>
    <cellStyle name="procent 3 4 3 3 2 5" xfId="8538"/>
    <cellStyle name="procent 3 4 3 3 3" xfId="6124"/>
    <cellStyle name="procent 3 4 3 3 3 2" xfId="12889"/>
    <cellStyle name="procent 3 4 3 3 3 2 2" xfId="19373"/>
    <cellStyle name="procent 3 4 3 3 3 3" xfId="16133"/>
    <cellStyle name="procent 3 4 3 3 3 4" xfId="9644"/>
    <cellStyle name="procent 3 4 3 3 4" xfId="11279"/>
    <cellStyle name="procent 3 4 3 3 4 2" xfId="17763"/>
    <cellStyle name="procent 3 4 3 3 5" xfId="14524"/>
    <cellStyle name="procent 3 4 3 3 6" xfId="7981"/>
    <cellStyle name="procent 3 4 3 4" xfId="1127"/>
    <cellStyle name="procent 3 4 3 4 2" xfId="1888"/>
    <cellStyle name="procent 3 4 3 4 2 2" xfId="6856"/>
    <cellStyle name="procent 3 4 3 4 2 2 2" xfId="13593"/>
    <cellStyle name="procent 3 4 3 4 2 2 2 2" xfId="20077"/>
    <cellStyle name="procent 3 4 3 4 2 2 3" xfId="16837"/>
    <cellStyle name="procent 3 4 3 4 2 2 4" xfId="10349"/>
    <cellStyle name="procent 3 4 3 4 2 3" xfId="11981"/>
    <cellStyle name="procent 3 4 3 4 2 3 2" xfId="18465"/>
    <cellStyle name="procent 3 4 3 4 2 4" xfId="15225"/>
    <cellStyle name="procent 3 4 3 4 2 5" xfId="8686"/>
    <cellStyle name="procent 3 4 3 4 3" xfId="6279"/>
    <cellStyle name="procent 3 4 3 4 3 2" xfId="13041"/>
    <cellStyle name="procent 3 4 3 4 3 2 2" xfId="19525"/>
    <cellStyle name="procent 3 4 3 4 3 3" xfId="16285"/>
    <cellStyle name="procent 3 4 3 4 3 4" xfId="9796"/>
    <cellStyle name="procent 3 4 3 4 4" xfId="11427"/>
    <cellStyle name="procent 3 4 3 4 4 2" xfId="17911"/>
    <cellStyle name="procent 3 4 3 4 5" xfId="14672"/>
    <cellStyle name="procent 3 4 3 4 6" xfId="8129"/>
    <cellStyle name="procent 3 4 3 5" xfId="1456"/>
    <cellStyle name="procent 3 4 3 5 2" xfId="6424"/>
    <cellStyle name="procent 3 4 3 5 2 2" xfId="13161"/>
    <cellStyle name="procent 3 4 3 5 2 2 2" xfId="19645"/>
    <cellStyle name="procent 3 4 3 5 2 3" xfId="16405"/>
    <cellStyle name="procent 3 4 3 5 2 4" xfId="9917"/>
    <cellStyle name="procent 3 4 3 5 3" xfId="11549"/>
    <cellStyle name="procent 3 4 3 5 3 2" xfId="18033"/>
    <cellStyle name="procent 3 4 3 5 4" xfId="14793"/>
    <cellStyle name="procent 3 4 3 5 5" xfId="8254"/>
    <cellStyle name="procent 3 4 3 6" xfId="3963"/>
    <cellStyle name="procent 3 4 3 7" xfId="5835"/>
    <cellStyle name="procent 3 4 3 7 2" xfId="12602"/>
    <cellStyle name="procent 3 4 3 7 2 2" xfId="19086"/>
    <cellStyle name="procent 3 4 3 7 3" xfId="15846"/>
    <cellStyle name="procent 3 4 3 7 4" xfId="9356"/>
    <cellStyle name="procent 3 4 3 8" xfId="10995"/>
    <cellStyle name="procent 3 4 3 8 2" xfId="17479"/>
    <cellStyle name="procent 3 4 3 9" xfId="14240"/>
    <cellStyle name="procent 3 4 4" xfId="674"/>
    <cellStyle name="procent 3 4 4 2" xfId="1504"/>
    <cellStyle name="procent 3 4 4 2 2" xfId="6472"/>
    <cellStyle name="procent 3 4 4 2 2 2" xfId="13209"/>
    <cellStyle name="procent 3 4 4 2 2 2 2" xfId="19693"/>
    <cellStyle name="procent 3 4 4 2 2 3" xfId="16453"/>
    <cellStyle name="procent 3 4 4 2 2 4" xfId="9965"/>
    <cellStyle name="procent 3 4 4 2 3" xfId="11597"/>
    <cellStyle name="procent 3 4 4 2 3 2" xfId="18081"/>
    <cellStyle name="procent 3 4 4 2 4" xfId="14841"/>
    <cellStyle name="procent 3 4 4 2 5" xfId="8302"/>
    <cellStyle name="procent 3 4 4 3" xfId="3982"/>
    <cellStyle name="procent 3 4 4 4" xfId="5883"/>
    <cellStyle name="procent 3 4 4 4 2" xfId="12650"/>
    <cellStyle name="procent 3 4 4 4 2 2" xfId="19134"/>
    <cellStyle name="procent 3 4 4 4 3" xfId="15894"/>
    <cellStyle name="procent 3 4 4 4 4" xfId="9404"/>
    <cellStyle name="procent 3 4 4 5" xfId="11043"/>
    <cellStyle name="procent 3 4 4 5 2" xfId="17527"/>
    <cellStyle name="procent 3 4 4 6" xfId="14288"/>
    <cellStyle name="procent 3 4 4 7" xfId="7745"/>
    <cellStyle name="procent 3 4 5" xfId="848"/>
    <cellStyle name="procent 3 4 5 2" xfId="1651"/>
    <cellStyle name="procent 3 4 5 2 2" xfId="6619"/>
    <cellStyle name="procent 3 4 5 2 2 2" xfId="13356"/>
    <cellStyle name="procent 3 4 5 2 2 2 2" xfId="19840"/>
    <cellStyle name="procent 3 4 5 2 2 3" xfId="16600"/>
    <cellStyle name="procent 3 4 5 2 2 4" xfId="10112"/>
    <cellStyle name="procent 3 4 5 2 3" xfId="11744"/>
    <cellStyle name="procent 3 4 5 2 3 2" xfId="18228"/>
    <cellStyle name="procent 3 4 5 2 4" xfId="14988"/>
    <cellStyle name="procent 3 4 5 2 5" xfId="8449"/>
    <cellStyle name="procent 3 4 5 3" xfId="6033"/>
    <cellStyle name="procent 3 4 5 3 2" xfId="12799"/>
    <cellStyle name="procent 3 4 5 3 2 2" xfId="19283"/>
    <cellStyle name="procent 3 4 5 3 3" xfId="16043"/>
    <cellStyle name="procent 3 4 5 3 4" xfId="9553"/>
    <cellStyle name="procent 3 4 5 4" xfId="11190"/>
    <cellStyle name="procent 3 4 5 4 2" xfId="17674"/>
    <cellStyle name="procent 3 4 5 5" xfId="14435"/>
    <cellStyle name="procent 3 4 5 6" xfId="7892"/>
    <cellStyle name="procent 3 4 6" xfId="1023"/>
    <cellStyle name="procent 3 4 6 2" xfId="1799"/>
    <cellStyle name="procent 3 4 6 2 2" xfId="6767"/>
    <cellStyle name="procent 3 4 6 2 2 2" xfId="13504"/>
    <cellStyle name="procent 3 4 6 2 2 2 2" xfId="19988"/>
    <cellStyle name="procent 3 4 6 2 2 3" xfId="16748"/>
    <cellStyle name="procent 3 4 6 2 2 4" xfId="10260"/>
    <cellStyle name="procent 3 4 6 2 3" xfId="11892"/>
    <cellStyle name="procent 3 4 6 2 3 2" xfId="18376"/>
    <cellStyle name="procent 3 4 6 2 4" xfId="15136"/>
    <cellStyle name="procent 3 4 6 2 5" xfId="8597"/>
    <cellStyle name="procent 3 4 6 3" xfId="6185"/>
    <cellStyle name="procent 3 4 6 3 2" xfId="12949"/>
    <cellStyle name="procent 3 4 6 3 2 2" xfId="19433"/>
    <cellStyle name="procent 3 4 6 3 3" xfId="16193"/>
    <cellStyle name="procent 3 4 6 3 4" xfId="9704"/>
    <cellStyle name="procent 3 4 6 4" xfId="11338"/>
    <cellStyle name="procent 3 4 6 4 2" xfId="17822"/>
    <cellStyle name="procent 3 4 6 5" xfId="14583"/>
    <cellStyle name="procent 3 4 6 6" xfId="8040"/>
    <cellStyle name="procent 3 4 7" xfId="1395"/>
    <cellStyle name="procent 3 4 7 2" xfId="6363"/>
    <cellStyle name="procent 3 4 7 2 2" xfId="13100"/>
    <cellStyle name="procent 3 4 7 2 2 2" xfId="19584"/>
    <cellStyle name="procent 3 4 7 2 3" xfId="16344"/>
    <cellStyle name="procent 3 4 7 2 4" xfId="9856"/>
    <cellStyle name="procent 3 4 7 3" xfId="11488"/>
    <cellStyle name="procent 3 4 7 3 2" xfId="17972"/>
    <cellStyle name="procent 3 4 7 4" xfId="14732"/>
    <cellStyle name="procent 3 4 7 5" xfId="8193"/>
    <cellStyle name="procent 3 4 8" xfId="3922"/>
    <cellStyle name="procent 3 4 9" xfId="5773"/>
    <cellStyle name="procent 3 4 9 2" xfId="12541"/>
    <cellStyle name="procent 3 4 9 2 2" xfId="19025"/>
    <cellStyle name="procent 3 4 9 3" xfId="15785"/>
    <cellStyle name="procent 3 4 9 4" xfId="9295"/>
    <cellStyle name="procent 3 5" xfId="532"/>
    <cellStyle name="procent 3 5 10" xfId="10919"/>
    <cellStyle name="procent 3 5 10 2" xfId="17403"/>
    <cellStyle name="procent 3 5 11" xfId="14164"/>
    <cellStyle name="procent 3 5 12" xfId="7621"/>
    <cellStyle name="procent 3 5 2" xfId="564"/>
    <cellStyle name="procent 3 5 2 10" xfId="7649"/>
    <cellStyle name="procent 3 5 2 2" xfId="723"/>
    <cellStyle name="procent 3 5 2 2 2" xfId="1544"/>
    <cellStyle name="procent 3 5 2 2 2 2" xfId="6512"/>
    <cellStyle name="procent 3 5 2 2 2 2 2" xfId="13249"/>
    <cellStyle name="procent 3 5 2 2 2 2 2 2" xfId="19733"/>
    <cellStyle name="procent 3 5 2 2 2 2 3" xfId="16493"/>
    <cellStyle name="procent 3 5 2 2 2 2 4" xfId="10005"/>
    <cellStyle name="procent 3 5 2 2 2 3" xfId="11637"/>
    <cellStyle name="procent 3 5 2 2 2 3 2" xfId="18121"/>
    <cellStyle name="procent 3 5 2 2 2 4" xfId="14881"/>
    <cellStyle name="procent 3 5 2 2 2 5" xfId="8342"/>
    <cellStyle name="procent 3 5 2 2 3" xfId="5925"/>
    <cellStyle name="procent 3 5 2 2 3 2" xfId="12692"/>
    <cellStyle name="procent 3 5 2 2 3 2 2" xfId="19176"/>
    <cellStyle name="procent 3 5 2 2 3 3" xfId="15936"/>
    <cellStyle name="procent 3 5 2 2 3 4" xfId="9446"/>
    <cellStyle name="procent 3 5 2 2 4" xfId="11083"/>
    <cellStyle name="procent 3 5 2 2 4 2" xfId="17567"/>
    <cellStyle name="procent 3 5 2 2 5" xfId="14328"/>
    <cellStyle name="procent 3 5 2 2 6" xfId="7785"/>
    <cellStyle name="procent 3 5 2 3" xfId="898"/>
    <cellStyle name="procent 3 5 2 3 2" xfId="1692"/>
    <cellStyle name="procent 3 5 2 3 2 2" xfId="6660"/>
    <cellStyle name="procent 3 5 2 3 2 2 2" xfId="13397"/>
    <cellStyle name="procent 3 5 2 3 2 2 2 2" xfId="19881"/>
    <cellStyle name="procent 3 5 2 3 2 2 3" xfId="16641"/>
    <cellStyle name="procent 3 5 2 3 2 2 4" xfId="10153"/>
    <cellStyle name="procent 3 5 2 3 2 3" xfId="11785"/>
    <cellStyle name="procent 3 5 2 3 2 3 2" xfId="18269"/>
    <cellStyle name="procent 3 5 2 3 2 4" xfId="15029"/>
    <cellStyle name="procent 3 5 2 3 2 5" xfId="8490"/>
    <cellStyle name="procent 3 5 2 3 3" xfId="6075"/>
    <cellStyle name="procent 3 5 2 3 3 2" xfId="12840"/>
    <cellStyle name="procent 3 5 2 3 3 2 2" xfId="19324"/>
    <cellStyle name="procent 3 5 2 3 3 3" xfId="16084"/>
    <cellStyle name="procent 3 5 2 3 3 4" xfId="9595"/>
    <cellStyle name="procent 3 5 2 3 4" xfId="11231"/>
    <cellStyle name="procent 3 5 2 3 4 2" xfId="17715"/>
    <cellStyle name="procent 3 5 2 3 5" xfId="14476"/>
    <cellStyle name="procent 3 5 2 3 6" xfId="7933"/>
    <cellStyle name="procent 3 5 2 4" xfId="1073"/>
    <cellStyle name="procent 3 5 2 4 2" xfId="1840"/>
    <cellStyle name="procent 3 5 2 4 2 2" xfId="6808"/>
    <cellStyle name="procent 3 5 2 4 2 2 2" xfId="13545"/>
    <cellStyle name="procent 3 5 2 4 2 2 2 2" xfId="20029"/>
    <cellStyle name="procent 3 5 2 4 2 2 3" xfId="16789"/>
    <cellStyle name="procent 3 5 2 4 2 2 4" xfId="10301"/>
    <cellStyle name="procent 3 5 2 4 2 3" xfId="11933"/>
    <cellStyle name="procent 3 5 2 4 2 3 2" xfId="18417"/>
    <cellStyle name="procent 3 5 2 4 2 4" xfId="15177"/>
    <cellStyle name="procent 3 5 2 4 2 5" xfId="8638"/>
    <cellStyle name="procent 3 5 2 4 3" xfId="6228"/>
    <cellStyle name="procent 3 5 2 4 3 2" xfId="12991"/>
    <cellStyle name="procent 3 5 2 4 3 2 2" xfId="19475"/>
    <cellStyle name="procent 3 5 2 4 3 3" xfId="16235"/>
    <cellStyle name="procent 3 5 2 4 3 4" xfId="9746"/>
    <cellStyle name="procent 3 5 2 4 4" xfId="11379"/>
    <cellStyle name="procent 3 5 2 4 4 2" xfId="17863"/>
    <cellStyle name="procent 3 5 2 4 5" xfId="14624"/>
    <cellStyle name="procent 3 5 2 4 6" xfId="8081"/>
    <cellStyle name="procent 3 5 2 5" xfId="1408"/>
    <cellStyle name="procent 3 5 2 5 2" xfId="6376"/>
    <cellStyle name="procent 3 5 2 5 2 2" xfId="13113"/>
    <cellStyle name="procent 3 5 2 5 2 2 2" xfId="19597"/>
    <cellStyle name="procent 3 5 2 5 2 3" xfId="16357"/>
    <cellStyle name="procent 3 5 2 5 2 4" xfId="9869"/>
    <cellStyle name="procent 3 5 2 5 3" xfId="11501"/>
    <cellStyle name="procent 3 5 2 5 3 2" xfId="17985"/>
    <cellStyle name="procent 3 5 2 5 4" xfId="14745"/>
    <cellStyle name="procent 3 5 2 5 5" xfId="8206"/>
    <cellStyle name="procent 3 5 2 6" xfId="3948"/>
    <cellStyle name="procent 3 5 2 7" xfId="5786"/>
    <cellStyle name="procent 3 5 2 7 2" xfId="12554"/>
    <cellStyle name="procent 3 5 2 7 2 2" xfId="19038"/>
    <cellStyle name="procent 3 5 2 7 3" xfId="15798"/>
    <cellStyle name="procent 3 5 2 7 4" xfId="9308"/>
    <cellStyle name="procent 3 5 2 8" xfId="10947"/>
    <cellStyle name="procent 3 5 2 8 2" xfId="17431"/>
    <cellStyle name="procent 3 5 2 9" xfId="14192"/>
    <cellStyle name="procent 3 5 3" xfId="601"/>
    <cellStyle name="procent 3 5 3 10" xfId="7681"/>
    <cellStyle name="procent 3 5 3 2" xfId="759"/>
    <cellStyle name="procent 3 5 3 2 2" xfId="1576"/>
    <cellStyle name="procent 3 5 3 2 2 2" xfId="6544"/>
    <cellStyle name="procent 3 5 3 2 2 2 2" xfId="13281"/>
    <cellStyle name="procent 3 5 3 2 2 2 2 2" xfId="19765"/>
    <cellStyle name="procent 3 5 3 2 2 2 3" xfId="16525"/>
    <cellStyle name="procent 3 5 3 2 2 2 4" xfId="10037"/>
    <cellStyle name="procent 3 5 3 2 2 3" xfId="11669"/>
    <cellStyle name="procent 3 5 3 2 2 3 2" xfId="18153"/>
    <cellStyle name="procent 3 5 3 2 2 4" xfId="14913"/>
    <cellStyle name="procent 3 5 3 2 2 5" xfId="8374"/>
    <cellStyle name="procent 3 5 3 2 3" xfId="5957"/>
    <cellStyle name="procent 3 5 3 2 3 2" xfId="12724"/>
    <cellStyle name="procent 3 5 3 2 3 2 2" xfId="19208"/>
    <cellStyle name="procent 3 5 3 2 3 3" xfId="15968"/>
    <cellStyle name="procent 3 5 3 2 3 4" xfId="9478"/>
    <cellStyle name="procent 3 5 3 2 4" xfId="11115"/>
    <cellStyle name="procent 3 5 3 2 4 2" xfId="17599"/>
    <cellStyle name="procent 3 5 3 2 5" xfId="14360"/>
    <cellStyle name="procent 3 5 3 2 6" xfId="7817"/>
    <cellStyle name="procent 3 5 3 3" xfId="934"/>
    <cellStyle name="procent 3 5 3 3 2" xfId="1724"/>
    <cellStyle name="procent 3 5 3 3 2 2" xfId="6692"/>
    <cellStyle name="procent 3 5 3 3 2 2 2" xfId="13429"/>
    <cellStyle name="procent 3 5 3 3 2 2 2 2" xfId="19913"/>
    <cellStyle name="procent 3 5 3 3 2 2 3" xfId="16673"/>
    <cellStyle name="procent 3 5 3 3 2 2 4" xfId="10185"/>
    <cellStyle name="procent 3 5 3 3 2 3" xfId="11817"/>
    <cellStyle name="procent 3 5 3 3 2 3 2" xfId="18301"/>
    <cellStyle name="procent 3 5 3 3 2 4" xfId="15061"/>
    <cellStyle name="procent 3 5 3 3 2 5" xfId="8522"/>
    <cellStyle name="procent 3 5 3 3 3" xfId="6108"/>
    <cellStyle name="procent 3 5 3 3 3 2" xfId="12873"/>
    <cellStyle name="procent 3 5 3 3 3 2 2" xfId="19357"/>
    <cellStyle name="procent 3 5 3 3 3 3" xfId="16117"/>
    <cellStyle name="procent 3 5 3 3 3 4" xfId="9628"/>
    <cellStyle name="procent 3 5 3 3 4" xfId="11263"/>
    <cellStyle name="procent 3 5 3 3 4 2" xfId="17747"/>
    <cellStyle name="procent 3 5 3 3 5" xfId="14508"/>
    <cellStyle name="procent 3 5 3 3 6" xfId="7965"/>
    <cellStyle name="procent 3 5 3 4" xfId="1109"/>
    <cellStyle name="procent 3 5 3 4 2" xfId="1872"/>
    <cellStyle name="procent 3 5 3 4 2 2" xfId="6840"/>
    <cellStyle name="procent 3 5 3 4 2 2 2" xfId="13577"/>
    <cellStyle name="procent 3 5 3 4 2 2 2 2" xfId="20061"/>
    <cellStyle name="procent 3 5 3 4 2 2 3" xfId="16821"/>
    <cellStyle name="procent 3 5 3 4 2 2 4" xfId="10333"/>
    <cellStyle name="procent 3 5 3 4 2 3" xfId="11965"/>
    <cellStyle name="procent 3 5 3 4 2 3 2" xfId="18449"/>
    <cellStyle name="procent 3 5 3 4 2 4" xfId="15209"/>
    <cellStyle name="procent 3 5 3 4 2 5" xfId="8670"/>
    <cellStyle name="procent 3 5 3 4 3" xfId="6263"/>
    <cellStyle name="procent 3 5 3 4 3 2" xfId="13025"/>
    <cellStyle name="procent 3 5 3 4 3 2 2" xfId="19509"/>
    <cellStyle name="procent 3 5 3 4 3 3" xfId="16269"/>
    <cellStyle name="procent 3 5 3 4 3 4" xfId="9780"/>
    <cellStyle name="procent 3 5 3 4 4" xfId="11411"/>
    <cellStyle name="procent 3 5 3 4 4 2" xfId="17895"/>
    <cellStyle name="procent 3 5 3 4 5" xfId="14656"/>
    <cellStyle name="procent 3 5 3 4 6" xfId="8113"/>
    <cellStyle name="procent 3 5 3 5" xfId="1440"/>
    <cellStyle name="procent 3 5 3 5 2" xfId="6408"/>
    <cellStyle name="procent 3 5 3 5 2 2" xfId="13145"/>
    <cellStyle name="procent 3 5 3 5 2 2 2" xfId="19629"/>
    <cellStyle name="procent 3 5 3 5 2 3" xfId="16389"/>
    <cellStyle name="procent 3 5 3 5 2 4" xfId="9901"/>
    <cellStyle name="procent 3 5 3 5 3" xfId="11533"/>
    <cellStyle name="procent 3 5 3 5 3 2" xfId="18017"/>
    <cellStyle name="procent 3 5 3 5 4" xfId="14777"/>
    <cellStyle name="procent 3 5 3 5 5" xfId="8238"/>
    <cellStyle name="procent 3 5 3 6" xfId="3958"/>
    <cellStyle name="procent 3 5 3 7" xfId="5819"/>
    <cellStyle name="procent 3 5 3 7 2" xfId="12586"/>
    <cellStyle name="procent 3 5 3 7 2 2" xfId="19070"/>
    <cellStyle name="procent 3 5 3 7 3" xfId="15830"/>
    <cellStyle name="procent 3 5 3 7 4" xfId="9340"/>
    <cellStyle name="procent 3 5 3 8" xfId="10979"/>
    <cellStyle name="procent 3 5 3 8 2" xfId="17463"/>
    <cellStyle name="procent 3 5 3 9" xfId="14224"/>
    <cellStyle name="procent 3 5 4" xfId="638"/>
    <cellStyle name="procent 3 5 4 2" xfId="1472"/>
    <cellStyle name="procent 3 5 4 2 2" xfId="6440"/>
    <cellStyle name="procent 3 5 4 2 2 2" xfId="13177"/>
    <cellStyle name="procent 3 5 4 2 2 2 2" xfId="19661"/>
    <cellStyle name="procent 3 5 4 2 2 3" xfId="16421"/>
    <cellStyle name="procent 3 5 4 2 2 4" xfId="9933"/>
    <cellStyle name="procent 3 5 4 2 3" xfId="11565"/>
    <cellStyle name="procent 3 5 4 2 3 2" xfId="18049"/>
    <cellStyle name="procent 3 5 4 2 4" xfId="14809"/>
    <cellStyle name="procent 3 5 4 2 5" xfId="8270"/>
    <cellStyle name="procent 3 5 4 3" xfId="3983"/>
    <cellStyle name="procent 3 5 4 4" xfId="5851"/>
    <cellStyle name="procent 3 5 4 4 2" xfId="12618"/>
    <cellStyle name="procent 3 5 4 4 2 2" xfId="19102"/>
    <cellStyle name="procent 3 5 4 4 3" xfId="15862"/>
    <cellStyle name="procent 3 5 4 4 4" xfId="9372"/>
    <cellStyle name="procent 3 5 4 5" xfId="11011"/>
    <cellStyle name="procent 3 5 4 5 2" xfId="17495"/>
    <cellStyle name="procent 3 5 4 6" xfId="14256"/>
    <cellStyle name="procent 3 5 4 7" xfId="7713"/>
    <cellStyle name="procent 3 5 5" xfId="809"/>
    <cellStyle name="procent 3 5 5 2" xfId="1616"/>
    <cellStyle name="procent 3 5 5 2 2" xfId="6584"/>
    <cellStyle name="procent 3 5 5 2 2 2" xfId="13321"/>
    <cellStyle name="procent 3 5 5 2 2 2 2" xfId="19805"/>
    <cellStyle name="procent 3 5 5 2 2 3" xfId="16565"/>
    <cellStyle name="procent 3 5 5 2 2 4" xfId="10077"/>
    <cellStyle name="procent 3 5 5 2 3" xfId="11709"/>
    <cellStyle name="procent 3 5 5 2 3 2" xfId="18193"/>
    <cellStyle name="procent 3 5 5 2 4" xfId="14953"/>
    <cellStyle name="procent 3 5 5 2 5" xfId="8414"/>
    <cellStyle name="procent 3 5 5 3" xfId="5998"/>
    <cellStyle name="procent 3 5 5 3 2" xfId="12764"/>
    <cellStyle name="procent 3 5 5 3 2 2" xfId="19248"/>
    <cellStyle name="procent 3 5 5 3 3" xfId="16008"/>
    <cellStyle name="procent 3 5 5 3 4" xfId="9518"/>
    <cellStyle name="procent 3 5 5 4" xfId="11155"/>
    <cellStyle name="procent 3 5 5 4 2" xfId="17639"/>
    <cellStyle name="procent 3 5 5 5" xfId="14400"/>
    <cellStyle name="procent 3 5 5 6" xfId="7857"/>
    <cellStyle name="procent 3 5 6" xfId="984"/>
    <cellStyle name="procent 3 5 6 2" xfId="1764"/>
    <cellStyle name="procent 3 5 6 2 2" xfId="6732"/>
    <cellStyle name="procent 3 5 6 2 2 2" xfId="13469"/>
    <cellStyle name="procent 3 5 6 2 2 2 2" xfId="19953"/>
    <cellStyle name="procent 3 5 6 2 2 3" xfId="16713"/>
    <cellStyle name="procent 3 5 6 2 2 4" xfId="10225"/>
    <cellStyle name="procent 3 5 6 2 3" xfId="11857"/>
    <cellStyle name="procent 3 5 6 2 3 2" xfId="18341"/>
    <cellStyle name="procent 3 5 6 2 4" xfId="15101"/>
    <cellStyle name="procent 3 5 6 2 5" xfId="8562"/>
    <cellStyle name="procent 3 5 6 3" xfId="6149"/>
    <cellStyle name="procent 3 5 6 3 2" xfId="12914"/>
    <cellStyle name="procent 3 5 6 3 2 2" xfId="19398"/>
    <cellStyle name="procent 3 5 6 3 3" xfId="16158"/>
    <cellStyle name="procent 3 5 6 3 4" xfId="9669"/>
    <cellStyle name="procent 3 5 6 4" xfId="11303"/>
    <cellStyle name="procent 3 5 6 4 2" xfId="17787"/>
    <cellStyle name="procent 3 5 6 5" xfId="14548"/>
    <cellStyle name="procent 3 5 6 6" xfId="8005"/>
    <cellStyle name="procent 3 5 7" xfId="1380"/>
    <cellStyle name="procent 3 5 7 2" xfId="6348"/>
    <cellStyle name="procent 3 5 7 2 2" xfId="13085"/>
    <cellStyle name="procent 3 5 7 2 2 2" xfId="19569"/>
    <cellStyle name="procent 3 5 7 2 3" xfId="16329"/>
    <cellStyle name="procent 3 5 7 2 4" xfId="9841"/>
    <cellStyle name="procent 3 5 7 3" xfId="11473"/>
    <cellStyle name="procent 3 5 7 3 2" xfId="17957"/>
    <cellStyle name="procent 3 5 7 4" xfId="14717"/>
    <cellStyle name="procent 3 5 7 5" xfId="8178"/>
    <cellStyle name="procent 3 5 8" xfId="3923"/>
    <cellStyle name="procent 3 5 9" xfId="5758"/>
    <cellStyle name="procent 3 5 9 2" xfId="12526"/>
    <cellStyle name="procent 3 5 9 2 2" xfId="19010"/>
    <cellStyle name="procent 3 5 9 3" xfId="15770"/>
    <cellStyle name="procent 3 5 9 4" xfId="9280"/>
    <cellStyle name="procent 3 6" xfId="537"/>
    <cellStyle name="procent 3 6 10" xfId="10923"/>
    <cellStyle name="procent 3 6 10 2" xfId="17407"/>
    <cellStyle name="procent 3 6 11" xfId="14168"/>
    <cellStyle name="procent 3 6 12" xfId="7625"/>
    <cellStyle name="procent 3 6 2" xfId="570"/>
    <cellStyle name="procent 3 6 2 10" xfId="7654"/>
    <cellStyle name="procent 3 6 2 2" xfId="729"/>
    <cellStyle name="procent 3 6 2 2 2" xfId="1549"/>
    <cellStyle name="procent 3 6 2 2 2 2" xfId="6517"/>
    <cellStyle name="procent 3 6 2 2 2 2 2" xfId="13254"/>
    <cellStyle name="procent 3 6 2 2 2 2 2 2" xfId="19738"/>
    <cellStyle name="procent 3 6 2 2 2 2 3" xfId="16498"/>
    <cellStyle name="procent 3 6 2 2 2 2 4" xfId="10010"/>
    <cellStyle name="procent 3 6 2 2 2 3" xfId="11642"/>
    <cellStyle name="procent 3 6 2 2 2 3 2" xfId="18126"/>
    <cellStyle name="procent 3 6 2 2 2 4" xfId="14886"/>
    <cellStyle name="procent 3 6 2 2 2 5" xfId="8347"/>
    <cellStyle name="procent 3 6 2 2 3" xfId="5930"/>
    <cellStyle name="procent 3 6 2 2 3 2" xfId="12697"/>
    <cellStyle name="procent 3 6 2 2 3 2 2" xfId="19181"/>
    <cellStyle name="procent 3 6 2 2 3 3" xfId="15941"/>
    <cellStyle name="procent 3 6 2 2 3 4" xfId="9451"/>
    <cellStyle name="procent 3 6 2 2 4" xfId="11088"/>
    <cellStyle name="procent 3 6 2 2 4 2" xfId="17572"/>
    <cellStyle name="procent 3 6 2 2 5" xfId="14333"/>
    <cellStyle name="procent 3 6 2 2 6" xfId="7790"/>
    <cellStyle name="procent 3 6 2 3" xfId="904"/>
    <cellStyle name="procent 3 6 2 3 2" xfId="1697"/>
    <cellStyle name="procent 3 6 2 3 2 2" xfId="6665"/>
    <cellStyle name="procent 3 6 2 3 2 2 2" xfId="13402"/>
    <cellStyle name="procent 3 6 2 3 2 2 2 2" xfId="19886"/>
    <cellStyle name="procent 3 6 2 3 2 2 3" xfId="16646"/>
    <cellStyle name="procent 3 6 2 3 2 2 4" xfId="10158"/>
    <cellStyle name="procent 3 6 2 3 2 3" xfId="11790"/>
    <cellStyle name="procent 3 6 2 3 2 3 2" xfId="18274"/>
    <cellStyle name="procent 3 6 2 3 2 4" xfId="15034"/>
    <cellStyle name="procent 3 6 2 3 2 5" xfId="8495"/>
    <cellStyle name="procent 3 6 2 3 3" xfId="6081"/>
    <cellStyle name="procent 3 6 2 3 3 2" xfId="12846"/>
    <cellStyle name="procent 3 6 2 3 3 2 2" xfId="19330"/>
    <cellStyle name="procent 3 6 2 3 3 3" xfId="16090"/>
    <cellStyle name="procent 3 6 2 3 3 4" xfId="9601"/>
    <cellStyle name="procent 3 6 2 3 4" xfId="11236"/>
    <cellStyle name="procent 3 6 2 3 4 2" xfId="17720"/>
    <cellStyle name="procent 3 6 2 3 5" xfId="14481"/>
    <cellStyle name="procent 3 6 2 3 6" xfId="7938"/>
    <cellStyle name="procent 3 6 2 4" xfId="1079"/>
    <cellStyle name="procent 3 6 2 4 2" xfId="1845"/>
    <cellStyle name="procent 3 6 2 4 2 2" xfId="6813"/>
    <cellStyle name="procent 3 6 2 4 2 2 2" xfId="13550"/>
    <cellStyle name="procent 3 6 2 4 2 2 2 2" xfId="20034"/>
    <cellStyle name="procent 3 6 2 4 2 2 3" xfId="16794"/>
    <cellStyle name="procent 3 6 2 4 2 2 4" xfId="10306"/>
    <cellStyle name="procent 3 6 2 4 2 3" xfId="11938"/>
    <cellStyle name="procent 3 6 2 4 2 3 2" xfId="18422"/>
    <cellStyle name="procent 3 6 2 4 2 4" xfId="15182"/>
    <cellStyle name="procent 3 6 2 4 2 5" xfId="8643"/>
    <cellStyle name="procent 3 6 2 4 3" xfId="6234"/>
    <cellStyle name="procent 3 6 2 4 3 2" xfId="12996"/>
    <cellStyle name="procent 3 6 2 4 3 2 2" xfId="19480"/>
    <cellStyle name="procent 3 6 2 4 3 3" xfId="16240"/>
    <cellStyle name="procent 3 6 2 4 3 4" xfId="9751"/>
    <cellStyle name="procent 3 6 2 4 4" xfId="11384"/>
    <cellStyle name="procent 3 6 2 4 4 2" xfId="17868"/>
    <cellStyle name="procent 3 6 2 4 5" xfId="14629"/>
    <cellStyle name="procent 3 6 2 4 6" xfId="8086"/>
    <cellStyle name="procent 3 6 2 5" xfId="1413"/>
    <cellStyle name="procent 3 6 2 5 2" xfId="6381"/>
    <cellStyle name="procent 3 6 2 5 2 2" xfId="13118"/>
    <cellStyle name="procent 3 6 2 5 2 2 2" xfId="19602"/>
    <cellStyle name="procent 3 6 2 5 2 3" xfId="16362"/>
    <cellStyle name="procent 3 6 2 5 2 4" xfId="9874"/>
    <cellStyle name="procent 3 6 2 5 3" xfId="11506"/>
    <cellStyle name="procent 3 6 2 5 3 2" xfId="17990"/>
    <cellStyle name="procent 3 6 2 5 4" xfId="14750"/>
    <cellStyle name="procent 3 6 2 5 5" xfId="8211"/>
    <cellStyle name="procent 3 6 2 6" xfId="3949"/>
    <cellStyle name="procent 3 6 2 7" xfId="5791"/>
    <cellStyle name="procent 3 6 2 7 2" xfId="12559"/>
    <cellStyle name="procent 3 6 2 7 2 2" xfId="19043"/>
    <cellStyle name="procent 3 6 2 7 3" xfId="15803"/>
    <cellStyle name="procent 3 6 2 7 4" xfId="9313"/>
    <cellStyle name="procent 3 6 2 8" xfId="10952"/>
    <cellStyle name="procent 3 6 2 8 2" xfId="17436"/>
    <cellStyle name="procent 3 6 2 9" xfId="14197"/>
    <cellStyle name="procent 3 6 3" xfId="607"/>
    <cellStyle name="procent 3 6 3 10" xfId="7686"/>
    <cellStyle name="procent 3 6 3 2" xfId="765"/>
    <cellStyle name="procent 3 6 3 2 2" xfId="1581"/>
    <cellStyle name="procent 3 6 3 2 2 2" xfId="6549"/>
    <cellStyle name="procent 3 6 3 2 2 2 2" xfId="13286"/>
    <cellStyle name="procent 3 6 3 2 2 2 2 2" xfId="19770"/>
    <cellStyle name="procent 3 6 3 2 2 2 3" xfId="16530"/>
    <cellStyle name="procent 3 6 3 2 2 2 4" xfId="10042"/>
    <cellStyle name="procent 3 6 3 2 2 3" xfId="11674"/>
    <cellStyle name="procent 3 6 3 2 2 3 2" xfId="18158"/>
    <cellStyle name="procent 3 6 3 2 2 4" xfId="14918"/>
    <cellStyle name="procent 3 6 3 2 2 5" xfId="8379"/>
    <cellStyle name="procent 3 6 3 2 3" xfId="5962"/>
    <cellStyle name="procent 3 6 3 2 3 2" xfId="12729"/>
    <cellStyle name="procent 3 6 3 2 3 2 2" xfId="19213"/>
    <cellStyle name="procent 3 6 3 2 3 3" xfId="15973"/>
    <cellStyle name="procent 3 6 3 2 3 4" xfId="9483"/>
    <cellStyle name="procent 3 6 3 2 4" xfId="11120"/>
    <cellStyle name="procent 3 6 3 2 4 2" xfId="17604"/>
    <cellStyle name="procent 3 6 3 2 5" xfId="14365"/>
    <cellStyle name="procent 3 6 3 2 6" xfId="7822"/>
    <cellStyle name="procent 3 6 3 3" xfId="940"/>
    <cellStyle name="procent 3 6 3 3 2" xfId="1729"/>
    <cellStyle name="procent 3 6 3 3 2 2" xfId="6697"/>
    <cellStyle name="procent 3 6 3 3 2 2 2" xfId="13434"/>
    <cellStyle name="procent 3 6 3 3 2 2 2 2" xfId="19918"/>
    <cellStyle name="procent 3 6 3 3 2 2 3" xfId="16678"/>
    <cellStyle name="procent 3 6 3 3 2 2 4" xfId="10190"/>
    <cellStyle name="procent 3 6 3 3 2 3" xfId="11822"/>
    <cellStyle name="procent 3 6 3 3 2 3 2" xfId="18306"/>
    <cellStyle name="procent 3 6 3 3 2 4" xfId="15066"/>
    <cellStyle name="procent 3 6 3 3 2 5" xfId="8527"/>
    <cellStyle name="procent 3 6 3 3 3" xfId="6113"/>
    <cellStyle name="procent 3 6 3 3 3 2" xfId="12878"/>
    <cellStyle name="procent 3 6 3 3 3 2 2" xfId="19362"/>
    <cellStyle name="procent 3 6 3 3 3 3" xfId="16122"/>
    <cellStyle name="procent 3 6 3 3 3 4" xfId="9633"/>
    <cellStyle name="procent 3 6 3 3 4" xfId="11268"/>
    <cellStyle name="procent 3 6 3 3 4 2" xfId="17752"/>
    <cellStyle name="procent 3 6 3 3 5" xfId="14513"/>
    <cellStyle name="procent 3 6 3 3 6" xfId="7970"/>
    <cellStyle name="procent 3 6 3 4" xfId="1115"/>
    <cellStyle name="procent 3 6 3 4 2" xfId="1877"/>
    <cellStyle name="procent 3 6 3 4 2 2" xfId="6845"/>
    <cellStyle name="procent 3 6 3 4 2 2 2" xfId="13582"/>
    <cellStyle name="procent 3 6 3 4 2 2 2 2" xfId="20066"/>
    <cellStyle name="procent 3 6 3 4 2 2 3" xfId="16826"/>
    <cellStyle name="procent 3 6 3 4 2 2 4" xfId="10338"/>
    <cellStyle name="procent 3 6 3 4 2 3" xfId="11970"/>
    <cellStyle name="procent 3 6 3 4 2 3 2" xfId="18454"/>
    <cellStyle name="procent 3 6 3 4 2 4" xfId="15214"/>
    <cellStyle name="procent 3 6 3 4 2 5" xfId="8675"/>
    <cellStyle name="procent 3 6 3 4 3" xfId="6268"/>
    <cellStyle name="procent 3 6 3 4 3 2" xfId="13030"/>
    <cellStyle name="procent 3 6 3 4 3 2 2" xfId="19514"/>
    <cellStyle name="procent 3 6 3 4 3 3" xfId="16274"/>
    <cellStyle name="procent 3 6 3 4 3 4" xfId="9785"/>
    <cellStyle name="procent 3 6 3 4 4" xfId="11416"/>
    <cellStyle name="procent 3 6 3 4 4 2" xfId="17900"/>
    <cellStyle name="procent 3 6 3 4 5" xfId="14661"/>
    <cellStyle name="procent 3 6 3 4 6" xfId="8118"/>
    <cellStyle name="procent 3 6 3 5" xfId="1445"/>
    <cellStyle name="procent 3 6 3 5 2" xfId="6413"/>
    <cellStyle name="procent 3 6 3 5 2 2" xfId="13150"/>
    <cellStyle name="procent 3 6 3 5 2 2 2" xfId="19634"/>
    <cellStyle name="procent 3 6 3 5 2 3" xfId="16394"/>
    <cellStyle name="procent 3 6 3 5 2 4" xfId="9906"/>
    <cellStyle name="procent 3 6 3 5 3" xfId="11538"/>
    <cellStyle name="procent 3 6 3 5 3 2" xfId="18022"/>
    <cellStyle name="procent 3 6 3 5 4" xfId="14782"/>
    <cellStyle name="procent 3 6 3 5 5" xfId="8243"/>
    <cellStyle name="procent 3 6 3 6" xfId="3942"/>
    <cellStyle name="procent 3 6 3 7" xfId="5824"/>
    <cellStyle name="procent 3 6 3 7 2" xfId="12591"/>
    <cellStyle name="procent 3 6 3 7 2 2" xfId="19075"/>
    <cellStyle name="procent 3 6 3 7 3" xfId="15835"/>
    <cellStyle name="procent 3 6 3 7 4" xfId="9345"/>
    <cellStyle name="procent 3 6 3 8" xfId="10984"/>
    <cellStyle name="procent 3 6 3 8 2" xfId="17468"/>
    <cellStyle name="procent 3 6 3 9" xfId="14229"/>
    <cellStyle name="procent 3 6 4" xfId="644"/>
    <cellStyle name="procent 3 6 4 2" xfId="1477"/>
    <cellStyle name="procent 3 6 4 2 2" xfId="6445"/>
    <cellStyle name="procent 3 6 4 2 2 2" xfId="13182"/>
    <cellStyle name="procent 3 6 4 2 2 2 2" xfId="19666"/>
    <cellStyle name="procent 3 6 4 2 2 3" xfId="16426"/>
    <cellStyle name="procent 3 6 4 2 2 4" xfId="9938"/>
    <cellStyle name="procent 3 6 4 2 3" xfId="11570"/>
    <cellStyle name="procent 3 6 4 2 3 2" xfId="18054"/>
    <cellStyle name="procent 3 6 4 2 4" xfId="14814"/>
    <cellStyle name="procent 3 6 4 2 5" xfId="8275"/>
    <cellStyle name="procent 3 6 4 3" xfId="3984"/>
    <cellStyle name="procent 3 6 4 4" xfId="5856"/>
    <cellStyle name="procent 3 6 4 4 2" xfId="12623"/>
    <cellStyle name="procent 3 6 4 4 2 2" xfId="19107"/>
    <cellStyle name="procent 3 6 4 4 3" xfId="15867"/>
    <cellStyle name="procent 3 6 4 4 4" xfId="9377"/>
    <cellStyle name="procent 3 6 4 5" xfId="11016"/>
    <cellStyle name="procent 3 6 4 5 2" xfId="17500"/>
    <cellStyle name="procent 3 6 4 6" xfId="14261"/>
    <cellStyle name="procent 3 6 4 7" xfId="7718"/>
    <cellStyle name="procent 3 6 5" xfId="815"/>
    <cellStyle name="procent 3 6 5 2" xfId="1621"/>
    <cellStyle name="procent 3 6 5 2 2" xfId="6589"/>
    <cellStyle name="procent 3 6 5 2 2 2" xfId="13326"/>
    <cellStyle name="procent 3 6 5 2 2 2 2" xfId="19810"/>
    <cellStyle name="procent 3 6 5 2 2 3" xfId="16570"/>
    <cellStyle name="procent 3 6 5 2 2 4" xfId="10082"/>
    <cellStyle name="procent 3 6 5 2 3" xfId="11714"/>
    <cellStyle name="procent 3 6 5 2 3 2" xfId="18198"/>
    <cellStyle name="procent 3 6 5 2 4" xfId="14958"/>
    <cellStyle name="procent 3 6 5 2 5" xfId="8419"/>
    <cellStyle name="procent 3 6 5 3" xfId="6003"/>
    <cellStyle name="procent 3 6 5 3 2" xfId="12769"/>
    <cellStyle name="procent 3 6 5 3 2 2" xfId="19253"/>
    <cellStyle name="procent 3 6 5 3 3" xfId="16013"/>
    <cellStyle name="procent 3 6 5 3 4" xfId="9523"/>
    <cellStyle name="procent 3 6 5 4" xfId="11160"/>
    <cellStyle name="procent 3 6 5 4 2" xfId="17644"/>
    <cellStyle name="procent 3 6 5 5" xfId="14405"/>
    <cellStyle name="procent 3 6 5 6" xfId="7862"/>
    <cellStyle name="procent 3 6 6" xfId="990"/>
    <cellStyle name="procent 3 6 6 2" xfId="1769"/>
    <cellStyle name="procent 3 6 6 2 2" xfId="6737"/>
    <cellStyle name="procent 3 6 6 2 2 2" xfId="13474"/>
    <cellStyle name="procent 3 6 6 2 2 2 2" xfId="19958"/>
    <cellStyle name="procent 3 6 6 2 2 3" xfId="16718"/>
    <cellStyle name="procent 3 6 6 2 2 4" xfId="10230"/>
    <cellStyle name="procent 3 6 6 2 3" xfId="11862"/>
    <cellStyle name="procent 3 6 6 2 3 2" xfId="18346"/>
    <cellStyle name="procent 3 6 6 2 4" xfId="15106"/>
    <cellStyle name="procent 3 6 6 2 5" xfId="8567"/>
    <cellStyle name="procent 3 6 6 3" xfId="6155"/>
    <cellStyle name="procent 3 6 6 3 2" xfId="12919"/>
    <cellStyle name="procent 3 6 6 3 2 2" xfId="19403"/>
    <cellStyle name="procent 3 6 6 3 3" xfId="16163"/>
    <cellStyle name="procent 3 6 6 3 4" xfId="9674"/>
    <cellStyle name="procent 3 6 6 4" xfId="11308"/>
    <cellStyle name="procent 3 6 6 4 2" xfId="17792"/>
    <cellStyle name="procent 3 6 6 5" xfId="14553"/>
    <cellStyle name="procent 3 6 6 6" xfId="8010"/>
    <cellStyle name="procent 3 6 7" xfId="1384"/>
    <cellStyle name="procent 3 6 7 2" xfId="6352"/>
    <cellStyle name="procent 3 6 7 2 2" xfId="13089"/>
    <cellStyle name="procent 3 6 7 2 2 2" xfId="19573"/>
    <cellStyle name="procent 3 6 7 2 3" xfId="16333"/>
    <cellStyle name="procent 3 6 7 2 4" xfId="9845"/>
    <cellStyle name="procent 3 6 7 3" xfId="11477"/>
    <cellStyle name="procent 3 6 7 3 2" xfId="17961"/>
    <cellStyle name="procent 3 6 7 4" xfId="14721"/>
    <cellStyle name="procent 3 6 7 5" xfId="8182"/>
    <cellStyle name="procent 3 6 8" xfId="3924"/>
    <cellStyle name="procent 3 6 9" xfId="5762"/>
    <cellStyle name="procent 3 6 9 2" xfId="12530"/>
    <cellStyle name="procent 3 6 9 2 2" xfId="19014"/>
    <cellStyle name="procent 3 6 9 3" xfId="15774"/>
    <cellStyle name="procent 3 6 9 4" xfId="9284"/>
    <cellStyle name="procent 3 7" xfId="551"/>
    <cellStyle name="procent 3 7 10" xfId="10936"/>
    <cellStyle name="procent 3 7 10 2" xfId="17420"/>
    <cellStyle name="procent 3 7 11" xfId="14181"/>
    <cellStyle name="procent 3 7 12" xfId="7638"/>
    <cellStyle name="procent 3 7 2" xfId="584"/>
    <cellStyle name="procent 3 7 2 10" xfId="7667"/>
    <cellStyle name="procent 3 7 2 2" xfId="743"/>
    <cellStyle name="procent 3 7 2 2 2" xfId="1562"/>
    <cellStyle name="procent 3 7 2 2 2 2" xfId="6530"/>
    <cellStyle name="procent 3 7 2 2 2 2 2" xfId="13267"/>
    <cellStyle name="procent 3 7 2 2 2 2 2 2" xfId="19751"/>
    <cellStyle name="procent 3 7 2 2 2 2 3" xfId="16511"/>
    <cellStyle name="procent 3 7 2 2 2 2 4" xfId="10023"/>
    <cellStyle name="procent 3 7 2 2 2 3" xfId="11655"/>
    <cellStyle name="procent 3 7 2 2 2 3 2" xfId="18139"/>
    <cellStyle name="procent 3 7 2 2 2 4" xfId="14899"/>
    <cellStyle name="procent 3 7 2 2 2 5" xfId="8360"/>
    <cellStyle name="procent 3 7 2 2 3" xfId="5943"/>
    <cellStyle name="procent 3 7 2 2 3 2" xfId="12710"/>
    <cellStyle name="procent 3 7 2 2 3 2 2" xfId="19194"/>
    <cellStyle name="procent 3 7 2 2 3 3" xfId="15954"/>
    <cellStyle name="procent 3 7 2 2 3 4" xfId="9464"/>
    <cellStyle name="procent 3 7 2 2 4" xfId="11101"/>
    <cellStyle name="procent 3 7 2 2 4 2" xfId="17585"/>
    <cellStyle name="procent 3 7 2 2 5" xfId="14346"/>
    <cellStyle name="procent 3 7 2 2 6" xfId="7803"/>
    <cellStyle name="procent 3 7 2 3" xfId="918"/>
    <cellStyle name="procent 3 7 2 3 2" xfId="1710"/>
    <cellStyle name="procent 3 7 2 3 2 2" xfId="6678"/>
    <cellStyle name="procent 3 7 2 3 2 2 2" xfId="13415"/>
    <cellStyle name="procent 3 7 2 3 2 2 2 2" xfId="19899"/>
    <cellStyle name="procent 3 7 2 3 2 2 3" xfId="16659"/>
    <cellStyle name="procent 3 7 2 3 2 2 4" xfId="10171"/>
    <cellStyle name="procent 3 7 2 3 2 3" xfId="11803"/>
    <cellStyle name="procent 3 7 2 3 2 3 2" xfId="18287"/>
    <cellStyle name="procent 3 7 2 3 2 4" xfId="15047"/>
    <cellStyle name="procent 3 7 2 3 2 5" xfId="8508"/>
    <cellStyle name="procent 3 7 2 3 3" xfId="6094"/>
    <cellStyle name="procent 3 7 2 3 3 2" xfId="12859"/>
    <cellStyle name="procent 3 7 2 3 3 2 2" xfId="19343"/>
    <cellStyle name="procent 3 7 2 3 3 3" xfId="16103"/>
    <cellStyle name="procent 3 7 2 3 3 4" xfId="9614"/>
    <cellStyle name="procent 3 7 2 3 4" xfId="11249"/>
    <cellStyle name="procent 3 7 2 3 4 2" xfId="17733"/>
    <cellStyle name="procent 3 7 2 3 5" xfId="14494"/>
    <cellStyle name="procent 3 7 2 3 6" xfId="7951"/>
    <cellStyle name="procent 3 7 2 4" xfId="1093"/>
    <cellStyle name="procent 3 7 2 4 2" xfId="1858"/>
    <cellStyle name="procent 3 7 2 4 2 2" xfId="6826"/>
    <cellStyle name="procent 3 7 2 4 2 2 2" xfId="13563"/>
    <cellStyle name="procent 3 7 2 4 2 2 2 2" xfId="20047"/>
    <cellStyle name="procent 3 7 2 4 2 2 3" xfId="16807"/>
    <cellStyle name="procent 3 7 2 4 2 2 4" xfId="10319"/>
    <cellStyle name="procent 3 7 2 4 2 3" xfId="11951"/>
    <cellStyle name="procent 3 7 2 4 2 3 2" xfId="18435"/>
    <cellStyle name="procent 3 7 2 4 2 4" xfId="15195"/>
    <cellStyle name="procent 3 7 2 4 2 5" xfId="8656"/>
    <cellStyle name="procent 3 7 2 4 3" xfId="6248"/>
    <cellStyle name="procent 3 7 2 4 3 2" xfId="13010"/>
    <cellStyle name="procent 3 7 2 4 3 2 2" xfId="19494"/>
    <cellStyle name="procent 3 7 2 4 3 3" xfId="16254"/>
    <cellStyle name="procent 3 7 2 4 3 4" xfId="9765"/>
    <cellStyle name="procent 3 7 2 4 4" xfId="11397"/>
    <cellStyle name="procent 3 7 2 4 4 2" xfId="17881"/>
    <cellStyle name="procent 3 7 2 4 5" xfId="14642"/>
    <cellStyle name="procent 3 7 2 4 6" xfId="8099"/>
    <cellStyle name="procent 3 7 2 5" xfId="1426"/>
    <cellStyle name="procent 3 7 2 5 2" xfId="6394"/>
    <cellStyle name="procent 3 7 2 5 2 2" xfId="13131"/>
    <cellStyle name="procent 3 7 2 5 2 2 2" xfId="19615"/>
    <cellStyle name="procent 3 7 2 5 2 3" xfId="16375"/>
    <cellStyle name="procent 3 7 2 5 2 4" xfId="9887"/>
    <cellStyle name="procent 3 7 2 5 3" xfId="11519"/>
    <cellStyle name="procent 3 7 2 5 3 2" xfId="18003"/>
    <cellStyle name="procent 3 7 2 5 4" xfId="14763"/>
    <cellStyle name="procent 3 7 2 5 5" xfId="8224"/>
    <cellStyle name="procent 3 7 2 6" xfId="3950"/>
    <cellStyle name="procent 3 7 2 7" xfId="5804"/>
    <cellStyle name="procent 3 7 2 7 2" xfId="12572"/>
    <cellStyle name="procent 3 7 2 7 2 2" xfId="19056"/>
    <cellStyle name="procent 3 7 2 7 3" xfId="15816"/>
    <cellStyle name="procent 3 7 2 7 4" xfId="9326"/>
    <cellStyle name="procent 3 7 2 8" xfId="10965"/>
    <cellStyle name="procent 3 7 2 8 2" xfId="17449"/>
    <cellStyle name="procent 3 7 2 9" xfId="14210"/>
    <cellStyle name="procent 3 7 3" xfId="621"/>
    <cellStyle name="procent 3 7 3 10" xfId="7699"/>
    <cellStyle name="procent 3 7 3 2" xfId="779"/>
    <cellStyle name="procent 3 7 3 2 2" xfId="1594"/>
    <cellStyle name="procent 3 7 3 2 2 2" xfId="6562"/>
    <cellStyle name="procent 3 7 3 2 2 2 2" xfId="13299"/>
    <cellStyle name="procent 3 7 3 2 2 2 2 2" xfId="19783"/>
    <cellStyle name="procent 3 7 3 2 2 2 3" xfId="16543"/>
    <cellStyle name="procent 3 7 3 2 2 2 4" xfId="10055"/>
    <cellStyle name="procent 3 7 3 2 2 3" xfId="11687"/>
    <cellStyle name="procent 3 7 3 2 2 3 2" xfId="18171"/>
    <cellStyle name="procent 3 7 3 2 2 4" xfId="14931"/>
    <cellStyle name="procent 3 7 3 2 2 5" xfId="8392"/>
    <cellStyle name="procent 3 7 3 2 3" xfId="5975"/>
    <cellStyle name="procent 3 7 3 2 3 2" xfId="12742"/>
    <cellStyle name="procent 3 7 3 2 3 2 2" xfId="19226"/>
    <cellStyle name="procent 3 7 3 2 3 3" xfId="15986"/>
    <cellStyle name="procent 3 7 3 2 3 4" xfId="9496"/>
    <cellStyle name="procent 3 7 3 2 4" xfId="11133"/>
    <cellStyle name="procent 3 7 3 2 4 2" xfId="17617"/>
    <cellStyle name="procent 3 7 3 2 5" xfId="14378"/>
    <cellStyle name="procent 3 7 3 2 6" xfId="7835"/>
    <cellStyle name="procent 3 7 3 3" xfId="954"/>
    <cellStyle name="procent 3 7 3 3 2" xfId="1742"/>
    <cellStyle name="procent 3 7 3 3 2 2" xfId="6710"/>
    <cellStyle name="procent 3 7 3 3 2 2 2" xfId="13447"/>
    <cellStyle name="procent 3 7 3 3 2 2 2 2" xfId="19931"/>
    <cellStyle name="procent 3 7 3 3 2 2 3" xfId="16691"/>
    <cellStyle name="procent 3 7 3 3 2 2 4" xfId="10203"/>
    <cellStyle name="procent 3 7 3 3 2 3" xfId="11835"/>
    <cellStyle name="procent 3 7 3 3 2 3 2" xfId="18319"/>
    <cellStyle name="procent 3 7 3 3 2 4" xfId="15079"/>
    <cellStyle name="procent 3 7 3 3 2 5" xfId="8540"/>
    <cellStyle name="procent 3 7 3 3 3" xfId="6126"/>
    <cellStyle name="procent 3 7 3 3 3 2" xfId="12891"/>
    <cellStyle name="procent 3 7 3 3 3 2 2" xfId="19375"/>
    <cellStyle name="procent 3 7 3 3 3 3" xfId="16135"/>
    <cellStyle name="procent 3 7 3 3 3 4" xfId="9646"/>
    <cellStyle name="procent 3 7 3 3 4" xfId="11281"/>
    <cellStyle name="procent 3 7 3 3 4 2" xfId="17765"/>
    <cellStyle name="procent 3 7 3 3 5" xfId="14526"/>
    <cellStyle name="procent 3 7 3 3 6" xfId="7983"/>
    <cellStyle name="procent 3 7 3 4" xfId="1129"/>
    <cellStyle name="procent 3 7 3 4 2" xfId="1890"/>
    <cellStyle name="procent 3 7 3 4 2 2" xfId="6858"/>
    <cellStyle name="procent 3 7 3 4 2 2 2" xfId="13595"/>
    <cellStyle name="procent 3 7 3 4 2 2 2 2" xfId="20079"/>
    <cellStyle name="procent 3 7 3 4 2 2 3" xfId="16839"/>
    <cellStyle name="procent 3 7 3 4 2 2 4" xfId="10351"/>
    <cellStyle name="procent 3 7 3 4 2 3" xfId="11983"/>
    <cellStyle name="procent 3 7 3 4 2 3 2" xfId="18467"/>
    <cellStyle name="procent 3 7 3 4 2 4" xfId="15227"/>
    <cellStyle name="procent 3 7 3 4 2 5" xfId="8688"/>
    <cellStyle name="procent 3 7 3 4 3" xfId="6281"/>
    <cellStyle name="procent 3 7 3 4 3 2" xfId="13043"/>
    <cellStyle name="procent 3 7 3 4 3 2 2" xfId="19527"/>
    <cellStyle name="procent 3 7 3 4 3 3" xfId="16287"/>
    <cellStyle name="procent 3 7 3 4 3 4" xfId="9798"/>
    <cellStyle name="procent 3 7 3 4 4" xfId="11429"/>
    <cellStyle name="procent 3 7 3 4 4 2" xfId="17913"/>
    <cellStyle name="procent 3 7 3 4 5" xfId="14674"/>
    <cellStyle name="procent 3 7 3 4 6" xfId="8131"/>
    <cellStyle name="procent 3 7 3 5" xfId="1458"/>
    <cellStyle name="procent 3 7 3 5 2" xfId="6426"/>
    <cellStyle name="procent 3 7 3 5 2 2" xfId="13163"/>
    <cellStyle name="procent 3 7 3 5 2 2 2" xfId="19647"/>
    <cellStyle name="procent 3 7 3 5 2 3" xfId="16407"/>
    <cellStyle name="procent 3 7 3 5 2 4" xfId="9919"/>
    <cellStyle name="procent 3 7 3 5 3" xfId="11551"/>
    <cellStyle name="procent 3 7 3 5 3 2" xfId="18035"/>
    <cellStyle name="procent 3 7 3 5 4" xfId="14795"/>
    <cellStyle name="procent 3 7 3 5 5" xfId="8256"/>
    <cellStyle name="procent 3 7 3 6" xfId="3968"/>
    <cellStyle name="procent 3 7 3 7" xfId="5837"/>
    <cellStyle name="procent 3 7 3 7 2" xfId="12604"/>
    <cellStyle name="procent 3 7 3 7 2 2" xfId="19088"/>
    <cellStyle name="procent 3 7 3 7 3" xfId="15848"/>
    <cellStyle name="procent 3 7 3 7 4" xfId="9358"/>
    <cellStyle name="procent 3 7 3 8" xfId="10997"/>
    <cellStyle name="procent 3 7 3 8 2" xfId="17481"/>
    <cellStyle name="procent 3 7 3 9" xfId="14242"/>
    <cellStyle name="procent 3 7 4" xfId="676"/>
    <cellStyle name="procent 3 7 4 2" xfId="1506"/>
    <cellStyle name="procent 3 7 4 2 2" xfId="6474"/>
    <cellStyle name="procent 3 7 4 2 2 2" xfId="13211"/>
    <cellStyle name="procent 3 7 4 2 2 2 2" xfId="19695"/>
    <cellStyle name="procent 3 7 4 2 2 3" xfId="16455"/>
    <cellStyle name="procent 3 7 4 2 2 4" xfId="9967"/>
    <cellStyle name="procent 3 7 4 2 3" xfId="11599"/>
    <cellStyle name="procent 3 7 4 2 3 2" xfId="18083"/>
    <cellStyle name="procent 3 7 4 2 4" xfId="14843"/>
    <cellStyle name="procent 3 7 4 2 5" xfId="8304"/>
    <cellStyle name="procent 3 7 4 3" xfId="3985"/>
    <cellStyle name="procent 3 7 4 4" xfId="5885"/>
    <cellStyle name="procent 3 7 4 4 2" xfId="12652"/>
    <cellStyle name="procent 3 7 4 4 2 2" xfId="19136"/>
    <cellStyle name="procent 3 7 4 4 3" xfId="15896"/>
    <cellStyle name="procent 3 7 4 4 4" xfId="9406"/>
    <cellStyle name="procent 3 7 4 5" xfId="11045"/>
    <cellStyle name="procent 3 7 4 5 2" xfId="17529"/>
    <cellStyle name="procent 3 7 4 6" xfId="14290"/>
    <cellStyle name="procent 3 7 4 7" xfId="7747"/>
    <cellStyle name="procent 3 7 5" xfId="850"/>
    <cellStyle name="procent 3 7 5 2" xfId="1653"/>
    <cellStyle name="procent 3 7 5 2 2" xfId="6621"/>
    <cellStyle name="procent 3 7 5 2 2 2" xfId="13358"/>
    <cellStyle name="procent 3 7 5 2 2 2 2" xfId="19842"/>
    <cellStyle name="procent 3 7 5 2 2 3" xfId="16602"/>
    <cellStyle name="procent 3 7 5 2 2 4" xfId="10114"/>
    <cellStyle name="procent 3 7 5 2 3" xfId="11746"/>
    <cellStyle name="procent 3 7 5 2 3 2" xfId="18230"/>
    <cellStyle name="procent 3 7 5 2 4" xfId="14990"/>
    <cellStyle name="procent 3 7 5 2 5" xfId="8451"/>
    <cellStyle name="procent 3 7 5 3" xfId="6035"/>
    <cellStyle name="procent 3 7 5 3 2" xfId="12801"/>
    <cellStyle name="procent 3 7 5 3 2 2" xfId="19285"/>
    <cellStyle name="procent 3 7 5 3 3" xfId="16045"/>
    <cellStyle name="procent 3 7 5 3 4" xfId="9555"/>
    <cellStyle name="procent 3 7 5 4" xfId="11192"/>
    <cellStyle name="procent 3 7 5 4 2" xfId="17676"/>
    <cellStyle name="procent 3 7 5 5" xfId="14437"/>
    <cellStyle name="procent 3 7 5 6" xfId="7894"/>
    <cellStyle name="procent 3 7 6" xfId="1025"/>
    <cellStyle name="procent 3 7 6 2" xfId="1801"/>
    <cellStyle name="procent 3 7 6 2 2" xfId="6769"/>
    <cellStyle name="procent 3 7 6 2 2 2" xfId="13506"/>
    <cellStyle name="procent 3 7 6 2 2 2 2" xfId="19990"/>
    <cellStyle name="procent 3 7 6 2 2 3" xfId="16750"/>
    <cellStyle name="procent 3 7 6 2 2 4" xfId="10262"/>
    <cellStyle name="procent 3 7 6 2 3" xfId="11894"/>
    <cellStyle name="procent 3 7 6 2 3 2" xfId="18378"/>
    <cellStyle name="procent 3 7 6 2 4" xfId="15138"/>
    <cellStyle name="procent 3 7 6 2 5" xfId="8599"/>
    <cellStyle name="procent 3 7 6 3" xfId="6187"/>
    <cellStyle name="procent 3 7 6 3 2" xfId="12951"/>
    <cellStyle name="procent 3 7 6 3 2 2" xfId="19435"/>
    <cellStyle name="procent 3 7 6 3 3" xfId="16195"/>
    <cellStyle name="procent 3 7 6 3 4" xfId="9706"/>
    <cellStyle name="procent 3 7 6 4" xfId="11340"/>
    <cellStyle name="procent 3 7 6 4 2" xfId="17824"/>
    <cellStyle name="procent 3 7 6 5" xfId="14585"/>
    <cellStyle name="procent 3 7 6 6" xfId="8042"/>
    <cellStyle name="procent 3 7 7" xfId="1397"/>
    <cellStyle name="procent 3 7 7 2" xfId="6365"/>
    <cellStyle name="procent 3 7 7 2 2" xfId="13102"/>
    <cellStyle name="procent 3 7 7 2 2 2" xfId="19586"/>
    <cellStyle name="procent 3 7 7 2 3" xfId="16346"/>
    <cellStyle name="procent 3 7 7 2 4" xfId="9858"/>
    <cellStyle name="procent 3 7 7 3" xfId="11490"/>
    <cellStyle name="procent 3 7 7 3 2" xfId="17974"/>
    <cellStyle name="procent 3 7 7 4" xfId="14734"/>
    <cellStyle name="procent 3 7 7 5" xfId="8195"/>
    <cellStyle name="procent 3 7 8" xfId="3925"/>
    <cellStyle name="procent 3 7 9" xfId="5775"/>
    <cellStyle name="procent 3 7 9 2" xfId="12543"/>
    <cellStyle name="procent 3 7 9 2 2" xfId="19027"/>
    <cellStyle name="procent 3 7 9 3" xfId="15787"/>
    <cellStyle name="procent 3 7 9 4" xfId="9297"/>
    <cellStyle name="procent 3 8" xfId="546"/>
    <cellStyle name="procent 3 8 10" xfId="10931"/>
    <cellStyle name="procent 3 8 10 2" xfId="17415"/>
    <cellStyle name="procent 3 8 11" xfId="14176"/>
    <cellStyle name="procent 3 8 12" xfId="7633"/>
    <cellStyle name="procent 3 8 2" xfId="579"/>
    <cellStyle name="procent 3 8 2 10" xfId="7662"/>
    <cellStyle name="procent 3 8 2 2" xfId="738"/>
    <cellStyle name="procent 3 8 2 2 2" xfId="1557"/>
    <cellStyle name="procent 3 8 2 2 2 2" xfId="6525"/>
    <cellStyle name="procent 3 8 2 2 2 2 2" xfId="13262"/>
    <cellStyle name="procent 3 8 2 2 2 2 2 2" xfId="19746"/>
    <cellStyle name="procent 3 8 2 2 2 2 3" xfId="16506"/>
    <cellStyle name="procent 3 8 2 2 2 2 4" xfId="10018"/>
    <cellStyle name="procent 3 8 2 2 2 3" xfId="11650"/>
    <cellStyle name="procent 3 8 2 2 2 3 2" xfId="18134"/>
    <cellStyle name="procent 3 8 2 2 2 4" xfId="14894"/>
    <cellStyle name="procent 3 8 2 2 2 5" xfId="8355"/>
    <cellStyle name="procent 3 8 2 2 3" xfId="5938"/>
    <cellStyle name="procent 3 8 2 2 3 2" xfId="12705"/>
    <cellStyle name="procent 3 8 2 2 3 2 2" xfId="19189"/>
    <cellStyle name="procent 3 8 2 2 3 3" xfId="15949"/>
    <cellStyle name="procent 3 8 2 2 3 4" xfId="9459"/>
    <cellStyle name="procent 3 8 2 2 4" xfId="11096"/>
    <cellStyle name="procent 3 8 2 2 4 2" xfId="17580"/>
    <cellStyle name="procent 3 8 2 2 5" xfId="14341"/>
    <cellStyle name="procent 3 8 2 2 6" xfId="7798"/>
    <cellStyle name="procent 3 8 2 3" xfId="913"/>
    <cellStyle name="procent 3 8 2 3 2" xfId="1705"/>
    <cellStyle name="procent 3 8 2 3 2 2" xfId="6673"/>
    <cellStyle name="procent 3 8 2 3 2 2 2" xfId="13410"/>
    <cellStyle name="procent 3 8 2 3 2 2 2 2" xfId="19894"/>
    <cellStyle name="procent 3 8 2 3 2 2 3" xfId="16654"/>
    <cellStyle name="procent 3 8 2 3 2 2 4" xfId="10166"/>
    <cellStyle name="procent 3 8 2 3 2 3" xfId="11798"/>
    <cellStyle name="procent 3 8 2 3 2 3 2" xfId="18282"/>
    <cellStyle name="procent 3 8 2 3 2 4" xfId="15042"/>
    <cellStyle name="procent 3 8 2 3 2 5" xfId="8503"/>
    <cellStyle name="procent 3 8 2 3 3" xfId="6089"/>
    <cellStyle name="procent 3 8 2 3 3 2" xfId="12854"/>
    <cellStyle name="procent 3 8 2 3 3 2 2" xfId="19338"/>
    <cellStyle name="procent 3 8 2 3 3 3" xfId="16098"/>
    <cellStyle name="procent 3 8 2 3 3 4" xfId="9609"/>
    <cellStyle name="procent 3 8 2 3 4" xfId="11244"/>
    <cellStyle name="procent 3 8 2 3 4 2" xfId="17728"/>
    <cellStyle name="procent 3 8 2 3 5" xfId="14489"/>
    <cellStyle name="procent 3 8 2 3 6" xfId="7946"/>
    <cellStyle name="procent 3 8 2 4" xfId="1088"/>
    <cellStyle name="procent 3 8 2 4 2" xfId="1853"/>
    <cellStyle name="procent 3 8 2 4 2 2" xfId="6821"/>
    <cellStyle name="procent 3 8 2 4 2 2 2" xfId="13558"/>
    <cellStyle name="procent 3 8 2 4 2 2 2 2" xfId="20042"/>
    <cellStyle name="procent 3 8 2 4 2 2 3" xfId="16802"/>
    <cellStyle name="procent 3 8 2 4 2 2 4" xfId="10314"/>
    <cellStyle name="procent 3 8 2 4 2 3" xfId="11946"/>
    <cellStyle name="procent 3 8 2 4 2 3 2" xfId="18430"/>
    <cellStyle name="procent 3 8 2 4 2 4" xfId="15190"/>
    <cellStyle name="procent 3 8 2 4 2 5" xfId="8651"/>
    <cellStyle name="procent 3 8 2 4 3" xfId="6243"/>
    <cellStyle name="procent 3 8 2 4 3 2" xfId="13005"/>
    <cellStyle name="procent 3 8 2 4 3 2 2" xfId="19489"/>
    <cellStyle name="procent 3 8 2 4 3 3" xfId="16249"/>
    <cellStyle name="procent 3 8 2 4 3 4" xfId="9760"/>
    <cellStyle name="procent 3 8 2 4 4" xfId="11392"/>
    <cellStyle name="procent 3 8 2 4 4 2" xfId="17876"/>
    <cellStyle name="procent 3 8 2 4 5" xfId="14637"/>
    <cellStyle name="procent 3 8 2 4 6" xfId="8094"/>
    <cellStyle name="procent 3 8 2 5" xfId="1421"/>
    <cellStyle name="procent 3 8 2 5 2" xfId="6389"/>
    <cellStyle name="procent 3 8 2 5 2 2" xfId="13126"/>
    <cellStyle name="procent 3 8 2 5 2 2 2" xfId="19610"/>
    <cellStyle name="procent 3 8 2 5 2 3" xfId="16370"/>
    <cellStyle name="procent 3 8 2 5 2 4" xfId="9882"/>
    <cellStyle name="procent 3 8 2 5 3" xfId="11514"/>
    <cellStyle name="procent 3 8 2 5 3 2" xfId="17998"/>
    <cellStyle name="procent 3 8 2 5 4" xfId="14758"/>
    <cellStyle name="procent 3 8 2 5 5" xfId="8219"/>
    <cellStyle name="procent 3 8 2 6" xfId="3951"/>
    <cellStyle name="procent 3 8 2 7" xfId="5799"/>
    <cellStyle name="procent 3 8 2 7 2" xfId="12567"/>
    <cellStyle name="procent 3 8 2 7 2 2" xfId="19051"/>
    <cellStyle name="procent 3 8 2 7 3" xfId="15811"/>
    <cellStyle name="procent 3 8 2 7 4" xfId="9321"/>
    <cellStyle name="procent 3 8 2 8" xfId="10960"/>
    <cellStyle name="procent 3 8 2 8 2" xfId="17444"/>
    <cellStyle name="procent 3 8 2 9" xfId="14205"/>
    <cellStyle name="procent 3 8 3" xfId="616"/>
    <cellStyle name="procent 3 8 3 10" xfId="7694"/>
    <cellStyle name="procent 3 8 3 2" xfId="774"/>
    <cellStyle name="procent 3 8 3 2 2" xfId="1589"/>
    <cellStyle name="procent 3 8 3 2 2 2" xfId="6557"/>
    <cellStyle name="procent 3 8 3 2 2 2 2" xfId="13294"/>
    <cellStyle name="procent 3 8 3 2 2 2 2 2" xfId="19778"/>
    <cellStyle name="procent 3 8 3 2 2 2 3" xfId="16538"/>
    <cellStyle name="procent 3 8 3 2 2 2 4" xfId="10050"/>
    <cellStyle name="procent 3 8 3 2 2 3" xfId="11682"/>
    <cellStyle name="procent 3 8 3 2 2 3 2" xfId="18166"/>
    <cellStyle name="procent 3 8 3 2 2 4" xfId="14926"/>
    <cellStyle name="procent 3 8 3 2 2 5" xfId="8387"/>
    <cellStyle name="procent 3 8 3 2 3" xfId="5970"/>
    <cellStyle name="procent 3 8 3 2 3 2" xfId="12737"/>
    <cellStyle name="procent 3 8 3 2 3 2 2" xfId="19221"/>
    <cellStyle name="procent 3 8 3 2 3 3" xfId="15981"/>
    <cellStyle name="procent 3 8 3 2 3 4" xfId="9491"/>
    <cellStyle name="procent 3 8 3 2 4" xfId="11128"/>
    <cellStyle name="procent 3 8 3 2 4 2" xfId="17612"/>
    <cellStyle name="procent 3 8 3 2 5" xfId="14373"/>
    <cellStyle name="procent 3 8 3 2 6" xfId="7830"/>
    <cellStyle name="procent 3 8 3 3" xfId="949"/>
    <cellStyle name="procent 3 8 3 3 2" xfId="1737"/>
    <cellStyle name="procent 3 8 3 3 2 2" xfId="6705"/>
    <cellStyle name="procent 3 8 3 3 2 2 2" xfId="13442"/>
    <cellStyle name="procent 3 8 3 3 2 2 2 2" xfId="19926"/>
    <cellStyle name="procent 3 8 3 3 2 2 3" xfId="16686"/>
    <cellStyle name="procent 3 8 3 3 2 2 4" xfId="10198"/>
    <cellStyle name="procent 3 8 3 3 2 3" xfId="11830"/>
    <cellStyle name="procent 3 8 3 3 2 3 2" xfId="18314"/>
    <cellStyle name="procent 3 8 3 3 2 4" xfId="15074"/>
    <cellStyle name="procent 3 8 3 3 2 5" xfId="8535"/>
    <cellStyle name="procent 3 8 3 3 3" xfId="6121"/>
    <cellStyle name="procent 3 8 3 3 3 2" xfId="12886"/>
    <cellStyle name="procent 3 8 3 3 3 2 2" xfId="19370"/>
    <cellStyle name="procent 3 8 3 3 3 3" xfId="16130"/>
    <cellStyle name="procent 3 8 3 3 3 4" xfId="9641"/>
    <cellStyle name="procent 3 8 3 3 4" xfId="11276"/>
    <cellStyle name="procent 3 8 3 3 4 2" xfId="17760"/>
    <cellStyle name="procent 3 8 3 3 5" xfId="14521"/>
    <cellStyle name="procent 3 8 3 3 6" xfId="7978"/>
    <cellStyle name="procent 3 8 3 4" xfId="1124"/>
    <cellStyle name="procent 3 8 3 4 2" xfId="1885"/>
    <cellStyle name="procent 3 8 3 4 2 2" xfId="6853"/>
    <cellStyle name="procent 3 8 3 4 2 2 2" xfId="13590"/>
    <cellStyle name="procent 3 8 3 4 2 2 2 2" xfId="20074"/>
    <cellStyle name="procent 3 8 3 4 2 2 3" xfId="16834"/>
    <cellStyle name="procent 3 8 3 4 2 2 4" xfId="10346"/>
    <cellStyle name="procent 3 8 3 4 2 3" xfId="11978"/>
    <cellStyle name="procent 3 8 3 4 2 3 2" xfId="18462"/>
    <cellStyle name="procent 3 8 3 4 2 4" xfId="15222"/>
    <cellStyle name="procent 3 8 3 4 2 5" xfId="8683"/>
    <cellStyle name="procent 3 8 3 4 3" xfId="6276"/>
    <cellStyle name="procent 3 8 3 4 3 2" xfId="13038"/>
    <cellStyle name="procent 3 8 3 4 3 2 2" xfId="19522"/>
    <cellStyle name="procent 3 8 3 4 3 3" xfId="16282"/>
    <cellStyle name="procent 3 8 3 4 3 4" xfId="9793"/>
    <cellStyle name="procent 3 8 3 4 4" xfId="11424"/>
    <cellStyle name="procent 3 8 3 4 4 2" xfId="17908"/>
    <cellStyle name="procent 3 8 3 4 5" xfId="14669"/>
    <cellStyle name="procent 3 8 3 4 6" xfId="8126"/>
    <cellStyle name="procent 3 8 3 5" xfId="1453"/>
    <cellStyle name="procent 3 8 3 5 2" xfId="6421"/>
    <cellStyle name="procent 3 8 3 5 2 2" xfId="13158"/>
    <cellStyle name="procent 3 8 3 5 2 2 2" xfId="19642"/>
    <cellStyle name="procent 3 8 3 5 2 3" xfId="16402"/>
    <cellStyle name="procent 3 8 3 5 2 4" xfId="9914"/>
    <cellStyle name="procent 3 8 3 5 3" xfId="11546"/>
    <cellStyle name="procent 3 8 3 5 3 2" xfId="18030"/>
    <cellStyle name="procent 3 8 3 5 4" xfId="14790"/>
    <cellStyle name="procent 3 8 3 5 5" xfId="8251"/>
    <cellStyle name="procent 3 8 3 6" xfId="3969"/>
    <cellStyle name="procent 3 8 3 7" xfId="5832"/>
    <cellStyle name="procent 3 8 3 7 2" xfId="12599"/>
    <cellStyle name="procent 3 8 3 7 2 2" xfId="19083"/>
    <cellStyle name="procent 3 8 3 7 3" xfId="15843"/>
    <cellStyle name="procent 3 8 3 7 4" xfId="9353"/>
    <cellStyle name="procent 3 8 3 8" xfId="10992"/>
    <cellStyle name="procent 3 8 3 8 2" xfId="17476"/>
    <cellStyle name="procent 3 8 3 9" xfId="14237"/>
    <cellStyle name="procent 3 8 4" xfId="671"/>
    <cellStyle name="procent 3 8 4 2" xfId="1501"/>
    <cellStyle name="procent 3 8 4 2 2" xfId="6469"/>
    <cellStyle name="procent 3 8 4 2 2 2" xfId="13206"/>
    <cellStyle name="procent 3 8 4 2 2 2 2" xfId="19690"/>
    <cellStyle name="procent 3 8 4 2 2 3" xfId="16450"/>
    <cellStyle name="procent 3 8 4 2 2 4" xfId="9962"/>
    <cellStyle name="procent 3 8 4 2 3" xfId="11594"/>
    <cellStyle name="procent 3 8 4 2 3 2" xfId="18078"/>
    <cellStyle name="procent 3 8 4 2 4" xfId="14838"/>
    <cellStyle name="procent 3 8 4 2 5" xfId="8299"/>
    <cellStyle name="procent 3 8 4 3" xfId="3986"/>
    <cellStyle name="procent 3 8 4 4" xfId="5880"/>
    <cellStyle name="procent 3 8 4 4 2" xfId="12647"/>
    <cellStyle name="procent 3 8 4 4 2 2" xfId="19131"/>
    <cellStyle name="procent 3 8 4 4 3" xfId="15891"/>
    <cellStyle name="procent 3 8 4 4 4" xfId="9401"/>
    <cellStyle name="procent 3 8 4 5" xfId="11040"/>
    <cellStyle name="procent 3 8 4 5 2" xfId="17524"/>
    <cellStyle name="procent 3 8 4 6" xfId="14285"/>
    <cellStyle name="procent 3 8 4 7" xfId="7742"/>
    <cellStyle name="procent 3 8 5" xfId="845"/>
    <cellStyle name="procent 3 8 5 2" xfId="1648"/>
    <cellStyle name="procent 3 8 5 2 2" xfId="6616"/>
    <cellStyle name="procent 3 8 5 2 2 2" xfId="13353"/>
    <cellStyle name="procent 3 8 5 2 2 2 2" xfId="19837"/>
    <cellStyle name="procent 3 8 5 2 2 3" xfId="16597"/>
    <cellStyle name="procent 3 8 5 2 2 4" xfId="10109"/>
    <cellStyle name="procent 3 8 5 2 3" xfId="11741"/>
    <cellStyle name="procent 3 8 5 2 3 2" xfId="18225"/>
    <cellStyle name="procent 3 8 5 2 4" xfId="14985"/>
    <cellStyle name="procent 3 8 5 2 5" xfId="8446"/>
    <cellStyle name="procent 3 8 5 3" xfId="6030"/>
    <cellStyle name="procent 3 8 5 3 2" xfId="12796"/>
    <cellStyle name="procent 3 8 5 3 2 2" xfId="19280"/>
    <cellStyle name="procent 3 8 5 3 3" xfId="16040"/>
    <cellStyle name="procent 3 8 5 3 4" xfId="9550"/>
    <cellStyle name="procent 3 8 5 4" xfId="11187"/>
    <cellStyle name="procent 3 8 5 4 2" xfId="17671"/>
    <cellStyle name="procent 3 8 5 5" xfId="14432"/>
    <cellStyle name="procent 3 8 5 6" xfId="7889"/>
    <cellStyle name="procent 3 8 6" xfId="1020"/>
    <cellStyle name="procent 3 8 6 2" xfId="1796"/>
    <cellStyle name="procent 3 8 6 2 2" xfId="6764"/>
    <cellStyle name="procent 3 8 6 2 2 2" xfId="13501"/>
    <cellStyle name="procent 3 8 6 2 2 2 2" xfId="19985"/>
    <cellStyle name="procent 3 8 6 2 2 3" xfId="16745"/>
    <cellStyle name="procent 3 8 6 2 2 4" xfId="10257"/>
    <cellStyle name="procent 3 8 6 2 3" xfId="11889"/>
    <cellStyle name="procent 3 8 6 2 3 2" xfId="18373"/>
    <cellStyle name="procent 3 8 6 2 4" xfId="15133"/>
    <cellStyle name="procent 3 8 6 2 5" xfId="8594"/>
    <cellStyle name="procent 3 8 6 3" xfId="6182"/>
    <cellStyle name="procent 3 8 6 3 2" xfId="12946"/>
    <cellStyle name="procent 3 8 6 3 2 2" xfId="19430"/>
    <cellStyle name="procent 3 8 6 3 3" xfId="16190"/>
    <cellStyle name="procent 3 8 6 3 4" xfId="9701"/>
    <cellStyle name="procent 3 8 6 4" xfId="11335"/>
    <cellStyle name="procent 3 8 6 4 2" xfId="17819"/>
    <cellStyle name="procent 3 8 6 5" xfId="14580"/>
    <cellStyle name="procent 3 8 6 6" xfId="8037"/>
    <cellStyle name="procent 3 8 7" xfId="1392"/>
    <cellStyle name="procent 3 8 7 2" xfId="6360"/>
    <cellStyle name="procent 3 8 7 2 2" xfId="13097"/>
    <cellStyle name="procent 3 8 7 2 2 2" xfId="19581"/>
    <cellStyle name="procent 3 8 7 2 3" xfId="16341"/>
    <cellStyle name="procent 3 8 7 2 4" xfId="9853"/>
    <cellStyle name="procent 3 8 7 3" xfId="11485"/>
    <cellStyle name="procent 3 8 7 3 2" xfId="17969"/>
    <cellStyle name="procent 3 8 7 4" xfId="14729"/>
    <cellStyle name="procent 3 8 7 5" xfId="8190"/>
    <cellStyle name="procent 3 8 8" xfId="3926"/>
    <cellStyle name="procent 3 8 9" xfId="5770"/>
    <cellStyle name="procent 3 8 9 2" xfId="12538"/>
    <cellStyle name="procent 3 8 9 2 2" xfId="19022"/>
    <cellStyle name="procent 3 8 9 3" xfId="15782"/>
    <cellStyle name="procent 3 8 9 4" xfId="9292"/>
    <cellStyle name="procent 3 9" xfId="561"/>
    <cellStyle name="procent 3 9 10" xfId="7646"/>
    <cellStyle name="procent 3 9 2" xfId="713"/>
    <cellStyle name="procent 3 9 2 2" xfId="1534"/>
    <cellStyle name="procent 3 9 2 2 2" xfId="6502"/>
    <cellStyle name="procent 3 9 2 2 2 2" xfId="13239"/>
    <cellStyle name="procent 3 9 2 2 2 2 2" xfId="19723"/>
    <cellStyle name="procent 3 9 2 2 2 3" xfId="16483"/>
    <cellStyle name="procent 3 9 2 2 2 4" xfId="9995"/>
    <cellStyle name="procent 3 9 2 2 3" xfId="11627"/>
    <cellStyle name="procent 3 9 2 2 3 2" xfId="18111"/>
    <cellStyle name="procent 3 9 2 2 4" xfId="14871"/>
    <cellStyle name="procent 3 9 2 2 5" xfId="8332"/>
    <cellStyle name="procent 3 9 2 3" xfId="3952"/>
    <cellStyle name="procent 3 9 2 4" xfId="5915"/>
    <cellStyle name="procent 3 9 2 4 2" xfId="12682"/>
    <cellStyle name="procent 3 9 2 4 2 2" xfId="19166"/>
    <cellStyle name="procent 3 9 2 4 3" xfId="15926"/>
    <cellStyle name="procent 3 9 2 4 4" xfId="9436"/>
    <cellStyle name="procent 3 9 2 5" xfId="11073"/>
    <cellStyle name="procent 3 9 2 5 2" xfId="17557"/>
    <cellStyle name="procent 3 9 2 6" xfId="14318"/>
    <cellStyle name="procent 3 9 2 7" xfId="7775"/>
    <cellStyle name="procent 3 9 3" xfId="887"/>
    <cellStyle name="procent 3 9 3 2" xfId="1681"/>
    <cellStyle name="procent 3 9 3 2 2" xfId="6649"/>
    <cellStyle name="procent 3 9 3 2 2 2" xfId="13386"/>
    <cellStyle name="procent 3 9 3 2 2 2 2" xfId="19870"/>
    <cellStyle name="procent 3 9 3 2 2 3" xfId="16630"/>
    <cellStyle name="procent 3 9 3 2 2 4" xfId="10142"/>
    <cellStyle name="procent 3 9 3 2 3" xfId="11774"/>
    <cellStyle name="procent 3 9 3 2 3 2" xfId="18258"/>
    <cellStyle name="procent 3 9 3 2 4" xfId="15018"/>
    <cellStyle name="procent 3 9 3 2 5" xfId="8479"/>
    <cellStyle name="procent 3 9 3 3" xfId="3970"/>
    <cellStyle name="procent 3 9 3 4" xfId="6064"/>
    <cellStyle name="procent 3 9 3 4 2" xfId="12829"/>
    <cellStyle name="procent 3 9 3 4 2 2" xfId="19313"/>
    <cellStyle name="procent 3 9 3 4 3" xfId="16073"/>
    <cellStyle name="procent 3 9 3 4 4" xfId="9584"/>
    <cellStyle name="procent 3 9 3 5" xfId="11220"/>
    <cellStyle name="procent 3 9 3 5 2" xfId="17704"/>
    <cellStyle name="procent 3 9 3 6" xfId="14465"/>
    <cellStyle name="procent 3 9 3 7" xfId="7922"/>
    <cellStyle name="procent 3 9 4" xfId="1062"/>
    <cellStyle name="procent 3 9 4 2" xfId="1829"/>
    <cellStyle name="procent 3 9 4 2 2" xfId="6797"/>
    <cellStyle name="procent 3 9 4 2 2 2" xfId="13534"/>
    <cellStyle name="procent 3 9 4 2 2 2 2" xfId="20018"/>
    <cellStyle name="procent 3 9 4 2 2 3" xfId="16778"/>
    <cellStyle name="procent 3 9 4 2 2 4" xfId="10290"/>
    <cellStyle name="procent 3 9 4 2 3" xfId="11922"/>
    <cellStyle name="procent 3 9 4 2 3 2" xfId="18406"/>
    <cellStyle name="procent 3 9 4 2 4" xfId="15166"/>
    <cellStyle name="procent 3 9 4 2 5" xfId="8627"/>
    <cellStyle name="procent 3 9 4 3" xfId="3987"/>
    <cellStyle name="procent 3 9 4 4" xfId="6217"/>
    <cellStyle name="procent 3 9 4 4 2" xfId="12980"/>
    <cellStyle name="procent 3 9 4 4 2 2" xfId="19464"/>
    <cellStyle name="procent 3 9 4 4 3" xfId="16224"/>
    <cellStyle name="procent 3 9 4 4 4" xfId="9735"/>
    <cellStyle name="procent 3 9 4 5" xfId="11368"/>
    <cellStyle name="procent 3 9 4 5 2" xfId="17852"/>
    <cellStyle name="procent 3 9 4 6" xfId="14613"/>
    <cellStyle name="procent 3 9 4 7" xfId="8070"/>
    <cellStyle name="procent 3 9 5" xfId="1405"/>
    <cellStyle name="procent 3 9 5 2" xfId="6373"/>
    <cellStyle name="procent 3 9 5 2 2" xfId="13110"/>
    <cellStyle name="procent 3 9 5 2 2 2" xfId="19594"/>
    <cellStyle name="procent 3 9 5 2 3" xfId="16354"/>
    <cellStyle name="procent 3 9 5 2 4" xfId="9866"/>
    <cellStyle name="procent 3 9 5 3" xfId="11498"/>
    <cellStyle name="procent 3 9 5 3 2" xfId="17982"/>
    <cellStyle name="procent 3 9 5 4" xfId="14742"/>
    <cellStyle name="procent 3 9 5 5" xfId="8203"/>
    <cellStyle name="procent 3 9 6" xfId="3927"/>
    <cellStyle name="procent 3 9 7" xfId="5783"/>
    <cellStyle name="procent 3 9 7 2" xfId="12551"/>
    <cellStyle name="procent 3 9 7 2 2" xfId="19035"/>
    <cellStyle name="procent 3 9 7 3" xfId="15795"/>
    <cellStyle name="procent 3 9 7 4" xfId="9305"/>
    <cellStyle name="procent 3 9 8" xfId="10944"/>
    <cellStyle name="procent 3 9 8 2" xfId="17428"/>
    <cellStyle name="procent 3 9 9" xfId="14189"/>
    <cellStyle name="procent 4" xfId="510"/>
    <cellStyle name="procent 4 10" xfId="600"/>
    <cellStyle name="procent 4 10 2" xfId="758"/>
    <cellStyle name="procent 4 10 2 2" xfId="1575"/>
    <cellStyle name="procent 4 10 2 2 2" xfId="6543"/>
    <cellStyle name="procent 4 10 2 2 2 2" xfId="13280"/>
    <cellStyle name="procent 4 10 2 2 2 2 2" xfId="19764"/>
    <cellStyle name="procent 4 10 2 2 2 3" xfId="16524"/>
    <cellStyle name="procent 4 10 2 2 2 4" xfId="10036"/>
    <cellStyle name="procent 4 10 2 2 3" xfId="11668"/>
    <cellStyle name="procent 4 10 2 2 3 2" xfId="18152"/>
    <cellStyle name="procent 4 10 2 2 4" xfId="14912"/>
    <cellStyle name="procent 4 10 2 2 5" xfId="8373"/>
    <cellStyle name="procent 4 10 2 3" xfId="5956"/>
    <cellStyle name="procent 4 10 2 3 2" xfId="12723"/>
    <cellStyle name="procent 4 10 2 3 2 2" xfId="19207"/>
    <cellStyle name="procent 4 10 2 3 3" xfId="15967"/>
    <cellStyle name="procent 4 10 2 3 4" xfId="9477"/>
    <cellStyle name="procent 4 10 2 4" xfId="11114"/>
    <cellStyle name="procent 4 10 2 4 2" xfId="17598"/>
    <cellStyle name="procent 4 10 2 5" xfId="14359"/>
    <cellStyle name="procent 4 10 2 6" xfId="7816"/>
    <cellStyle name="procent 4 10 3" xfId="933"/>
    <cellStyle name="procent 4 10 3 2" xfId="1723"/>
    <cellStyle name="procent 4 10 3 2 2" xfId="6691"/>
    <cellStyle name="procent 4 10 3 2 2 2" xfId="13428"/>
    <cellStyle name="procent 4 10 3 2 2 2 2" xfId="19912"/>
    <cellStyle name="procent 4 10 3 2 2 3" xfId="16672"/>
    <cellStyle name="procent 4 10 3 2 2 4" xfId="10184"/>
    <cellStyle name="procent 4 10 3 2 3" xfId="11816"/>
    <cellStyle name="procent 4 10 3 2 3 2" xfId="18300"/>
    <cellStyle name="procent 4 10 3 2 4" xfId="15060"/>
    <cellStyle name="procent 4 10 3 2 5" xfId="8521"/>
    <cellStyle name="procent 4 10 3 3" xfId="6107"/>
    <cellStyle name="procent 4 10 3 3 2" xfId="12872"/>
    <cellStyle name="procent 4 10 3 3 2 2" xfId="19356"/>
    <cellStyle name="procent 4 10 3 3 3" xfId="16116"/>
    <cellStyle name="procent 4 10 3 3 4" xfId="9627"/>
    <cellStyle name="procent 4 10 3 4" xfId="11262"/>
    <cellStyle name="procent 4 10 3 4 2" xfId="17746"/>
    <cellStyle name="procent 4 10 3 5" xfId="14507"/>
    <cellStyle name="procent 4 10 3 6" xfId="7964"/>
    <cellStyle name="procent 4 10 4" xfId="1108"/>
    <cellStyle name="procent 4 10 4 2" xfId="1871"/>
    <cellStyle name="procent 4 10 4 2 2" xfId="6839"/>
    <cellStyle name="procent 4 10 4 2 2 2" xfId="13576"/>
    <cellStyle name="procent 4 10 4 2 2 2 2" xfId="20060"/>
    <cellStyle name="procent 4 10 4 2 2 3" xfId="16820"/>
    <cellStyle name="procent 4 10 4 2 2 4" xfId="10332"/>
    <cellStyle name="procent 4 10 4 2 3" xfId="11964"/>
    <cellStyle name="procent 4 10 4 2 3 2" xfId="18448"/>
    <cellStyle name="procent 4 10 4 2 4" xfId="15208"/>
    <cellStyle name="procent 4 10 4 2 5" xfId="8669"/>
    <cellStyle name="procent 4 10 4 3" xfId="6262"/>
    <cellStyle name="procent 4 10 4 3 2" xfId="13024"/>
    <cellStyle name="procent 4 10 4 3 2 2" xfId="19508"/>
    <cellStyle name="procent 4 10 4 3 3" xfId="16268"/>
    <cellStyle name="procent 4 10 4 3 4" xfId="9779"/>
    <cellStyle name="procent 4 10 4 4" xfId="11410"/>
    <cellStyle name="procent 4 10 4 4 2" xfId="17894"/>
    <cellStyle name="procent 4 10 4 5" xfId="14655"/>
    <cellStyle name="procent 4 10 4 6" xfId="8112"/>
    <cellStyle name="procent 4 10 5" xfId="1439"/>
    <cellStyle name="procent 4 10 5 2" xfId="6407"/>
    <cellStyle name="procent 4 10 5 2 2" xfId="13144"/>
    <cellStyle name="procent 4 10 5 2 2 2" xfId="19628"/>
    <cellStyle name="procent 4 10 5 2 3" xfId="16388"/>
    <cellStyle name="procent 4 10 5 2 4" xfId="9900"/>
    <cellStyle name="procent 4 10 5 3" xfId="11532"/>
    <cellStyle name="procent 4 10 5 3 2" xfId="18016"/>
    <cellStyle name="procent 4 10 5 4" xfId="14776"/>
    <cellStyle name="procent 4 10 5 5" xfId="8237"/>
    <cellStyle name="procent 4 10 6" xfId="5818"/>
    <cellStyle name="procent 4 10 6 2" xfId="12585"/>
    <cellStyle name="procent 4 10 6 2 2" xfId="19069"/>
    <cellStyle name="procent 4 10 6 3" xfId="15829"/>
    <cellStyle name="procent 4 10 6 4" xfId="9339"/>
    <cellStyle name="procent 4 10 7" xfId="10978"/>
    <cellStyle name="procent 4 10 7 2" xfId="17462"/>
    <cellStyle name="procent 4 10 8" xfId="14223"/>
    <cellStyle name="procent 4 10 9" xfId="7680"/>
    <cellStyle name="procent 4 11" xfId="637"/>
    <cellStyle name="procent 4 11 2" xfId="835"/>
    <cellStyle name="procent 4 11 2 2" xfId="1639"/>
    <cellStyle name="procent 4 11 2 2 2" xfId="6607"/>
    <cellStyle name="procent 4 11 2 2 2 2" xfId="13344"/>
    <cellStyle name="procent 4 11 2 2 2 2 2" xfId="19828"/>
    <cellStyle name="procent 4 11 2 2 2 3" xfId="16588"/>
    <cellStyle name="procent 4 11 2 2 2 4" xfId="10100"/>
    <cellStyle name="procent 4 11 2 2 3" xfId="11732"/>
    <cellStyle name="procent 4 11 2 2 3 2" xfId="18216"/>
    <cellStyle name="procent 4 11 2 2 4" xfId="14976"/>
    <cellStyle name="procent 4 11 2 2 5" xfId="8437"/>
    <cellStyle name="procent 4 11 2 3" xfId="6021"/>
    <cellStyle name="procent 4 11 2 3 2" xfId="12787"/>
    <cellStyle name="procent 4 11 2 3 2 2" xfId="19271"/>
    <cellStyle name="procent 4 11 2 3 3" xfId="16031"/>
    <cellStyle name="procent 4 11 2 3 4" xfId="9541"/>
    <cellStyle name="procent 4 11 2 4" xfId="11178"/>
    <cellStyle name="procent 4 11 2 4 2" xfId="17662"/>
    <cellStyle name="procent 4 11 2 5" xfId="14423"/>
    <cellStyle name="procent 4 11 2 6" xfId="7880"/>
    <cellStyle name="procent 4 11 3" xfId="1010"/>
    <cellStyle name="procent 4 11 3 2" xfId="1787"/>
    <cellStyle name="procent 4 11 3 2 2" xfId="6755"/>
    <cellStyle name="procent 4 11 3 2 2 2" xfId="13492"/>
    <cellStyle name="procent 4 11 3 2 2 2 2" xfId="19976"/>
    <cellStyle name="procent 4 11 3 2 2 3" xfId="16736"/>
    <cellStyle name="procent 4 11 3 2 2 4" xfId="10248"/>
    <cellStyle name="procent 4 11 3 2 3" xfId="11880"/>
    <cellStyle name="procent 4 11 3 2 3 2" xfId="18364"/>
    <cellStyle name="procent 4 11 3 2 4" xfId="15124"/>
    <cellStyle name="procent 4 11 3 2 5" xfId="8585"/>
    <cellStyle name="procent 4 11 3 3" xfId="6173"/>
    <cellStyle name="procent 4 11 3 3 2" xfId="12937"/>
    <cellStyle name="procent 4 11 3 3 2 2" xfId="19421"/>
    <cellStyle name="procent 4 11 3 3 3" xfId="16181"/>
    <cellStyle name="procent 4 11 3 3 4" xfId="9692"/>
    <cellStyle name="procent 4 11 3 4" xfId="11326"/>
    <cellStyle name="procent 4 11 3 4 2" xfId="17810"/>
    <cellStyle name="procent 4 11 3 5" xfId="14571"/>
    <cellStyle name="procent 4 11 3 6" xfId="8028"/>
    <cellStyle name="procent 4 11 4" xfId="1471"/>
    <cellStyle name="procent 4 11 4 2" xfId="6439"/>
    <cellStyle name="procent 4 11 4 2 2" xfId="13176"/>
    <cellStyle name="procent 4 11 4 2 2 2" xfId="19660"/>
    <cellStyle name="procent 4 11 4 2 3" xfId="16420"/>
    <cellStyle name="procent 4 11 4 2 4" xfId="9932"/>
    <cellStyle name="procent 4 11 4 3" xfId="11564"/>
    <cellStyle name="procent 4 11 4 3 2" xfId="18048"/>
    <cellStyle name="procent 4 11 4 4" xfId="14808"/>
    <cellStyle name="procent 4 11 4 5" xfId="8269"/>
    <cellStyle name="procent 4 11 5" xfId="5850"/>
    <cellStyle name="procent 4 11 5 2" xfId="12617"/>
    <cellStyle name="procent 4 11 5 2 2" xfId="19101"/>
    <cellStyle name="procent 4 11 5 3" xfId="15861"/>
    <cellStyle name="procent 4 11 5 4" xfId="9371"/>
    <cellStyle name="procent 4 11 6" xfId="11010"/>
    <cellStyle name="procent 4 11 6 2" xfId="17494"/>
    <cellStyle name="procent 4 11 7" xfId="14255"/>
    <cellStyle name="procent 4 11 8" xfId="7712"/>
    <cellStyle name="procent 4 12" xfId="701"/>
    <cellStyle name="procent 4 12 2" xfId="875"/>
    <cellStyle name="procent 4 12 2 2" xfId="1674"/>
    <cellStyle name="procent 4 12 2 2 2" xfId="6642"/>
    <cellStyle name="procent 4 12 2 2 2 2" xfId="13379"/>
    <cellStyle name="procent 4 12 2 2 2 2 2" xfId="19863"/>
    <cellStyle name="procent 4 12 2 2 2 3" xfId="16623"/>
    <cellStyle name="procent 4 12 2 2 2 4" xfId="10135"/>
    <cellStyle name="procent 4 12 2 2 3" xfId="11767"/>
    <cellStyle name="procent 4 12 2 2 3 2" xfId="18251"/>
    <cellStyle name="procent 4 12 2 2 4" xfId="15011"/>
    <cellStyle name="procent 4 12 2 2 5" xfId="8472"/>
    <cellStyle name="procent 4 12 2 3" xfId="6057"/>
    <cellStyle name="procent 4 12 2 3 2" xfId="12822"/>
    <cellStyle name="procent 4 12 2 3 2 2" xfId="19306"/>
    <cellStyle name="procent 4 12 2 3 3" xfId="16066"/>
    <cellStyle name="procent 4 12 2 3 4" xfId="9577"/>
    <cellStyle name="procent 4 12 2 4" xfId="11213"/>
    <cellStyle name="procent 4 12 2 4 2" xfId="17697"/>
    <cellStyle name="procent 4 12 2 5" xfId="14458"/>
    <cellStyle name="procent 4 12 2 6" xfId="7915"/>
    <cellStyle name="procent 4 12 3" xfId="1050"/>
    <cellStyle name="procent 4 12 3 2" xfId="1822"/>
    <cellStyle name="procent 4 12 3 2 2" xfId="6790"/>
    <cellStyle name="procent 4 12 3 2 2 2" xfId="13527"/>
    <cellStyle name="procent 4 12 3 2 2 2 2" xfId="20011"/>
    <cellStyle name="procent 4 12 3 2 2 3" xfId="16771"/>
    <cellStyle name="procent 4 12 3 2 2 4" xfId="10283"/>
    <cellStyle name="procent 4 12 3 2 3" xfId="11915"/>
    <cellStyle name="procent 4 12 3 2 3 2" xfId="18399"/>
    <cellStyle name="procent 4 12 3 2 4" xfId="15159"/>
    <cellStyle name="procent 4 12 3 2 5" xfId="8620"/>
    <cellStyle name="procent 4 12 3 3" xfId="6210"/>
    <cellStyle name="procent 4 12 3 3 2" xfId="12973"/>
    <cellStyle name="procent 4 12 3 3 2 2" xfId="19457"/>
    <cellStyle name="procent 4 12 3 3 3" xfId="16217"/>
    <cellStyle name="procent 4 12 3 3 4" xfId="9728"/>
    <cellStyle name="procent 4 12 3 4" xfId="11361"/>
    <cellStyle name="procent 4 12 3 4 2" xfId="17845"/>
    <cellStyle name="procent 4 12 3 5" xfId="14606"/>
    <cellStyle name="procent 4 12 3 6" xfId="8063"/>
    <cellStyle name="procent 4 12 4" xfId="1527"/>
    <cellStyle name="procent 4 12 4 2" xfId="6495"/>
    <cellStyle name="procent 4 12 4 2 2" xfId="13232"/>
    <cellStyle name="procent 4 12 4 2 2 2" xfId="19716"/>
    <cellStyle name="procent 4 12 4 2 3" xfId="16476"/>
    <cellStyle name="procent 4 12 4 2 4" xfId="9988"/>
    <cellStyle name="procent 4 12 4 3" xfId="11620"/>
    <cellStyle name="procent 4 12 4 3 2" xfId="18104"/>
    <cellStyle name="procent 4 12 4 4" xfId="14864"/>
    <cellStyle name="procent 4 12 4 5" xfId="8325"/>
    <cellStyle name="procent 4 12 5" xfId="5907"/>
    <cellStyle name="procent 4 12 5 2" xfId="12674"/>
    <cellStyle name="procent 4 12 5 2 2" xfId="19158"/>
    <cellStyle name="procent 4 12 5 3" xfId="15918"/>
    <cellStyle name="procent 4 12 5 4" xfId="9428"/>
    <cellStyle name="procent 4 12 6" xfId="11066"/>
    <cellStyle name="procent 4 12 6 2" xfId="17550"/>
    <cellStyle name="procent 4 12 7" xfId="14311"/>
    <cellStyle name="procent 4 12 8" xfId="7768"/>
    <cellStyle name="procent 4 13" xfId="653"/>
    <cellStyle name="procent 4 13 2" xfId="824"/>
    <cellStyle name="procent 4 13 2 2" xfId="1629"/>
    <cellStyle name="procent 4 13 2 2 2" xfId="6597"/>
    <cellStyle name="procent 4 13 2 2 2 2" xfId="13334"/>
    <cellStyle name="procent 4 13 2 2 2 2 2" xfId="19818"/>
    <cellStyle name="procent 4 13 2 2 2 3" xfId="16578"/>
    <cellStyle name="procent 4 13 2 2 2 4" xfId="10090"/>
    <cellStyle name="procent 4 13 2 2 3" xfId="11722"/>
    <cellStyle name="procent 4 13 2 2 3 2" xfId="18206"/>
    <cellStyle name="procent 4 13 2 2 4" xfId="14966"/>
    <cellStyle name="procent 4 13 2 2 5" xfId="8427"/>
    <cellStyle name="procent 4 13 2 3" xfId="6011"/>
    <cellStyle name="procent 4 13 2 3 2" xfId="12777"/>
    <cellStyle name="procent 4 13 2 3 2 2" xfId="19261"/>
    <cellStyle name="procent 4 13 2 3 3" xfId="16021"/>
    <cellStyle name="procent 4 13 2 3 4" xfId="9531"/>
    <cellStyle name="procent 4 13 2 4" xfId="11168"/>
    <cellStyle name="procent 4 13 2 4 2" xfId="17652"/>
    <cellStyle name="procent 4 13 2 5" xfId="14413"/>
    <cellStyle name="procent 4 13 2 6" xfId="7870"/>
    <cellStyle name="procent 4 13 3" xfId="999"/>
    <cellStyle name="procent 4 13 3 2" xfId="1777"/>
    <cellStyle name="procent 4 13 3 2 2" xfId="6745"/>
    <cellStyle name="procent 4 13 3 2 2 2" xfId="13482"/>
    <cellStyle name="procent 4 13 3 2 2 2 2" xfId="19966"/>
    <cellStyle name="procent 4 13 3 2 2 3" xfId="16726"/>
    <cellStyle name="procent 4 13 3 2 2 4" xfId="10238"/>
    <cellStyle name="procent 4 13 3 2 3" xfId="11870"/>
    <cellStyle name="procent 4 13 3 2 3 2" xfId="18354"/>
    <cellStyle name="procent 4 13 3 2 4" xfId="15114"/>
    <cellStyle name="procent 4 13 3 2 5" xfId="8575"/>
    <cellStyle name="procent 4 13 3 3" xfId="6163"/>
    <cellStyle name="procent 4 13 3 3 2" xfId="12927"/>
    <cellStyle name="procent 4 13 3 3 2 2" xfId="19411"/>
    <cellStyle name="procent 4 13 3 3 3" xfId="16171"/>
    <cellStyle name="procent 4 13 3 3 4" xfId="9682"/>
    <cellStyle name="procent 4 13 3 4" xfId="11316"/>
    <cellStyle name="procent 4 13 3 4 2" xfId="17800"/>
    <cellStyle name="procent 4 13 3 5" xfId="14561"/>
    <cellStyle name="procent 4 13 3 6" xfId="8018"/>
    <cellStyle name="procent 4 13 4" xfId="1485"/>
    <cellStyle name="procent 4 13 4 2" xfId="6453"/>
    <cellStyle name="procent 4 13 4 2 2" xfId="13190"/>
    <cellStyle name="procent 4 13 4 2 2 2" xfId="19674"/>
    <cellStyle name="procent 4 13 4 2 3" xfId="16434"/>
    <cellStyle name="procent 4 13 4 2 4" xfId="9946"/>
    <cellStyle name="procent 4 13 4 3" xfId="11578"/>
    <cellStyle name="procent 4 13 4 3 2" xfId="18062"/>
    <cellStyle name="procent 4 13 4 4" xfId="14822"/>
    <cellStyle name="procent 4 13 4 5" xfId="8283"/>
    <cellStyle name="procent 4 13 5" xfId="5864"/>
    <cellStyle name="procent 4 13 5 2" xfId="12631"/>
    <cellStyle name="procent 4 13 5 2 2" xfId="19115"/>
    <cellStyle name="procent 4 13 5 3" xfId="15875"/>
    <cellStyle name="procent 4 13 5 4" xfId="9385"/>
    <cellStyle name="procent 4 13 6" xfId="11024"/>
    <cellStyle name="procent 4 13 6 2" xfId="17508"/>
    <cellStyle name="procent 4 13 7" xfId="14269"/>
    <cellStyle name="procent 4 13 8" xfId="7726"/>
    <cellStyle name="procent 4 14" xfId="685"/>
    <cellStyle name="procent 4 14 2" xfId="859"/>
    <cellStyle name="procent 4 14 2 2" xfId="1662"/>
    <cellStyle name="procent 4 14 2 2 2" xfId="6630"/>
    <cellStyle name="procent 4 14 2 2 2 2" xfId="13367"/>
    <cellStyle name="procent 4 14 2 2 2 2 2" xfId="19851"/>
    <cellStyle name="procent 4 14 2 2 2 3" xfId="16611"/>
    <cellStyle name="procent 4 14 2 2 2 4" xfId="10123"/>
    <cellStyle name="procent 4 14 2 2 3" xfId="11755"/>
    <cellStyle name="procent 4 14 2 2 3 2" xfId="18239"/>
    <cellStyle name="procent 4 14 2 2 4" xfId="14999"/>
    <cellStyle name="procent 4 14 2 2 5" xfId="8460"/>
    <cellStyle name="procent 4 14 2 3" xfId="6044"/>
    <cellStyle name="procent 4 14 2 3 2" xfId="12810"/>
    <cellStyle name="procent 4 14 2 3 2 2" xfId="19294"/>
    <cellStyle name="procent 4 14 2 3 3" xfId="16054"/>
    <cellStyle name="procent 4 14 2 3 4" xfId="9564"/>
    <cellStyle name="procent 4 14 2 4" xfId="11201"/>
    <cellStyle name="procent 4 14 2 4 2" xfId="17685"/>
    <cellStyle name="procent 4 14 2 5" xfId="14446"/>
    <cellStyle name="procent 4 14 2 6" xfId="7903"/>
    <cellStyle name="procent 4 14 3" xfId="1034"/>
    <cellStyle name="procent 4 14 3 2" xfId="1810"/>
    <cellStyle name="procent 4 14 3 2 2" xfId="6778"/>
    <cellStyle name="procent 4 14 3 2 2 2" xfId="13515"/>
    <cellStyle name="procent 4 14 3 2 2 2 2" xfId="19999"/>
    <cellStyle name="procent 4 14 3 2 2 3" xfId="16759"/>
    <cellStyle name="procent 4 14 3 2 2 4" xfId="10271"/>
    <cellStyle name="procent 4 14 3 2 3" xfId="11903"/>
    <cellStyle name="procent 4 14 3 2 3 2" xfId="18387"/>
    <cellStyle name="procent 4 14 3 2 4" xfId="15147"/>
    <cellStyle name="procent 4 14 3 2 5" xfId="8608"/>
    <cellStyle name="procent 4 14 3 3" xfId="6196"/>
    <cellStyle name="procent 4 14 3 3 2" xfId="12960"/>
    <cellStyle name="procent 4 14 3 3 2 2" xfId="19444"/>
    <cellStyle name="procent 4 14 3 3 3" xfId="16204"/>
    <cellStyle name="procent 4 14 3 3 4" xfId="9715"/>
    <cellStyle name="procent 4 14 3 4" xfId="11349"/>
    <cellStyle name="procent 4 14 3 4 2" xfId="17833"/>
    <cellStyle name="procent 4 14 3 5" xfId="14594"/>
    <cellStyle name="procent 4 14 3 6" xfId="8051"/>
    <cellStyle name="procent 4 14 4" xfId="1515"/>
    <cellStyle name="procent 4 14 4 2" xfId="6483"/>
    <cellStyle name="procent 4 14 4 2 2" xfId="13220"/>
    <cellStyle name="procent 4 14 4 2 2 2" xfId="19704"/>
    <cellStyle name="procent 4 14 4 2 3" xfId="16464"/>
    <cellStyle name="procent 4 14 4 2 4" xfId="9976"/>
    <cellStyle name="procent 4 14 4 3" xfId="11608"/>
    <cellStyle name="procent 4 14 4 3 2" xfId="18092"/>
    <cellStyle name="procent 4 14 4 4" xfId="14852"/>
    <cellStyle name="procent 4 14 4 5" xfId="8313"/>
    <cellStyle name="procent 4 14 5" xfId="5894"/>
    <cellStyle name="procent 4 14 5 2" xfId="12661"/>
    <cellStyle name="procent 4 14 5 2 2" xfId="19145"/>
    <cellStyle name="procent 4 14 5 3" xfId="15905"/>
    <cellStyle name="procent 4 14 5 4" xfId="9415"/>
    <cellStyle name="procent 4 14 6" xfId="11054"/>
    <cellStyle name="procent 4 14 6 2" xfId="17538"/>
    <cellStyle name="procent 4 14 7" xfId="14299"/>
    <cellStyle name="procent 4 14 8" xfId="7756"/>
    <cellStyle name="procent 4 15" xfId="664"/>
    <cellStyle name="procent 4 15 2" xfId="838"/>
    <cellStyle name="procent 4 15 2 2" xfId="1641"/>
    <cellStyle name="procent 4 15 2 2 2" xfId="6609"/>
    <cellStyle name="procent 4 15 2 2 2 2" xfId="13346"/>
    <cellStyle name="procent 4 15 2 2 2 2 2" xfId="19830"/>
    <cellStyle name="procent 4 15 2 2 2 3" xfId="16590"/>
    <cellStyle name="procent 4 15 2 2 2 4" xfId="10102"/>
    <cellStyle name="procent 4 15 2 2 3" xfId="11734"/>
    <cellStyle name="procent 4 15 2 2 3 2" xfId="18218"/>
    <cellStyle name="procent 4 15 2 2 4" xfId="14978"/>
    <cellStyle name="procent 4 15 2 2 5" xfId="8439"/>
    <cellStyle name="procent 4 15 2 3" xfId="6023"/>
    <cellStyle name="procent 4 15 2 3 2" xfId="12789"/>
    <cellStyle name="procent 4 15 2 3 2 2" xfId="19273"/>
    <cellStyle name="procent 4 15 2 3 3" xfId="16033"/>
    <cellStyle name="procent 4 15 2 3 4" xfId="9543"/>
    <cellStyle name="procent 4 15 2 4" xfId="11180"/>
    <cellStyle name="procent 4 15 2 4 2" xfId="17664"/>
    <cellStyle name="procent 4 15 2 5" xfId="14425"/>
    <cellStyle name="procent 4 15 2 6" xfId="7882"/>
    <cellStyle name="procent 4 15 3" xfId="1013"/>
    <cellStyle name="procent 4 15 3 2" xfId="1789"/>
    <cellStyle name="procent 4 15 3 2 2" xfId="6757"/>
    <cellStyle name="procent 4 15 3 2 2 2" xfId="13494"/>
    <cellStyle name="procent 4 15 3 2 2 2 2" xfId="19978"/>
    <cellStyle name="procent 4 15 3 2 2 3" xfId="16738"/>
    <cellStyle name="procent 4 15 3 2 2 4" xfId="10250"/>
    <cellStyle name="procent 4 15 3 2 3" xfId="11882"/>
    <cellStyle name="procent 4 15 3 2 3 2" xfId="18366"/>
    <cellStyle name="procent 4 15 3 2 4" xfId="15126"/>
    <cellStyle name="procent 4 15 3 2 5" xfId="8587"/>
    <cellStyle name="procent 4 15 3 3" xfId="6175"/>
    <cellStyle name="procent 4 15 3 3 2" xfId="12939"/>
    <cellStyle name="procent 4 15 3 3 2 2" xfId="19423"/>
    <cellStyle name="procent 4 15 3 3 3" xfId="16183"/>
    <cellStyle name="procent 4 15 3 3 4" xfId="9694"/>
    <cellStyle name="procent 4 15 3 4" xfId="11328"/>
    <cellStyle name="procent 4 15 3 4 2" xfId="17812"/>
    <cellStyle name="procent 4 15 3 5" xfId="14573"/>
    <cellStyle name="procent 4 15 3 6" xfId="8030"/>
    <cellStyle name="procent 4 15 4" xfId="1494"/>
    <cellStyle name="procent 4 15 4 2" xfId="6462"/>
    <cellStyle name="procent 4 15 4 2 2" xfId="13199"/>
    <cellStyle name="procent 4 15 4 2 2 2" xfId="19683"/>
    <cellStyle name="procent 4 15 4 2 3" xfId="16443"/>
    <cellStyle name="procent 4 15 4 2 4" xfId="9955"/>
    <cellStyle name="procent 4 15 4 3" xfId="11587"/>
    <cellStyle name="procent 4 15 4 3 2" xfId="18071"/>
    <cellStyle name="procent 4 15 4 4" xfId="14831"/>
    <cellStyle name="procent 4 15 4 5" xfId="8292"/>
    <cellStyle name="procent 4 15 5" xfId="5873"/>
    <cellStyle name="procent 4 15 5 2" xfId="12640"/>
    <cellStyle name="procent 4 15 5 2 2" xfId="19124"/>
    <cellStyle name="procent 4 15 5 3" xfId="15884"/>
    <cellStyle name="procent 4 15 5 4" xfId="9394"/>
    <cellStyle name="procent 4 15 6" xfId="11033"/>
    <cellStyle name="procent 4 15 6 2" xfId="17517"/>
    <cellStyle name="procent 4 15 7" xfId="14278"/>
    <cellStyle name="procent 4 15 8" xfId="7735"/>
    <cellStyle name="procent 4 16" xfId="722"/>
    <cellStyle name="procent 4 16 2" xfId="897"/>
    <cellStyle name="procent 4 16 2 2" xfId="1691"/>
    <cellStyle name="procent 4 16 2 2 2" xfId="6659"/>
    <cellStyle name="procent 4 16 2 2 2 2" xfId="13396"/>
    <cellStyle name="procent 4 16 2 2 2 2 2" xfId="19880"/>
    <cellStyle name="procent 4 16 2 2 2 3" xfId="16640"/>
    <cellStyle name="procent 4 16 2 2 2 4" xfId="10152"/>
    <cellStyle name="procent 4 16 2 2 3" xfId="11784"/>
    <cellStyle name="procent 4 16 2 2 3 2" xfId="18268"/>
    <cellStyle name="procent 4 16 2 2 4" xfId="15028"/>
    <cellStyle name="procent 4 16 2 2 5" xfId="8489"/>
    <cellStyle name="procent 4 16 2 3" xfId="6074"/>
    <cellStyle name="procent 4 16 2 3 2" xfId="12839"/>
    <cellStyle name="procent 4 16 2 3 2 2" xfId="19323"/>
    <cellStyle name="procent 4 16 2 3 3" xfId="16083"/>
    <cellStyle name="procent 4 16 2 3 4" xfId="9594"/>
    <cellStyle name="procent 4 16 2 4" xfId="11230"/>
    <cellStyle name="procent 4 16 2 4 2" xfId="17714"/>
    <cellStyle name="procent 4 16 2 5" xfId="14475"/>
    <cellStyle name="procent 4 16 2 6" xfId="7932"/>
    <cellStyle name="procent 4 16 3" xfId="1072"/>
    <cellStyle name="procent 4 16 3 2" xfId="1839"/>
    <cellStyle name="procent 4 16 3 2 2" xfId="6807"/>
    <cellStyle name="procent 4 16 3 2 2 2" xfId="13544"/>
    <cellStyle name="procent 4 16 3 2 2 2 2" xfId="20028"/>
    <cellStyle name="procent 4 16 3 2 2 3" xfId="16788"/>
    <cellStyle name="procent 4 16 3 2 2 4" xfId="10300"/>
    <cellStyle name="procent 4 16 3 2 3" xfId="11932"/>
    <cellStyle name="procent 4 16 3 2 3 2" xfId="18416"/>
    <cellStyle name="procent 4 16 3 2 4" xfId="15176"/>
    <cellStyle name="procent 4 16 3 2 5" xfId="8637"/>
    <cellStyle name="procent 4 16 3 3" xfId="6227"/>
    <cellStyle name="procent 4 16 3 3 2" xfId="12990"/>
    <cellStyle name="procent 4 16 3 3 2 2" xfId="19474"/>
    <cellStyle name="procent 4 16 3 3 3" xfId="16234"/>
    <cellStyle name="procent 4 16 3 3 4" xfId="9745"/>
    <cellStyle name="procent 4 16 3 4" xfId="11378"/>
    <cellStyle name="procent 4 16 3 4 2" xfId="17862"/>
    <cellStyle name="procent 4 16 3 5" xfId="14623"/>
    <cellStyle name="procent 4 16 3 6" xfId="8080"/>
    <cellStyle name="procent 4 16 4" xfId="1543"/>
    <cellStyle name="procent 4 16 4 2" xfId="6511"/>
    <cellStyle name="procent 4 16 4 2 2" xfId="13248"/>
    <cellStyle name="procent 4 16 4 2 2 2" xfId="19732"/>
    <cellStyle name="procent 4 16 4 2 3" xfId="16492"/>
    <cellStyle name="procent 4 16 4 2 4" xfId="10004"/>
    <cellStyle name="procent 4 16 4 3" xfId="11636"/>
    <cellStyle name="procent 4 16 4 3 2" xfId="18120"/>
    <cellStyle name="procent 4 16 4 4" xfId="14880"/>
    <cellStyle name="procent 4 16 4 5" xfId="8341"/>
    <cellStyle name="procent 4 16 5" xfId="5924"/>
    <cellStyle name="procent 4 16 5 2" xfId="12691"/>
    <cellStyle name="procent 4 16 5 2 2" xfId="19175"/>
    <cellStyle name="procent 4 16 5 3" xfId="15935"/>
    <cellStyle name="procent 4 16 5 4" xfId="9445"/>
    <cellStyle name="procent 4 16 6" xfId="11082"/>
    <cellStyle name="procent 4 16 6 2" xfId="17566"/>
    <cellStyle name="procent 4 16 7" xfId="14327"/>
    <cellStyle name="procent 4 16 8" xfId="7784"/>
    <cellStyle name="procent 4 17" xfId="655"/>
    <cellStyle name="procent 4 17 2" xfId="826"/>
    <cellStyle name="procent 4 17 2 2" xfId="1631"/>
    <cellStyle name="procent 4 17 2 2 2" xfId="6599"/>
    <cellStyle name="procent 4 17 2 2 2 2" xfId="13336"/>
    <cellStyle name="procent 4 17 2 2 2 2 2" xfId="19820"/>
    <cellStyle name="procent 4 17 2 2 2 3" xfId="16580"/>
    <cellStyle name="procent 4 17 2 2 2 4" xfId="10092"/>
    <cellStyle name="procent 4 17 2 2 3" xfId="11724"/>
    <cellStyle name="procent 4 17 2 2 3 2" xfId="18208"/>
    <cellStyle name="procent 4 17 2 2 4" xfId="14968"/>
    <cellStyle name="procent 4 17 2 2 5" xfId="8429"/>
    <cellStyle name="procent 4 17 2 3" xfId="6013"/>
    <cellStyle name="procent 4 17 2 3 2" xfId="12779"/>
    <cellStyle name="procent 4 17 2 3 2 2" xfId="19263"/>
    <cellStyle name="procent 4 17 2 3 3" xfId="16023"/>
    <cellStyle name="procent 4 17 2 3 4" xfId="9533"/>
    <cellStyle name="procent 4 17 2 4" xfId="11170"/>
    <cellStyle name="procent 4 17 2 4 2" xfId="17654"/>
    <cellStyle name="procent 4 17 2 5" xfId="14415"/>
    <cellStyle name="procent 4 17 2 6" xfId="7872"/>
    <cellStyle name="procent 4 17 3" xfId="1001"/>
    <cellStyle name="procent 4 17 3 2" xfId="1779"/>
    <cellStyle name="procent 4 17 3 2 2" xfId="6747"/>
    <cellStyle name="procent 4 17 3 2 2 2" xfId="13484"/>
    <cellStyle name="procent 4 17 3 2 2 2 2" xfId="19968"/>
    <cellStyle name="procent 4 17 3 2 2 3" xfId="16728"/>
    <cellStyle name="procent 4 17 3 2 2 4" xfId="10240"/>
    <cellStyle name="procent 4 17 3 2 3" xfId="11872"/>
    <cellStyle name="procent 4 17 3 2 3 2" xfId="18356"/>
    <cellStyle name="procent 4 17 3 2 4" xfId="15116"/>
    <cellStyle name="procent 4 17 3 2 5" xfId="8577"/>
    <cellStyle name="procent 4 17 3 3" xfId="6165"/>
    <cellStyle name="procent 4 17 3 3 2" xfId="12929"/>
    <cellStyle name="procent 4 17 3 3 2 2" xfId="19413"/>
    <cellStyle name="procent 4 17 3 3 3" xfId="16173"/>
    <cellStyle name="procent 4 17 3 3 4" xfId="9684"/>
    <cellStyle name="procent 4 17 3 4" xfId="11318"/>
    <cellStyle name="procent 4 17 3 4 2" xfId="17802"/>
    <cellStyle name="procent 4 17 3 5" xfId="14563"/>
    <cellStyle name="procent 4 17 3 6" xfId="8020"/>
    <cellStyle name="procent 4 17 4" xfId="1487"/>
    <cellStyle name="procent 4 17 4 2" xfId="6455"/>
    <cellStyle name="procent 4 17 4 2 2" xfId="13192"/>
    <cellStyle name="procent 4 17 4 2 2 2" xfId="19676"/>
    <cellStyle name="procent 4 17 4 2 3" xfId="16436"/>
    <cellStyle name="procent 4 17 4 2 4" xfId="9948"/>
    <cellStyle name="procent 4 17 4 3" xfId="11580"/>
    <cellStyle name="procent 4 17 4 3 2" xfId="18064"/>
    <cellStyle name="procent 4 17 4 4" xfId="14824"/>
    <cellStyle name="procent 4 17 4 5" xfId="8285"/>
    <cellStyle name="procent 4 17 5" xfId="5866"/>
    <cellStyle name="procent 4 17 5 2" xfId="12633"/>
    <cellStyle name="procent 4 17 5 2 2" xfId="19117"/>
    <cellStyle name="procent 4 17 5 3" xfId="15877"/>
    <cellStyle name="procent 4 17 5 4" xfId="9387"/>
    <cellStyle name="procent 4 17 6" xfId="11026"/>
    <cellStyle name="procent 4 17 6 2" xfId="17510"/>
    <cellStyle name="procent 4 17 7" xfId="14271"/>
    <cellStyle name="procent 4 17 8" xfId="7728"/>
    <cellStyle name="procent 4 18" xfId="692"/>
    <cellStyle name="procent 4 18 2" xfId="866"/>
    <cellStyle name="procent 4 18 2 2" xfId="1666"/>
    <cellStyle name="procent 4 18 2 2 2" xfId="6634"/>
    <cellStyle name="procent 4 18 2 2 2 2" xfId="13371"/>
    <cellStyle name="procent 4 18 2 2 2 2 2" xfId="19855"/>
    <cellStyle name="procent 4 18 2 2 2 3" xfId="16615"/>
    <cellStyle name="procent 4 18 2 2 2 4" xfId="10127"/>
    <cellStyle name="procent 4 18 2 2 3" xfId="11759"/>
    <cellStyle name="procent 4 18 2 2 3 2" xfId="18243"/>
    <cellStyle name="procent 4 18 2 2 4" xfId="15003"/>
    <cellStyle name="procent 4 18 2 2 5" xfId="8464"/>
    <cellStyle name="procent 4 18 2 3" xfId="6048"/>
    <cellStyle name="procent 4 18 2 3 2" xfId="12814"/>
    <cellStyle name="procent 4 18 2 3 2 2" xfId="19298"/>
    <cellStyle name="procent 4 18 2 3 3" xfId="16058"/>
    <cellStyle name="procent 4 18 2 3 4" xfId="9568"/>
    <cellStyle name="procent 4 18 2 4" xfId="11205"/>
    <cellStyle name="procent 4 18 2 4 2" xfId="17689"/>
    <cellStyle name="procent 4 18 2 5" xfId="14450"/>
    <cellStyle name="procent 4 18 2 6" xfId="7907"/>
    <cellStyle name="procent 4 18 3" xfId="1041"/>
    <cellStyle name="procent 4 18 3 2" xfId="1814"/>
    <cellStyle name="procent 4 18 3 2 2" xfId="6782"/>
    <cellStyle name="procent 4 18 3 2 2 2" xfId="13519"/>
    <cellStyle name="procent 4 18 3 2 2 2 2" xfId="20003"/>
    <cellStyle name="procent 4 18 3 2 2 3" xfId="16763"/>
    <cellStyle name="procent 4 18 3 2 2 4" xfId="10275"/>
    <cellStyle name="procent 4 18 3 2 3" xfId="11907"/>
    <cellStyle name="procent 4 18 3 2 3 2" xfId="18391"/>
    <cellStyle name="procent 4 18 3 2 4" xfId="15151"/>
    <cellStyle name="procent 4 18 3 2 5" xfId="8612"/>
    <cellStyle name="procent 4 18 3 3" xfId="6201"/>
    <cellStyle name="procent 4 18 3 3 2" xfId="12965"/>
    <cellStyle name="procent 4 18 3 3 2 2" xfId="19449"/>
    <cellStyle name="procent 4 18 3 3 3" xfId="16209"/>
    <cellStyle name="procent 4 18 3 3 4" xfId="9720"/>
    <cellStyle name="procent 4 18 3 4" xfId="11353"/>
    <cellStyle name="procent 4 18 3 4 2" xfId="17837"/>
    <cellStyle name="procent 4 18 3 5" xfId="14598"/>
    <cellStyle name="procent 4 18 3 6" xfId="8055"/>
    <cellStyle name="procent 4 18 4" xfId="1519"/>
    <cellStyle name="procent 4 18 4 2" xfId="6487"/>
    <cellStyle name="procent 4 18 4 2 2" xfId="13224"/>
    <cellStyle name="procent 4 18 4 2 2 2" xfId="19708"/>
    <cellStyle name="procent 4 18 4 2 3" xfId="16468"/>
    <cellStyle name="procent 4 18 4 2 4" xfId="9980"/>
    <cellStyle name="procent 4 18 4 3" xfId="11612"/>
    <cellStyle name="procent 4 18 4 3 2" xfId="18096"/>
    <cellStyle name="procent 4 18 4 4" xfId="14856"/>
    <cellStyle name="procent 4 18 4 5" xfId="8317"/>
    <cellStyle name="procent 4 18 5" xfId="5899"/>
    <cellStyle name="procent 4 18 5 2" xfId="12666"/>
    <cellStyle name="procent 4 18 5 2 2" xfId="19150"/>
    <cellStyle name="procent 4 18 5 3" xfId="15910"/>
    <cellStyle name="procent 4 18 5 4" xfId="9420"/>
    <cellStyle name="procent 4 18 6" xfId="11058"/>
    <cellStyle name="procent 4 18 6 2" xfId="17542"/>
    <cellStyle name="procent 4 18 7" xfId="14303"/>
    <cellStyle name="procent 4 18 8" xfId="7760"/>
    <cellStyle name="procent 4 19" xfId="796"/>
    <cellStyle name="procent 4 19 2" xfId="971"/>
    <cellStyle name="procent 4 19 2 2" xfId="1754"/>
    <cellStyle name="procent 4 19 2 2 2" xfId="6722"/>
    <cellStyle name="procent 4 19 2 2 2 2" xfId="13459"/>
    <cellStyle name="procent 4 19 2 2 2 2 2" xfId="19943"/>
    <cellStyle name="procent 4 19 2 2 2 3" xfId="16703"/>
    <cellStyle name="procent 4 19 2 2 2 4" xfId="10215"/>
    <cellStyle name="procent 4 19 2 2 3" xfId="11847"/>
    <cellStyle name="procent 4 19 2 2 3 2" xfId="18331"/>
    <cellStyle name="procent 4 19 2 2 4" xfId="15091"/>
    <cellStyle name="procent 4 19 2 2 5" xfId="8552"/>
    <cellStyle name="procent 4 19 2 3" xfId="6138"/>
    <cellStyle name="procent 4 19 2 3 2" xfId="12903"/>
    <cellStyle name="procent 4 19 2 3 2 2" xfId="19387"/>
    <cellStyle name="procent 4 19 2 3 3" xfId="16147"/>
    <cellStyle name="procent 4 19 2 3 4" xfId="9658"/>
    <cellStyle name="procent 4 19 2 4" xfId="11293"/>
    <cellStyle name="procent 4 19 2 4 2" xfId="17777"/>
    <cellStyle name="procent 4 19 2 5" xfId="14538"/>
    <cellStyle name="procent 4 19 2 6" xfId="7995"/>
    <cellStyle name="procent 4 19 3" xfId="1146"/>
    <cellStyle name="procent 4 19 3 2" xfId="1902"/>
    <cellStyle name="procent 4 19 3 2 2" xfId="6870"/>
    <cellStyle name="procent 4 19 3 2 2 2" xfId="13607"/>
    <cellStyle name="procent 4 19 3 2 2 2 2" xfId="20091"/>
    <cellStyle name="procent 4 19 3 2 2 3" xfId="16851"/>
    <cellStyle name="procent 4 19 3 2 2 4" xfId="10363"/>
    <cellStyle name="procent 4 19 3 2 3" xfId="11995"/>
    <cellStyle name="procent 4 19 3 2 3 2" xfId="18479"/>
    <cellStyle name="procent 4 19 3 2 4" xfId="15239"/>
    <cellStyle name="procent 4 19 3 2 5" xfId="8700"/>
    <cellStyle name="procent 4 19 3 3" xfId="6293"/>
    <cellStyle name="procent 4 19 3 3 2" xfId="13055"/>
    <cellStyle name="procent 4 19 3 3 2 2" xfId="19539"/>
    <cellStyle name="procent 4 19 3 3 3" xfId="16299"/>
    <cellStyle name="procent 4 19 3 3 4" xfId="9810"/>
    <cellStyle name="procent 4 19 3 4" xfId="11441"/>
    <cellStyle name="procent 4 19 3 4 2" xfId="17925"/>
    <cellStyle name="procent 4 19 3 5" xfId="14686"/>
    <cellStyle name="procent 4 19 3 6" xfId="8143"/>
    <cellStyle name="procent 4 19 4" xfId="1606"/>
    <cellStyle name="procent 4 19 4 2" xfId="6574"/>
    <cellStyle name="procent 4 19 4 2 2" xfId="13311"/>
    <cellStyle name="procent 4 19 4 2 2 2" xfId="19795"/>
    <cellStyle name="procent 4 19 4 2 3" xfId="16555"/>
    <cellStyle name="procent 4 19 4 2 4" xfId="10067"/>
    <cellStyle name="procent 4 19 4 3" xfId="11699"/>
    <cellStyle name="procent 4 19 4 3 2" xfId="18183"/>
    <cellStyle name="procent 4 19 4 4" xfId="14943"/>
    <cellStyle name="procent 4 19 4 5" xfId="8404"/>
    <cellStyle name="procent 4 19 5" xfId="5988"/>
    <cellStyle name="procent 4 19 5 2" xfId="12754"/>
    <cellStyle name="procent 4 19 5 2 2" xfId="19238"/>
    <cellStyle name="procent 4 19 5 3" xfId="15998"/>
    <cellStyle name="procent 4 19 5 4" xfId="9508"/>
    <cellStyle name="procent 4 19 6" xfId="11145"/>
    <cellStyle name="procent 4 19 6 2" xfId="17629"/>
    <cellStyle name="procent 4 19 7" xfId="14390"/>
    <cellStyle name="procent 4 19 8" xfId="7847"/>
    <cellStyle name="procent 4 2" xfId="531"/>
    <cellStyle name="procent 4 2 10" xfId="14163"/>
    <cellStyle name="procent 4 2 11" xfId="7620"/>
    <cellStyle name="procent 4 2 2" xfId="589"/>
    <cellStyle name="procent 4 2 2 2" xfId="748"/>
    <cellStyle name="procent 4 2 2 2 2" xfId="1567"/>
    <cellStyle name="procent 4 2 2 2 2 2" xfId="6535"/>
    <cellStyle name="procent 4 2 2 2 2 2 2" xfId="13272"/>
    <cellStyle name="procent 4 2 2 2 2 2 2 2" xfId="19756"/>
    <cellStyle name="procent 4 2 2 2 2 2 3" xfId="16516"/>
    <cellStyle name="procent 4 2 2 2 2 2 4" xfId="10028"/>
    <cellStyle name="procent 4 2 2 2 2 3" xfId="11660"/>
    <cellStyle name="procent 4 2 2 2 2 3 2" xfId="18144"/>
    <cellStyle name="procent 4 2 2 2 2 4" xfId="14904"/>
    <cellStyle name="procent 4 2 2 2 2 5" xfId="8365"/>
    <cellStyle name="procent 4 2 2 2 3" xfId="5948"/>
    <cellStyle name="procent 4 2 2 2 3 2" xfId="12715"/>
    <cellStyle name="procent 4 2 2 2 3 2 2" xfId="19199"/>
    <cellStyle name="procent 4 2 2 2 3 3" xfId="15959"/>
    <cellStyle name="procent 4 2 2 2 3 4" xfId="9469"/>
    <cellStyle name="procent 4 2 2 2 4" xfId="11106"/>
    <cellStyle name="procent 4 2 2 2 4 2" xfId="17590"/>
    <cellStyle name="procent 4 2 2 2 5" xfId="14351"/>
    <cellStyle name="procent 4 2 2 2 6" xfId="7808"/>
    <cellStyle name="procent 4 2 2 3" xfId="923"/>
    <cellStyle name="procent 4 2 2 3 2" xfId="1715"/>
    <cellStyle name="procent 4 2 2 3 2 2" xfId="6683"/>
    <cellStyle name="procent 4 2 2 3 2 2 2" xfId="13420"/>
    <cellStyle name="procent 4 2 2 3 2 2 2 2" xfId="19904"/>
    <cellStyle name="procent 4 2 2 3 2 2 3" xfId="16664"/>
    <cellStyle name="procent 4 2 2 3 2 2 4" xfId="10176"/>
    <cellStyle name="procent 4 2 2 3 2 3" xfId="11808"/>
    <cellStyle name="procent 4 2 2 3 2 3 2" xfId="18292"/>
    <cellStyle name="procent 4 2 2 3 2 4" xfId="15052"/>
    <cellStyle name="procent 4 2 2 3 2 5" xfId="8513"/>
    <cellStyle name="procent 4 2 2 3 3" xfId="6099"/>
    <cellStyle name="procent 4 2 2 3 3 2" xfId="12864"/>
    <cellStyle name="procent 4 2 2 3 3 2 2" xfId="19348"/>
    <cellStyle name="procent 4 2 2 3 3 3" xfId="16108"/>
    <cellStyle name="procent 4 2 2 3 3 4" xfId="9619"/>
    <cellStyle name="procent 4 2 2 3 4" xfId="11254"/>
    <cellStyle name="procent 4 2 2 3 4 2" xfId="17738"/>
    <cellStyle name="procent 4 2 2 3 5" xfId="14499"/>
    <cellStyle name="procent 4 2 2 3 6" xfId="7956"/>
    <cellStyle name="procent 4 2 2 4" xfId="1098"/>
    <cellStyle name="procent 4 2 2 4 2" xfId="1863"/>
    <cellStyle name="procent 4 2 2 4 2 2" xfId="6831"/>
    <cellStyle name="procent 4 2 2 4 2 2 2" xfId="13568"/>
    <cellStyle name="procent 4 2 2 4 2 2 2 2" xfId="20052"/>
    <cellStyle name="procent 4 2 2 4 2 2 3" xfId="16812"/>
    <cellStyle name="procent 4 2 2 4 2 2 4" xfId="10324"/>
    <cellStyle name="procent 4 2 2 4 2 3" xfId="11956"/>
    <cellStyle name="procent 4 2 2 4 2 3 2" xfId="18440"/>
    <cellStyle name="procent 4 2 2 4 2 4" xfId="15200"/>
    <cellStyle name="procent 4 2 2 4 2 5" xfId="8661"/>
    <cellStyle name="procent 4 2 2 4 3" xfId="6253"/>
    <cellStyle name="procent 4 2 2 4 3 2" xfId="13015"/>
    <cellStyle name="procent 4 2 2 4 3 2 2" xfId="19499"/>
    <cellStyle name="procent 4 2 2 4 3 3" xfId="16259"/>
    <cellStyle name="procent 4 2 2 4 3 4" xfId="9770"/>
    <cellStyle name="procent 4 2 2 4 4" xfId="11402"/>
    <cellStyle name="procent 4 2 2 4 4 2" xfId="17886"/>
    <cellStyle name="procent 4 2 2 4 5" xfId="14647"/>
    <cellStyle name="procent 4 2 2 4 6" xfId="8104"/>
    <cellStyle name="procent 4 2 2 5" xfId="1431"/>
    <cellStyle name="procent 4 2 2 5 2" xfId="6399"/>
    <cellStyle name="procent 4 2 2 5 2 2" xfId="13136"/>
    <cellStyle name="procent 4 2 2 5 2 2 2" xfId="19620"/>
    <cellStyle name="procent 4 2 2 5 2 3" xfId="16380"/>
    <cellStyle name="procent 4 2 2 5 2 4" xfId="9892"/>
    <cellStyle name="procent 4 2 2 5 3" xfId="11524"/>
    <cellStyle name="procent 4 2 2 5 3 2" xfId="18008"/>
    <cellStyle name="procent 4 2 2 5 4" xfId="14768"/>
    <cellStyle name="procent 4 2 2 5 5" xfId="8229"/>
    <cellStyle name="procent 4 2 2 6" xfId="5809"/>
    <cellStyle name="procent 4 2 2 6 2" xfId="12577"/>
    <cellStyle name="procent 4 2 2 6 2 2" xfId="19061"/>
    <cellStyle name="procent 4 2 2 6 3" xfId="15821"/>
    <cellStyle name="procent 4 2 2 6 4" xfId="9331"/>
    <cellStyle name="procent 4 2 2 7" xfId="10970"/>
    <cellStyle name="procent 4 2 2 7 2" xfId="17454"/>
    <cellStyle name="procent 4 2 2 8" xfId="14215"/>
    <cellStyle name="procent 4 2 2 9" xfId="7672"/>
    <cellStyle name="procent 4 2 3" xfId="626"/>
    <cellStyle name="procent 4 2 3 2" xfId="784"/>
    <cellStyle name="procent 4 2 3 2 2" xfId="1599"/>
    <cellStyle name="procent 4 2 3 2 2 2" xfId="6567"/>
    <cellStyle name="procent 4 2 3 2 2 2 2" xfId="13304"/>
    <cellStyle name="procent 4 2 3 2 2 2 2 2" xfId="19788"/>
    <cellStyle name="procent 4 2 3 2 2 2 3" xfId="16548"/>
    <cellStyle name="procent 4 2 3 2 2 2 4" xfId="10060"/>
    <cellStyle name="procent 4 2 3 2 2 3" xfId="11692"/>
    <cellStyle name="procent 4 2 3 2 2 3 2" xfId="18176"/>
    <cellStyle name="procent 4 2 3 2 2 4" xfId="14936"/>
    <cellStyle name="procent 4 2 3 2 2 5" xfId="8397"/>
    <cellStyle name="procent 4 2 3 2 3" xfId="5980"/>
    <cellStyle name="procent 4 2 3 2 3 2" xfId="12747"/>
    <cellStyle name="procent 4 2 3 2 3 2 2" xfId="19231"/>
    <cellStyle name="procent 4 2 3 2 3 3" xfId="15991"/>
    <cellStyle name="procent 4 2 3 2 3 4" xfId="9501"/>
    <cellStyle name="procent 4 2 3 2 4" xfId="11138"/>
    <cellStyle name="procent 4 2 3 2 4 2" xfId="17622"/>
    <cellStyle name="procent 4 2 3 2 5" xfId="14383"/>
    <cellStyle name="procent 4 2 3 2 6" xfId="7840"/>
    <cellStyle name="procent 4 2 3 3" xfId="959"/>
    <cellStyle name="procent 4 2 3 3 2" xfId="1747"/>
    <cellStyle name="procent 4 2 3 3 2 2" xfId="6715"/>
    <cellStyle name="procent 4 2 3 3 2 2 2" xfId="13452"/>
    <cellStyle name="procent 4 2 3 3 2 2 2 2" xfId="19936"/>
    <cellStyle name="procent 4 2 3 3 2 2 3" xfId="16696"/>
    <cellStyle name="procent 4 2 3 3 2 2 4" xfId="10208"/>
    <cellStyle name="procent 4 2 3 3 2 3" xfId="11840"/>
    <cellStyle name="procent 4 2 3 3 2 3 2" xfId="18324"/>
    <cellStyle name="procent 4 2 3 3 2 4" xfId="15084"/>
    <cellStyle name="procent 4 2 3 3 2 5" xfId="8545"/>
    <cellStyle name="procent 4 2 3 3 3" xfId="6131"/>
    <cellStyle name="procent 4 2 3 3 3 2" xfId="12896"/>
    <cellStyle name="procent 4 2 3 3 3 2 2" xfId="19380"/>
    <cellStyle name="procent 4 2 3 3 3 3" xfId="16140"/>
    <cellStyle name="procent 4 2 3 3 3 4" xfId="9651"/>
    <cellStyle name="procent 4 2 3 3 4" xfId="11286"/>
    <cellStyle name="procent 4 2 3 3 4 2" xfId="17770"/>
    <cellStyle name="procent 4 2 3 3 5" xfId="14531"/>
    <cellStyle name="procent 4 2 3 3 6" xfId="7988"/>
    <cellStyle name="procent 4 2 3 4" xfId="1134"/>
    <cellStyle name="procent 4 2 3 4 2" xfId="1895"/>
    <cellStyle name="procent 4 2 3 4 2 2" xfId="6863"/>
    <cellStyle name="procent 4 2 3 4 2 2 2" xfId="13600"/>
    <cellStyle name="procent 4 2 3 4 2 2 2 2" xfId="20084"/>
    <cellStyle name="procent 4 2 3 4 2 2 3" xfId="16844"/>
    <cellStyle name="procent 4 2 3 4 2 2 4" xfId="10356"/>
    <cellStyle name="procent 4 2 3 4 2 3" xfId="11988"/>
    <cellStyle name="procent 4 2 3 4 2 3 2" xfId="18472"/>
    <cellStyle name="procent 4 2 3 4 2 4" xfId="15232"/>
    <cellStyle name="procent 4 2 3 4 2 5" xfId="8693"/>
    <cellStyle name="procent 4 2 3 4 3" xfId="6286"/>
    <cellStyle name="procent 4 2 3 4 3 2" xfId="13048"/>
    <cellStyle name="procent 4 2 3 4 3 2 2" xfId="19532"/>
    <cellStyle name="procent 4 2 3 4 3 3" xfId="16292"/>
    <cellStyle name="procent 4 2 3 4 3 4" xfId="9803"/>
    <cellStyle name="procent 4 2 3 4 4" xfId="11434"/>
    <cellStyle name="procent 4 2 3 4 4 2" xfId="17918"/>
    <cellStyle name="procent 4 2 3 4 5" xfId="14679"/>
    <cellStyle name="procent 4 2 3 4 6" xfId="8136"/>
    <cellStyle name="procent 4 2 3 5" xfId="1463"/>
    <cellStyle name="procent 4 2 3 5 2" xfId="6431"/>
    <cellStyle name="procent 4 2 3 5 2 2" xfId="13168"/>
    <cellStyle name="procent 4 2 3 5 2 2 2" xfId="19652"/>
    <cellStyle name="procent 4 2 3 5 2 3" xfId="16412"/>
    <cellStyle name="procent 4 2 3 5 2 4" xfId="9924"/>
    <cellStyle name="procent 4 2 3 5 3" xfId="11556"/>
    <cellStyle name="procent 4 2 3 5 3 2" xfId="18040"/>
    <cellStyle name="procent 4 2 3 5 4" xfId="14800"/>
    <cellStyle name="procent 4 2 3 5 5" xfId="8261"/>
    <cellStyle name="procent 4 2 3 6" xfId="5842"/>
    <cellStyle name="procent 4 2 3 6 2" xfId="12609"/>
    <cellStyle name="procent 4 2 3 6 2 2" xfId="19093"/>
    <cellStyle name="procent 4 2 3 6 3" xfId="15853"/>
    <cellStyle name="procent 4 2 3 6 4" xfId="9363"/>
    <cellStyle name="procent 4 2 3 7" xfId="11002"/>
    <cellStyle name="procent 4 2 3 7 2" xfId="17486"/>
    <cellStyle name="procent 4 2 3 8" xfId="14247"/>
    <cellStyle name="procent 4 2 3 9" xfId="7704"/>
    <cellStyle name="procent 4 2 4" xfId="681"/>
    <cellStyle name="procent 4 2 4 2" xfId="1511"/>
    <cellStyle name="procent 4 2 4 2 2" xfId="6479"/>
    <cellStyle name="procent 4 2 4 2 2 2" xfId="13216"/>
    <cellStyle name="procent 4 2 4 2 2 2 2" xfId="19700"/>
    <cellStyle name="procent 4 2 4 2 2 3" xfId="16460"/>
    <cellStyle name="procent 4 2 4 2 2 4" xfId="9972"/>
    <cellStyle name="procent 4 2 4 2 3" xfId="11604"/>
    <cellStyle name="procent 4 2 4 2 3 2" xfId="18088"/>
    <cellStyle name="procent 4 2 4 2 4" xfId="14848"/>
    <cellStyle name="procent 4 2 4 2 5" xfId="8309"/>
    <cellStyle name="procent 4 2 4 3" xfId="5890"/>
    <cellStyle name="procent 4 2 4 3 2" xfId="12657"/>
    <cellStyle name="procent 4 2 4 3 2 2" xfId="19141"/>
    <cellStyle name="procent 4 2 4 3 3" xfId="15901"/>
    <cellStyle name="procent 4 2 4 3 4" xfId="9411"/>
    <cellStyle name="procent 4 2 4 4" xfId="11050"/>
    <cellStyle name="procent 4 2 4 4 2" xfId="17534"/>
    <cellStyle name="procent 4 2 4 5" xfId="14295"/>
    <cellStyle name="procent 4 2 4 6" xfId="7752"/>
    <cellStyle name="procent 4 2 5" xfId="855"/>
    <cellStyle name="procent 4 2 5 2" xfId="1658"/>
    <cellStyle name="procent 4 2 5 2 2" xfId="6626"/>
    <cellStyle name="procent 4 2 5 2 2 2" xfId="13363"/>
    <cellStyle name="procent 4 2 5 2 2 2 2" xfId="19847"/>
    <cellStyle name="procent 4 2 5 2 2 3" xfId="16607"/>
    <cellStyle name="procent 4 2 5 2 2 4" xfId="10119"/>
    <cellStyle name="procent 4 2 5 2 3" xfId="11751"/>
    <cellStyle name="procent 4 2 5 2 3 2" xfId="18235"/>
    <cellStyle name="procent 4 2 5 2 4" xfId="14995"/>
    <cellStyle name="procent 4 2 5 2 5" xfId="8456"/>
    <cellStyle name="procent 4 2 5 3" xfId="6040"/>
    <cellStyle name="procent 4 2 5 3 2" xfId="12806"/>
    <cellStyle name="procent 4 2 5 3 2 2" xfId="19290"/>
    <cellStyle name="procent 4 2 5 3 3" xfId="16050"/>
    <cellStyle name="procent 4 2 5 3 4" xfId="9560"/>
    <cellStyle name="procent 4 2 5 4" xfId="11197"/>
    <cellStyle name="procent 4 2 5 4 2" xfId="17681"/>
    <cellStyle name="procent 4 2 5 5" xfId="14442"/>
    <cellStyle name="procent 4 2 5 6" xfId="7899"/>
    <cellStyle name="procent 4 2 6" xfId="1030"/>
    <cellStyle name="procent 4 2 6 2" xfId="1806"/>
    <cellStyle name="procent 4 2 6 2 2" xfId="6774"/>
    <cellStyle name="procent 4 2 6 2 2 2" xfId="13511"/>
    <cellStyle name="procent 4 2 6 2 2 2 2" xfId="19995"/>
    <cellStyle name="procent 4 2 6 2 2 3" xfId="16755"/>
    <cellStyle name="procent 4 2 6 2 2 4" xfId="10267"/>
    <cellStyle name="procent 4 2 6 2 3" xfId="11899"/>
    <cellStyle name="procent 4 2 6 2 3 2" xfId="18383"/>
    <cellStyle name="procent 4 2 6 2 4" xfId="15143"/>
    <cellStyle name="procent 4 2 6 2 5" xfId="8604"/>
    <cellStyle name="procent 4 2 6 3" xfId="6192"/>
    <cellStyle name="procent 4 2 6 3 2" xfId="12956"/>
    <cellStyle name="procent 4 2 6 3 2 2" xfId="19440"/>
    <cellStyle name="procent 4 2 6 3 3" xfId="16200"/>
    <cellStyle name="procent 4 2 6 3 4" xfId="9711"/>
    <cellStyle name="procent 4 2 6 4" xfId="11345"/>
    <cellStyle name="procent 4 2 6 4 2" xfId="17829"/>
    <cellStyle name="procent 4 2 6 5" xfId="14590"/>
    <cellStyle name="procent 4 2 6 6" xfId="8047"/>
    <cellStyle name="procent 4 2 7" xfId="1379"/>
    <cellStyle name="procent 4 2 7 2" xfId="6347"/>
    <cellStyle name="procent 4 2 7 2 2" xfId="13084"/>
    <cellStyle name="procent 4 2 7 2 2 2" xfId="19568"/>
    <cellStyle name="procent 4 2 7 2 3" xfId="16328"/>
    <cellStyle name="procent 4 2 7 2 4" xfId="9840"/>
    <cellStyle name="procent 4 2 7 3" xfId="11472"/>
    <cellStyle name="procent 4 2 7 3 2" xfId="17956"/>
    <cellStyle name="procent 4 2 7 4" xfId="14716"/>
    <cellStyle name="procent 4 2 7 5" xfId="8177"/>
    <cellStyle name="procent 4 2 8" xfId="5757"/>
    <cellStyle name="procent 4 2 8 2" xfId="12525"/>
    <cellStyle name="procent 4 2 8 2 2" xfId="19009"/>
    <cellStyle name="procent 4 2 8 3" xfId="15769"/>
    <cellStyle name="procent 4 2 8 4" xfId="9279"/>
    <cellStyle name="procent 4 2 9" xfId="10918"/>
    <cellStyle name="procent 4 2 9 2" xfId="17402"/>
    <cellStyle name="procent 4 20" xfId="666"/>
    <cellStyle name="procent 4 20 2" xfId="840"/>
    <cellStyle name="procent 4 20 2 2" xfId="1643"/>
    <cellStyle name="procent 4 20 2 2 2" xfId="6611"/>
    <cellStyle name="procent 4 20 2 2 2 2" xfId="13348"/>
    <cellStyle name="procent 4 20 2 2 2 2 2" xfId="19832"/>
    <cellStyle name="procent 4 20 2 2 2 3" xfId="16592"/>
    <cellStyle name="procent 4 20 2 2 2 4" xfId="10104"/>
    <cellStyle name="procent 4 20 2 2 3" xfId="11736"/>
    <cellStyle name="procent 4 20 2 2 3 2" xfId="18220"/>
    <cellStyle name="procent 4 20 2 2 4" xfId="14980"/>
    <cellStyle name="procent 4 20 2 2 5" xfId="8441"/>
    <cellStyle name="procent 4 20 2 3" xfId="6025"/>
    <cellStyle name="procent 4 20 2 3 2" xfId="12791"/>
    <cellStyle name="procent 4 20 2 3 2 2" xfId="19275"/>
    <cellStyle name="procent 4 20 2 3 3" xfId="16035"/>
    <cellStyle name="procent 4 20 2 3 4" xfId="9545"/>
    <cellStyle name="procent 4 20 2 4" xfId="11182"/>
    <cellStyle name="procent 4 20 2 4 2" xfId="17666"/>
    <cellStyle name="procent 4 20 2 5" xfId="14427"/>
    <cellStyle name="procent 4 20 2 6" xfId="7884"/>
    <cellStyle name="procent 4 20 3" xfId="1015"/>
    <cellStyle name="procent 4 20 3 2" xfId="1791"/>
    <cellStyle name="procent 4 20 3 2 2" xfId="6759"/>
    <cellStyle name="procent 4 20 3 2 2 2" xfId="13496"/>
    <cellStyle name="procent 4 20 3 2 2 2 2" xfId="19980"/>
    <cellStyle name="procent 4 20 3 2 2 3" xfId="16740"/>
    <cellStyle name="procent 4 20 3 2 2 4" xfId="10252"/>
    <cellStyle name="procent 4 20 3 2 3" xfId="11884"/>
    <cellStyle name="procent 4 20 3 2 3 2" xfId="18368"/>
    <cellStyle name="procent 4 20 3 2 4" xfId="15128"/>
    <cellStyle name="procent 4 20 3 2 5" xfId="8589"/>
    <cellStyle name="procent 4 20 3 3" xfId="6177"/>
    <cellStyle name="procent 4 20 3 3 2" xfId="12941"/>
    <cellStyle name="procent 4 20 3 3 2 2" xfId="19425"/>
    <cellStyle name="procent 4 20 3 3 3" xfId="16185"/>
    <cellStyle name="procent 4 20 3 3 4" xfId="9696"/>
    <cellStyle name="procent 4 20 3 4" xfId="11330"/>
    <cellStyle name="procent 4 20 3 4 2" xfId="17814"/>
    <cellStyle name="procent 4 20 3 5" xfId="14575"/>
    <cellStyle name="procent 4 20 3 6" xfId="8032"/>
    <cellStyle name="procent 4 20 4" xfId="1496"/>
    <cellStyle name="procent 4 20 4 2" xfId="6464"/>
    <cellStyle name="procent 4 20 4 2 2" xfId="13201"/>
    <cellStyle name="procent 4 20 4 2 2 2" xfId="19685"/>
    <cellStyle name="procent 4 20 4 2 3" xfId="16445"/>
    <cellStyle name="procent 4 20 4 2 4" xfId="9957"/>
    <cellStyle name="procent 4 20 4 3" xfId="11589"/>
    <cellStyle name="procent 4 20 4 3 2" xfId="18073"/>
    <cellStyle name="procent 4 20 4 4" xfId="14833"/>
    <cellStyle name="procent 4 20 4 5" xfId="8294"/>
    <cellStyle name="procent 4 20 5" xfId="5875"/>
    <cellStyle name="procent 4 20 5 2" xfId="12642"/>
    <cellStyle name="procent 4 20 5 2 2" xfId="19126"/>
    <cellStyle name="procent 4 20 5 3" xfId="15886"/>
    <cellStyle name="procent 4 20 5 4" xfId="9396"/>
    <cellStyle name="procent 4 20 6" xfId="11035"/>
    <cellStyle name="procent 4 20 6 2" xfId="17519"/>
    <cellStyle name="procent 4 20 7" xfId="14280"/>
    <cellStyle name="procent 4 20 8" xfId="7737"/>
    <cellStyle name="procent 4 21" xfId="704"/>
    <cellStyle name="procent 4 21 2" xfId="878"/>
    <cellStyle name="procent 4 21 2 2" xfId="1677"/>
    <cellStyle name="procent 4 21 2 2 2" xfId="6645"/>
    <cellStyle name="procent 4 21 2 2 2 2" xfId="13382"/>
    <cellStyle name="procent 4 21 2 2 2 2 2" xfId="19866"/>
    <cellStyle name="procent 4 21 2 2 2 3" xfId="16626"/>
    <cellStyle name="procent 4 21 2 2 2 4" xfId="10138"/>
    <cellStyle name="procent 4 21 2 2 3" xfId="11770"/>
    <cellStyle name="procent 4 21 2 2 3 2" xfId="18254"/>
    <cellStyle name="procent 4 21 2 2 4" xfId="15014"/>
    <cellStyle name="procent 4 21 2 2 5" xfId="8475"/>
    <cellStyle name="procent 4 21 2 3" xfId="6060"/>
    <cellStyle name="procent 4 21 2 3 2" xfId="12825"/>
    <cellStyle name="procent 4 21 2 3 2 2" xfId="19309"/>
    <cellStyle name="procent 4 21 2 3 3" xfId="16069"/>
    <cellStyle name="procent 4 21 2 3 4" xfId="9580"/>
    <cellStyle name="procent 4 21 2 4" xfId="11216"/>
    <cellStyle name="procent 4 21 2 4 2" xfId="17700"/>
    <cellStyle name="procent 4 21 2 5" xfId="14461"/>
    <cellStyle name="procent 4 21 2 6" xfId="7918"/>
    <cellStyle name="procent 4 21 3" xfId="1053"/>
    <cellStyle name="procent 4 21 3 2" xfId="1825"/>
    <cellStyle name="procent 4 21 3 2 2" xfId="6793"/>
    <cellStyle name="procent 4 21 3 2 2 2" xfId="13530"/>
    <cellStyle name="procent 4 21 3 2 2 2 2" xfId="20014"/>
    <cellStyle name="procent 4 21 3 2 2 3" xfId="16774"/>
    <cellStyle name="procent 4 21 3 2 2 4" xfId="10286"/>
    <cellStyle name="procent 4 21 3 2 3" xfId="11918"/>
    <cellStyle name="procent 4 21 3 2 3 2" xfId="18402"/>
    <cellStyle name="procent 4 21 3 2 4" xfId="15162"/>
    <cellStyle name="procent 4 21 3 2 5" xfId="8623"/>
    <cellStyle name="procent 4 21 3 3" xfId="6213"/>
    <cellStyle name="procent 4 21 3 3 2" xfId="12976"/>
    <cellStyle name="procent 4 21 3 3 2 2" xfId="19460"/>
    <cellStyle name="procent 4 21 3 3 3" xfId="16220"/>
    <cellStyle name="procent 4 21 3 3 4" xfId="9731"/>
    <cellStyle name="procent 4 21 3 4" xfId="11364"/>
    <cellStyle name="procent 4 21 3 4 2" xfId="17848"/>
    <cellStyle name="procent 4 21 3 5" xfId="14609"/>
    <cellStyle name="procent 4 21 3 6" xfId="8066"/>
    <cellStyle name="procent 4 21 4" xfId="1530"/>
    <cellStyle name="procent 4 21 4 2" xfId="6498"/>
    <cellStyle name="procent 4 21 4 2 2" xfId="13235"/>
    <cellStyle name="procent 4 21 4 2 2 2" xfId="19719"/>
    <cellStyle name="procent 4 21 4 2 3" xfId="16479"/>
    <cellStyle name="procent 4 21 4 2 4" xfId="9991"/>
    <cellStyle name="procent 4 21 4 3" xfId="11623"/>
    <cellStyle name="procent 4 21 4 3 2" xfId="18107"/>
    <cellStyle name="procent 4 21 4 4" xfId="14867"/>
    <cellStyle name="procent 4 21 4 5" xfId="8328"/>
    <cellStyle name="procent 4 21 5" xfId="5910"/>
    <cellStyle name="procent 4 21 5 2" xfId="12677"/>
    <cellStyle name="procent 4 21 5 2 2" xfId="19161"/>
    <cellStyle name="procent 4 21 5 3" xfId="15921"/>
    <cellStyle name="procent 4 21 5 4" xfId="9431"/>
    <cellStyle name="procent 4 21 6" xfId="11069"/>
    <cellStyle name="procent 4 21 6 2" xfId="17553"/>
    <cellStyle name="procent 4 21 7" xfId="14314"/>
    <cellStyle name="procent 4 21 8" xfId="7771"/>
    <cellStyle name="procent 4 22" xfId="658"/>
    <cellStyle name="procent 4 22 2" xfId="829"/>
    <cellStyle name="procent 4 22 2 2" xfId="1634"/>
    <cellStyle name="procent 4 22 2 2 2" xfId="6602"/>
    <cellStyle name="procent 4 22 2 2 2 2" xfId="13339"/>
    <cellStyle name="procent 4 22 2 2 2 2 2" xfId="19823"/>
    <cellStyle name="procent 4 22 2 2 2 3" xfId="16583"/>
    <cellStyle name="procent 4 22 2 2 2 4" xfId="10095"/>
    <cellStyle name="procent 4 22 2 2 3" xfId="11727"/>
    <cellStyle name="procent 4 22 2 2 3 2" xfId="18211"/>
    <cellStyle name="procent 4 22 2 2 4" xfId="14971"/>
    <cellStyle name="procent 4 22 2 2 5" xfId="8432"/>
    <cellStyle name="procent 4 22 2 3" xfId="6016"/>
    <cellStyle name="procent 4 22 2 3 2" xfId="12782"/>
    <cellStyle name="procent 4 22 2 3 2 2" xfId="19266"/>
    <cellStyle name="procent 4 22 2 3 3" xfId="16026"/>
    <cellStyle name="procent 4 22 2 3 4" xfId="9536"/>
    <cellStyle name="procent 4 22 2 4" xfId="11173"/>
    <cellStyle name="procent 4 22 2 4 2" xfId="17657"/>
    <cellStyle name="procent 4 22 2 5" xfId="14418"/>
    <cellStyle name="procent 4 22 2 6" xfId="7875"/>
    <cellStyle name="procent 4 22 3" xfId="1004"/>
    <cellStyle name="procent 4 22 3 2" xfId="1782"/>
    <cellStyle name="procent 4 22 3 2 2" xfId="6750"/>
    <cellStyle name="procent 4 22 3 2 2 2" xfId="13487"/>
    <cellStyle name="procent 4 22 3 2 2 2 2" xfId="19971"/>
    <cellStyle name="procent 4 22 3 2 2 3" xfId="16731"/>
    <cellStyle name="procent 4 22 3 2 2 4" xfId="10243"/>
    <cellStyle name="procent 4 22 3 2 3" xfId="11875"/>
    <cellStyle name="procent 4 22 3 2 3 2" xfId="18359"/>
    <cellStyle name="procent 4 22 3 2 4" xfId="15119"/>
    <cellStyle name="procent 4 22 3 2 5" xfId="8580"/>
    <cellStyle name="procent 4 22 3 3" xfId="6168"/>
    <cellStyle name="procent 4 22 3 3 2" xfId="12932"/>
    <cellStyle name="procent 4 22 3 3 2 2" xfId="19416"/>
    <cellStyle name="procent 4 22 3 3 3" xfId="16176"/>
    <cellStyle name="procent 4 22 3 3 4" xfId="9687"/>
    <cellStyle name="procent 4 22 3 4" xfId="11321"/>
    <cellStyle name="procent 4 22 3 4 2" xfId="17805"/>
    <cellStyle name="procent 4 22 3 5" xfId="14566"/>
    <cellStyle name="procent 4 22 3 6" xfId="8023"/>
    <cellStyle name="procent 4 22 4" xfId="1490"/>
    <cellStyle name="procent 4 22 4 2" xfId="6458"/>
    <cellStyle name="procent 4 22 4 2 2" xfId="13195"/>
    <cellStyle name="procent 4 22 4 2 2 2" xfId="19679"/>
    <cellStyle name="procent 4 22 4 2 3" xfId="16439"/>
    <cellStyle name="procent 4 22 4 2 4" xfId="9951"/>
    <cellStyle name="procent 4 22 4 3" xfId="11583"/>
    <cellStyle name="procent 4 22 4 3 2" xfId="18067"/>
    <cellStyle name="procent 4 22 4 4" xfId="14827"/>
    <cellStyle name="procent 4 22 4 5" xfId="8288"/>
    <cellStyle name="procent 4 22 5" xfId="5869"/>
    <cellStyle name="procent 4 22 5 2" xfId="12636"/>
    <cellStyle name="procent 4 22 5 2 2" xfId="19120"/>
    <cellStyle name="procent 4 22 5 3" xfId="15880"/>
    <cellStyle name="procent 4 22 5 4" xfId="9390"/>
    <cellStyle name="procent 4 22 6" xfId="11029"/>
    <cellStyle name="procent 4 22 6 2" xfId="17513"/>
    <cellStyle name="procent 4 22 7" xfId="14274"/>
    <cellStyle name="procent 4 22 8" xfId="7731"/>
    <cellStyle name="procent 4 23" xfId="694"/>
    <cellStyle name="procent 4 23 2" xfId="868"/>
    <cellStyle name="procent 4 23 2 2" xfId="1668"/>
    <cellStyle name="procent 4 23 2 2 2" xfId="6636"/>
    <cellStyle name="procent 4 23 2 2 2 2" xfId="13373"/>
    <cellStyle name="procent 4 23 2 2 2 2 2" xfId="19857"/>
    <cellStyle name="procent 4 23 2 2 2 3" xfId="16617"/>
    <cellStyle name="procent 4 23 2 2 2 4" xfId="10129"/>
    <cellStyle name="procent 4 23 2 2 3" xfId="11761"/>
    <cellStyle name="procent 4 23 2 2 3 2" xfId="18245"/>
    <cellStyle name="procent 4 23 2 2 4" xfId="15005"/>
    <cellStyle name="procent 4 23 2 2 5" xfId="8466"/>
    <cellStyle name="procent 4 23 2 3" xfId="6050"/>
    <cellStyle name="procent 4 23 2 3 2" xfId="12816"/>
    <cellStyle name="procent 4 23 2 3 2 2" xfId="19300"/>
    <cellStyle name="procent 4 23 2 3 3" xfId="16060"/>
    <cellStyle name="procent 4 23 2 3 4" xfId="9570"/>
    <cellStyle name="procent 4 23 2 4" xfId="11207"/>
    <cellStyle name="procent 4 23 2 4 2" xfId="17691"/>
    <cellStyle name="procent 4 23 2 5" xfId="14452"/>
    <cellStyle name="procent 4 23 2 6" xfId="7909"/>
    <cellStyle name="procent 4 23 3" xfId="1043"/>
    <cellStyle name="procent 4 23 3 2" xfId="1816"/>
    <cellStyle name="procent 4 23 3 2 2" xfId="6784"/>
    <cellStyle name="procent 4 23 3 2 2 2" xfId="13521"/>
    <cellStyle name="procent 4 23 3 2 2 2 2" xfId="20005"/>
    <cellStyle name="procent 4 23 3 2 2 3" xfId="16765"/>
    <cellStyle name="procent 4 23 3 2 2 4" xfId="10277"/>
    <cellStyle name="procent 4 23 3 2 3" xfId="11909"/>
    <cellStyle name="procent 4 23 3 2 3 2" xfId="18393"/>
    <cellStyle name="procent 4 23 3 2 4" xfId="15153"/>
    <cellStyle name="procent 4 23 3 2 5" xfId="8614"/>
    <cellStyle name="procent 4 23 3 3" xfId="6203"/>
    <cellStyle name="procent 4 23 3 3 2" xfId="12967"/>
    <cellStyle name="procent 4 23 3 3 2 2" xfId="19451"/>
    <cellStyle name="procent 4 23 3 3 3" xfId="16211"/>
    <cellStyle name="procent 4 23 3 3 4" xfId="9722"/>
    <cellStyle name="procent 4 23 3 4" xfId="11355"/>
    <cellStyle name="procent 4 23 3 4 2" xfId="17839"/>
    <cellStyle name="procent 4 23 3 5" xfId="14600"/>
    <cellStyle name="procent 4 23 3 6" xfId="8057"/>
    <cellStyle name="procent 4 23 4" xfId="1521"/>
    <cellStyle name="procent 4 23 4 2" xfId="6489"/>
    <cellStyle name="procent 4 23 4 2 2" xfId="13226"/>
    <cellStyle name="procent 4 23 4 2 2 2" xfId="19710"/>
    <cellStyle name="procent 4 23 4 2 3" xfId="16470"/>
    <cellStyle name="procent 4 23 4 2 4" xfId="9982"/>
    <cellStyle name="procent 4 23 4 3" xfId="11614"/>
    <cellStyle name="procent 4 23 4 3 2" xfId="18098"/>
    <cellStyle name="procent 4 23 4 4" xfId="14858"/>
    <cellStyle name="procent 4 23 4 5" xfId="8319"/>
    <cellStyle name="procent 4 23 5" xfId="5901"/>
    <cellStyle name="procent 4 23 5 2" xfId="12668"/>
    <cellStyle name="procent 4 23 5 2 2" xfId="19152"/>
    <cellStyle name="procent 4 23 5 3" xfId="15912"/>
    <cellStyle name="procent 4 23 5 4" xfId="9422"/>
    <cellStyle name="procent 4 23 6" xfId="11060"/>
    <cellStyle name="procent 4 23 6 2" xfId="17544"/>
    <cellStyle name="procent 4 23 7" xfId="14305"/>
    <cellStyle name="procent 4 23 8" xfId="7762"/>
    <cellStyle name="procent 4 24" xfId="808"/>
    <cellStyle name="procent 4 24 2" xfId="1615"/>
    <cellStyle name="procent 4 24 2 2" xfId="6583"/>
    <cellStyle name="procent 4 24 2 2 2" xfId="13320"/>
    <cellStyle name="procent 4 24 2 2 2 2" xfId="19804"/>
    <cellStyle name="procent 4 24 2 2 3" xfId="16564"/>
    <cellStyle name="procent 4 24 2 2 4" xfId="10076"/>
    <cellStyle name="procent 4 24 2 3" xfId="11708"/>
    <cellStyle name="procent 4 24 2 3 2" xfId="18192"/>
    <cellStyle name="procent 4 24 2 4" xfId="14952"/>
    <cellStyle name="procent 4 24 2 5" xfId="8413"/>
    <cellStyle name="procent 4 24 3" xfId="5997"/>
    <cellStyle name="procent 4 24 3 2" xfId="12763"/>
    <cellStyle name="procent 4 24 3 2 2" xfId="19247"/>
    <cellStyle name="procent 4 24 3 3" xfId="16007"/>
    <cellStyle name="procent 4 24 3 4" xfId="9517"/>
    <cellStyle name="procent 4 24 4" xfId="11154"/>
    <cellStyle name="procent 4 24 4 2" xfId="17638"/>
    <cellStyle name="procent 4 24 5" xfId="14399"/>
    <cellStyle name="procent 4 24 6" xfId="7856"/>
    <cellStyle name="procent 4 25" xfId="983"/>
    <cellStyle name="procent 4 25 2" xfId="1763"/>
    <cellStyle name="procent 4 25 2 2" xfId="6731"/>
    <cellStyle name="procent 4 25 2 2 2" xfId="13468"/>
    <cellStyle name="procent 4 25 2 2 2 2" xfId="19952"/>
    <cellStyle name="procent 4 25 2 2 3" xfId="16712"/>
    <cellStyle name="procent 4 25 2 2 4" xfId="10224"/>
    <cellStyle name="procent 4 25 2 3" xfId="11856"/>
    <cellStyle name="procent 4 25 2 3 2" xfId="18340"/>
    <cellStyle name="procent 4 25 2 4" xfId="15100"/>
    <cellStyle name="procent 4 25 2 5" xfId="8561"/>
    <cellStyle name="procent 4 25 3" xfId="6148"/>
    <cellStyle name="procent 4 25 3 2" xfId="12913"/>
    <cellStyle name="procent 4 25 3 2 2" xfId="19397"/>
    <cellStyle name="procent 4 25 3 3" xfId="16157"/>
    <cellStyle name="procent 4 25 3 4" xfId="9668"/>
    <cellStyle name="procent 4 25 4" xfId="11302"/>
    <cellStyle name="procent 4 25 4 2" xfId="17786"/>
    <cellStyle name="procent 4 25 5" xfId="14547"/>
    <cellStyle name="procent 4 25 6" xfId="8004"/>
    <cellStyle name="procent 4 26" xfId="1375"/>
    <cellStyle name="procent 4 26 2" xfId="6343"/>
    <cellStyle name="procent 4 26 2 2" xfId="13080"/>
    <cellStyle name="procent 4 26 2 2 2" xfId="19564"/>
    <cellStyle name="procent 4 26 2 3" xfId="16324"/>
    <cellStyle name="procent 4 26 2 4" xfId="9836"/>
    <cellStyle name="procent 4 26 3" xfId="11468"/>
    <cellStyle name="procent 4 26 3 2" xfId="17952"/>
    <cellStyle name="procent 4 26 4" xfId="14712"/>
    <cellStyle name="procent 4 26 5" xfId="8173"/>
    <cellStyle name="procent 4 27" xfId="2082"/>
    <cellStyle name="procent 4 28" xfId="5749"/>
    <cellStyle name="procent 4 28 2" xfId="12520"/>
    <cellStyle name="procent 4 28 2 2" xfId="19004"/>
    <cellStyle name="procent 4 28 3" xfId="15764"/>
    <cellStyle name="procent 4 28 4" xfId="9274"/>
    <cellStyle name="procent 4 29" xfId="7568"/>
    <cellStyle name="procent 4 3" xfId="534"/>
    <cellStyle name="procent 4 3 10" xfId="14166"/>
    <cellStyle name="procent 4 3 11" xfId="7623"/>
    <cellStyle name="procent 4 3 2" xfId="567"/>
    <cellStyle name="procent 4 3 2 2" xfId="726"/>
    <cellStyle name="procent 4 3 2 2 2" xfId="1547"/>
    <cellStyle name="procent 4 3 2 2 2 2" xfId="6515"/>
    <cellStyle name="procent 4 3 2 2 2 2 2" xfId="13252"/>
    <cellStyle name="procent 4 3 2 2 2 2 2 2" xfId="19736"/>
    <cellStyle name="procent 4 3 2 2 2 2 3" xfId="16496"/>
    <cellStyle name="procent 4 3 2 2 2 2 4" xfId="10008"/>
    <cellStyle name="procent 4 3 2 2 2 3" xfId="11640"/>
    <cellStyle name="procent 4 3 2 2 2 3 2" xfId="18124"/>
    <cellStyle name="procent 4 3 2 2 2 4" xfId="14884"/>
    <cellStyle name="procent 4 3 2 2 2 5" xfId="8345"/>
    <cellStyle name="procent 4 3 2 2 3" xfId="5928"/>
    <cellStyle name="procent 4 3 2 2 3 2" xfId="12695"/>
    <cellStyle name="procent 4 3 2 2 3 2 2" xfId="19179"/>
    <cellStyle name="procent 4 3 2 2 3 3" xfId="15939"/>
    <cellStyle name="procent 4 3 2 2 3 4" xfId="9449"/>
    <cellStyle name="procent 4 3 2 2 4" xfId="11086"/>
    <cellStyle name="procent 4 3 2 2 4 2" xfId="17570"/>
    <cellStyle name="procent 4 3 2 2 5" xfId="14331"/>
    <cellStyle name="procent 4 3 2 2 6" xfId="7788"/>
    <cellStyle name="procent 4 3 2 3" xfId="901"/>
    <cellStyle name="procent 4 3 2 3 2" xfId="1695"/>
    <cellStyle name="procent 4 3 2 3 2 2" xfId="6663"/>
    <cellStyle name="procent 4 3 2 3 2 2 2" xfId="13400"/>
    <cellStyle name="procent 4 3 2 3 2 2 2 2" xfId="19884"/>
    <cellStyle name="procent 4 3 2 3 2 2 3" xfId="16644"/>
    <cellStyle name="procent 4 3 2 3 2 2 4" xfId="10156"/>
    <cellStyle name="procent 4 3 2 3 2 3" xfId="11788"/>
    <cellStyle name="procent 4 3 2 3 2 3 2" xfId="18272"/>
    <cellStyle name="procent 4 3 2 3 2 4" xfId="15032"/>
    <cellStyle name="procent 4 3 2 3 2 5" xfId="8493"/>
    <cellStyle name="procent 4 3 2 3 3" xfId="6078"/>
    <cellStyle name="procent 4 3 2 3 3 2" xfId="12843"/>
    <cellStyle name="procent 4 3 2 3 3 2 2" xfId="19327"/>
    <cellStyle name="procent 4 3 2 3 3 3" xfId="16087"/>
    <cellStyle name="procent 4 3 2 3 3 4" xfId="9598"/>
    <cellStyle name="procent 4 3 2 3 4" xfId="11234"/>
    <cellStyle name="procent 4 3 2 3 4 2" xfId="17718"/>
    <cellStyle name="procent 4 3 2 3 5" xfId="14479"/>
    <cellStyle name="procent 4 3 2 3 6" xfId="7936"/>
    <cellStyle name="procent 4 3 2 4" xfId="1076"/>
    <cellStyle name="procent 4 3 2 4 2" xfId="1843"/>
    <cellStyle name="procent 4 3 2 4 2 2" xfId="6811"/>
    <cellStyle name="procent 4 3 2 4 2 2 2" xfId="13548"/>
    <cellStyle name="procent 4 3 2 4 2 2 2 2" xfId="20032"/>
    <cellStyle name="procent 4 3 2 4 2 2 3" xfId="16792"/>
    <cellStyle name="procent 4 3 2 4 2 2 4" xfId="10304"/>
    <cellStyle name="procent 4 3 2 4 2 3" xfId="11936"/>
    <cellStyle name="procent 4 3 2 4 2 3 2" xfId="18420"/>
    <cellStyle name="procent 4 3 2 4 2 4" xfId="15180"/>
    <cellStyle name="procent 4 3 2 4 2 5" xfId="8641"/>
    <cellStyle name="procent 4 3 2 4 3" xfId="6231"/>
    <cellStyle name="procent 4 3 2 4 3 2" xfId="12994"/>
    <cellStyle name="procent 4 3 2 4 3 2 2" xfId="19478"/>
    <cellStyle name="procent 4 3 2 4 3 3" xfId="16238"/>
    <cellStyle name="procent 4 3 2 4 3 4" xfId="9749"/>
    <cellStyle name="procent 4 3 2 4 4" xfId="11382"/>
    <cellStyle name="procent 4 3 2 4 4 2" xfId="17866"/>
    <cellStyle name="procent 4 3 2 4 5" xfId="14627"/>
    <cellStyle name="procent 4 3 2 4 6" xfId="8084"/>
    <cellStyle name="procent 4 3 2 5" xfId="1411"/>
    <cellStyle name="procent 4 3 2 5 2" xfId="6379"/>
    <cellStyle name="procent 4 3 2 5 2 2" xfId="13116"/>
    <cellStyle name="procent 4 3 2 5 2 2 2" xfId="19600"/>
    <cellStyle name="procent 4 3 2 5 2 3" xfId="16360"/>
    <cellStyle name="procent 4 3 2 5 2 4" xfId="9872"/>
    <cellStyle name="procent 4 3 2 5 3" xfId="11504"/>
    <cellStyle name="procent 4 3 2 5 3 2" xfId="17988"/>
    <cellStyle name="procent 4 3 2 5 4" xfId="14748"/>
    <cellStyle name="procent 4 3 2 5 5" xfId="8209"/>
    <cellStyle name="procent 4 3 2 6" xfId="5789"/>
    <cellStyle name="procent 4 3 2 6 2" xfId="12557"/>
    <cellStyle name="procent 4 3 2 6 2 2" xfId="19041"/>
    <cellStyle name="procent 4 3 2 6 3" xfId="15801"/>
    <cellStyle name="procent 4 3 2 6 4" xfId="9311"/>
    <cellStyle name="procent 4 3 2 7" xfId="10950"/>
    <cellStyle name="procent 4 3 2 7 2" xfId="17434"/>
    <cellStyle name="procent 4 3 2 8" xfId="14195"/>
    <cellStyle name="procent 4 3 2 9" xfId="7652"/>
    <cellStyle name="procent 4 3 3" xfId="604"/>
    <cellStyle name="procent 4 3 3 2" xfId="762"/>
    <cellStyle name="procent 4 3 3 2 2" xfId="1579"/>
    <cellStyle name="procent 4 3 3 2 2 2" xfId="6547"/>
    <cellStyle name="procent 4 3 3 2 2 2 2" xfId="13284"/>
    <cellStyle name="procent 4 3 3 2 2 2 2 2" xfId="19768"/>
    <cellStyle name="procent 4 3 3 2 2 2 3" xfId="16528"/>
    <cellStyle name="procent 4 3 3 2 2 2 4" xfId="10040"/>
    <cellStyle name="procent 4 3 3 2 2 3" xfId="11672"/>
    <cellStyle name="procent 4 3 3 2 2 3 2" xfId="18156"/>
    <cellStyle name="procent 4 3 3 2 2 4" xfId="14916"/>
    <cellStyle name="procent 4 3 3 2 2 5" xfId="8377"/>
    <cellStyle name="procent 4 3 3 2 3" xfId="5960"/>
    <cellStyle name="procent 4 3 3 2 3 2" xfId="12727"/>
    <cellStyle name="procent 4 3 3 2 3 2 2" xfId="19211"/>
    <cellStyle name="procent 4 3 3 2 3 3" xfId="15971"/>
    <cellStyle name="procent 4 3 3 2 3 4" xfId="9481"/>
    <cellStyle name="procent 4 3 3 2 4" xfId="11118"/>
    <cellStyle name="procent 4 3 3 2 4 2" xfId="17602"/>
    <cellStyle name="procent 4 3 3 2 5" xfId="14363"/>
    <cellStyle name="procent 4 3 3 2 6" xfId="7820"/>
    <cellStyle name="procent 4 3 3 3" xfId="937"/>
    <cellStyle name="procent 4 3 3 3 2" xfId="1727"/>
    <cellStyle name="procent 4 3 3 3 2 2" xfId="6695"/>
    <cellStyle name="procent 4 3 3 3 2 2 2" xfId="13432"/>
    <cellStyle name="procent 4 3 3 3 2 2 2 2" xfId="19916"/>
    <cellStyle name="procent 4 3 3 3 2 2 3" xfId="16676"/>
    <cellStyle name="procent 4 3 3 3 2 2 4" xfId="10188"/>
    <cellStyle name="procent 4 3 3 3 2 3" xfId="11820"/>
    <cellStyle name="procent 4 3 3 3 2 3 2" xfId="18304"/>
    <cellStyle name="procent 4 3 3 3 2 4" xfId="15064"/>
    <cellStyle name="procent 4 3 3 3 2 5" xfId="8525"/>
    <cellStyle name="procent 4 3 3 3 3" xfId="6111"/>
    <cellStyle name="procent 4 3 3 3 3 2" xfId="12876"/>
    <cellStyle name="procent 4 3 3 3 3 2 2" xfId="19360"/>
    <cellStyle name="procent 4 3 3 3 3 3" xfId="16120"/>
    <cellStyle name="procent 4 3 3 3 3 4" xfId="9631"/>
    <cellStyle name="procent 4 3 3 3 4" xfId="11266"/>
    <cellStyle name="procent 4 3 3 3 4 2" xfId="17750"/>
    <cellStyle name="procent 4 3 3 3 5" xfId="14511"/>
    <cellStyle name="procent 4 3 3 3 6" xfId="7968"/>
    <cellStyle name="procent 4 3 3 4" xfId="1112"/>
    <cellStyle name="procent 4 3 3 4 2" xfId="1875"/>
    <cellStyle name="procent 4 3 3 4 2 2" xfId="6843"/>
    <cellStyle name="procent 4 3 3 4 2 2 2" xfId="13580"/>
    <cellStyle name="procent 4 3 3 4 2 2 2 2" xfId="20064"/>
    <cellStyle name="procent 4 3 3 4 2 2 3" xfId="16824"/>
    <cellStyle name="procent 4 3 3 4 2 2 4" xfId="10336"/>
    <cellStyle name="procent 4 3 3 4 2 3" xfId="11968"/>
    <cellStyle name="procent 4 3 3 4 2 3 2" xfId="18452"/>
    <cellStyle name="procent 4 3 3 4 2 4" xfId="15212"/>
    <cellStyle name="procent 4 3 3 4 2 5" xfId="8673"/>
    <cellStyle name="procent 4 3 3 4 3" xfId="6266"/>
    <cellStyle name="procent 4 3 3 4 3 2" xfId="13028"/>
    <cellStyle name="procent 4 3 3 4 3 2 2" xfId="19512"/>
    <cellStyle name="procent 4 3 3 4 3 3" xfId="16272"/>
    <cellStyle name="procent 4 3 3 4 3 4" xfId="9783"/>
    <cellStyle name="procent 4 3 3 4 4" xfId="11414"/>
    <cellStyle name="procent 4 3 3 4 4 2" xfId="17898"/>
    <cellStyle name="procent 4 3 3 4 5" xfId="14659"/>
    <cellStyle name="procent 4 3 3 4 6" xfId="8116"/>
    <cellStyle name="procent 4 3 3 5" xfId="1443"/>
    <cellStyle name="procent 4 3 3 5 2" xfId="6411"/>
    <cellStyle name="procent 4 3 3 5 2 2" xfId="13148"/>
    <cellStyle name="procent 4 3 3 5 2 2 2" xfId="19632"/>
    <cellStyle name="procent 4 3 3 5 2 3" xfId="16392"/>
    <cellStyle name="procent 4 3 3 5 2 4" xfId="9904"/>
    <cellStyle name="procent 4 3 3 5 3" xfId="11536"/>
    <cellStyle name="procent 4 3 3 5 3 2" xfId="18020"/>
    <cellStyle name="procent 4 3 3 5 4" xfId="14780"/>
    <cellStyle name="procent 4 3 3 5 5" xfId="8241"/>
    <cellStyle name="procent 4 3 3 6" xfId="5822"/>
    <cellStyle name="procent 4 3 3 6 2" xfId="12589"/>
    <cellStyle name="procent 4 3 3 6 2 2" xfId="19073"/>
    <cellStyle name="procent 4 3 3 6 3" xfId="15833"/>
    <cellStyle name="procent 4 3 3 6 4" xfId="9343"/>
    <cellStyle name="procent 4 3 3 7" xfId="10982"/>
    <cellStyle name="procent 4 3 3 7 2" xfId="17466"/>
    <cellStyle name="procent 4 3 3 8" xfId="14227"/>
    <cellStyle name="procent 4 3 3 9" xfId="7684"/>
    <cellStyle name="procent 4 3 4" xfId="641"/>
    <cellStyle name="procent 4 3 4 2" xfId="1475"/>
    <cellStyle name="procent 4 3 4 2 2" xfId="6443"/>
    <cellStyle name="procent 4 3 4 2 2 2" xfId="13180"/>
    <cellStyle name="procent 4 3 4 2 2 2 2" xfId="19664"/>
    <cellStyle name="procent 4 3 4 2 2 3" xfId="16424"/>
    <cellStyle name="procent 4 3 4 2 2 4" xfId="9936"/>
    <cellStyle name="procent 4 3 4 2 3" xfId="11568"/>
    <cellStyle name="procent 4 3 4 2 3 2" xfId="18052"/>
    <cellStyle name="procent 4 3 4 2 4" xfId="14812"/>
    <cellStyle name="procent 4 3 4 2 5" xfId="8273"/>
    <cellStyle name="procent 4 3 4 3" xfId="5854"/>
    <cellStyle name="procent 4 3 4 3 2" xfId="12621"/>
    <cellStyle name="procent 4 3 4 3 2 2" xfId="19105"/>
    <cellStyle name="procent 4 3 4 3 3" xfId="15865"/>
    <cellStyle name="procent 4 3 4 3 4" xfId="9375"/>
    <cellStyle name="procent 4 3 4 4" xfId="11014"/>
    <cellStyle name="procent 4 3 4 4 2" xfId="17498"/>
    <cellStyle name="procent 4 3 4 5" xfId="14259"/>
    <cellStyle name="procent 4 3 4 6" xfId="7716"/>
    <cellStyle name="procent 4 3 5" xfId="812"/>
    <cellStyle name="procent 4 3 5 2" xfId="1619"/>
    <cellStyle name="procent 4 3 5 2 2" xfId="6587"/>
    <cellStyle name="procent 4 3 5 2 2 2" xfId="13324"/>
    <cellStyle name="procent 4 3 5 2 2 2 2" xfId="19808"/>
    <cellStyle name="procent 4 3 5 2 2 3" xfId="16568"/>
    <cellStyle name="procent 4 3 5 2 2 4" xfId="10080"/>
    <cellStyle name="procent 4 3 5 2 3" xfId="11712"/>
    <cellStyle name="procent 4 3 5 2 3 2" xfId="18196"/>
    <cellStyle name="procent 4 3 5 2 4" xfId="14956"/>
    <cellStyle name="procent 4 3 5 2 5" xfId="8417"/>
    <cellStyle name="procent 4 3 5 3" xfId="6001"/>
    <cellStyle name="procent 4 3 5 3 2" xfId="12767"/>
    <cellStyle name="procent 4 3 5 3 2 2" xfId="19251"/>
    <cellStyle name="procent 4 3 5 3 3" xfId="16011"/>
    <cellStyle name="procent 4 3 5 3 4" xfId="9521"/>
    <cellStyle name="procent 4 3 5 4" xfId="11158"/>
    <cellStyle name="procent 4 3 5 4 2" xfId="17642"/>
    <cellStyle name="procent 4 3 5 5" xfId="14403"/>
    <cellStyle name="procent 4 3 5 6" xfId="7860"/>
    <cellStyle name="procent 4 3 6" xfId="987"/>
    <cellStyle name="procent 4 3 6 2" xfId="1767"/>
    <cellStyle name="procent 4 3 6 2 2" xfId="6735"/>
    <cellStyle name="procent 4 3 6 2 2 2" xfId="13472"/>
    <cellStyle name="procent 4 3 6 2 2 2 2" xfId="19956"/>
    <cellStyle name="procent 4 3 6 2 2 3" xfId="16716"/>
    <cellStyle name="procent 4 3 6 2 2 4" xfId="10228"/>
    <cellStyle name="procent 4 3 6 2 3" xfId="11860"/>
    <cellStyle name="procent 4 3 6 2 3 2" xfId="18344"/>
    <cellStyle name="procent 4 3 6 2 4" xfId="15104"/>
    <cellStyle name="procent 4 3 6 2 5" xfId="8565"/>
    <cellStyle name="procent 4 3 6 3" xfId="6152"/>
    <cellStyle name="procent 4 3 6 3 2" xfId="12917"/>
    <cellStyle name="procent 4 3 6 3 2 2" xfId="19401"/>
    <cellStyle name="procent 4 3 6 3 3" xfId="16161"/>
    <cellStyle name="procent 4 3 6 3 4" xfId="9672"/>
    <cellStyle name="procent 4 3 6 4" xfId="11306"/>
    <cellStyle name="procent 4 3 6 4 2" xfId="17790"/>
    <cellStyle name="procent 4 3 6 5" xfId="14551"/>
    <cellStyle name="procent 4 3 6 6" xfId="8008"/>
    <cellStyle name="procent 4 3 7" xfId="1382"/>
    <cellStyle name="procent 4 3 7 2" xfId="6350"/>
    <cellStyle name="procent 4 3 7 2 2" xfId="13087"/>
    <cellStyle name="procent 4 3 7 2 2 2" xfId="19571"/>
    <cellStyle name="procent 4 3 7 2 3" xfId="16331"/>
    <cellStyle name="procent 4 3 7 2 4" xfId="9843"/>
    <cellStyle name="procent 4 3 7 3" xfId="11475"/>
    <cellStyle name="procent 4 3 7 3 2" xfId="17959"/>
    <cellStyle name="procent 4 3 7 4" xfId="14719"/>
    <cellStyle name="procent 4 3 7 5" xfId="8180"/>
    <cellStyle name="procent 4 3 8" xfId="5760"/>
    <cellStyle name="procent 4 3 8 2" xfId="12528"/>
    <cellStyle name="procent 4 3 8 2 2" xfId="19012"/>
    <cellStyle name="procent 4 3 8 3" xfId="15772"/>
    <cellStyle name="procent 4 3 8 4" xfId="9282"/>
    <cellStyle name="procent 4 3 9" xfId="10921"/>
    <cellStyle name="procent 4 3 9 2" xfId="17405"/>
    <cellStyle name="procent 4 30" xfId="10914"/>
    <cellStyle name="procent 4 30 2" xfId="17398"/>
    <cellStyle name="procent 4 31" xfId="14159"/>
    <cellStyle name="procent 4 32" xfId="7616"/>
    <cellStyle name="procent 4 4" xfId="554"/>
    <cellStyle name="procent 4 4 10" xfId="14184"/>
    <cellStyle name="procent 4 4 11" xfId="7641"/>
    <cellStyle name="procent 4 4 2" xfId="590"/>
    <cellStyle name="procent 4 4 2 2" xfId="749"/>
    <cellStyle name="procent 4 4 2 2 2" xfId="1568"/>
    <cellStyle name="procent 4 4 2 2 2 2" xfId="6536"/>
    <cellStyle name="procent 4 4 2 2 2 2 2" xfId="13273"/>
    <cellStyle name="procent 4 4 2 2 2 2 2 2" xfId="19757"/>
    <cellStyle name="procent 4 4 2 2 2 2 3" xfId="16517"/>
    <cellStyle name="procent 4 4 2 2 2 2 4" xfId="10029"/>
    <cellStyle name="procent 4 4 2 2 2 3" xfId="11661"/>
    <cellStyle name="procent 4 4 2 2 2 3 2" xfId="18145"/>
    <cellStyle name="procent 4 4 2 2 2 4" xfId="14905"/>
    <cellStyle name="procent 4 4 2 2 2 5" xfId="8366"/>
    <cellStyle name="procent 4 4 2 2 3" xfId="5949"/>
    <cellStyle name="procent 4 4 2 2 3 2" xfId="12716"/>
    <cellStyle name="procent 4 4 2 2 3 2 2" xfId="19200"/>
    <cellStyle name="procent 4 4 2 2 3 3" xfId="15960"/>
    <cellStyle name="procent 4 4 2 2 3 4" xfId="9470"/>
    <cellStyle name="procent 4 4 2 2 4" xfId="11107"/>
    <cellStyle name="procent 4 4 2 2 4 2" xfId="17591"/>
    <cellStyle name="procent 4 4 2 2 5" xfId="14352"/>
    <cellStyle name="procent 4 4 2 2 6" xfId="7809"/>
    <cellStyle name="procent 4 4 2 3" xfId="924"/>
    <cellStyle name="procent 4 4 2 3 2" xfId="1716"/>
    <cellStyle name="procent 4 4 2 3 2 2" xfId="6684"/>
    <cellStyle name="procent 4 4 2 3 2 2 2" xfId="13421"/>
    <cellStyle name="procent 4 4 2 3 2 2 2 2" xfId="19905"/>
    <cellStyle name="procent 4 4 2 3 2 2 3" xfId="16665"/>
    <cellStyle name="procent 4 4 2 3 2 2 4" xfId="10177"/>
    <cellStyle name="procent 4 4 2 3 2 3" xfId="11809"/>
    <cellStyle name="procent 4 4 2 3 2 3 2" xfId="18293"/>
    <cellStyle name="procent 4 4 2 3 2 4" xfId="15053"/>
    <cellStyle name="procent 4 4 2 3 2 5" xfId="8514"/>
    <cellStyle name="procent 4 4 2 3 3" xfId="6100"/>
    <cellStyle name="procent 4 4 2 3 3 2" xfId="12865"/>
    <cellStyle name="procent 4 4 2 3 3 2 2" xfId="19349"/>
    <cellStyle name="procent 4 4 2 3 3 3" xfId="16109"/>
    <cellStyle name="procent 4 4 2 3 3 4" xfId="9620"/>
    <cellStyle name="procent 4 4 2 3 4" xfId="11255"/>
    <cellStyle name="procent 4 4 2 3 4 2" xfId="17739"/>
    <cellStyle name="procent 4 4 2 3 5" xfId="14500"/>
    <cellStyle name="procent 4 4 2 3 6" xfId="7957"/>
    <cellStyle name="procent 4 4 2 4" xfId="1099"/>
    <cellStyle name="procent 4 4 2 4 2" xfId="1864"/>
    <cellStyle name="procent 4 4 2 4 2 2" xfId="6832"/>
    <cellStyle name="procent 4 4 2 4 2 2 2" xfId="13569"/>
    <cellStyle name="procent 4 4 2 4 2 2 2 2" xfId="20053"/>
    <cellStyle name="procent 4 4 2 4 2 2 3" xfId="16813"/>
    <cellStyle name="procent 4 4 2 4 2 2 4" xfId="10325"/>
    <cellStyle name="procent 4 4 2 4 2 3" xfId="11957"/>
    <cellStyle name="procent 4 4 2 4 2 3 2" xfId="18441"/>
    <cellStyle name="procent 4 4 2 4 2 4" xfId="15201"/>
    <cellStyle name="procent 4 4 2 4 2 5" xfId="8662"/>
    <cellStyle name="procent 4 4 2 4 3" xfId="6254"/>
    <cellStyle name="procent 4 4 2 4 3 2" xfId="13016"/>
    <cellStyle name="procent 4 4 2 4 3 2 2" xfId="19500"/>
    <cellStyle name="procent 4 4 2 4 3 3" xfId="16260"/>
    <cellStyle name="procent 4 4 2 4 3 4" xfId="9771"/>
    <cellStyle name="procent 4 4 2 4 4" xfId="11403"/>
    <cellStyle name="procent 4 4 2 4 4 2" xfId="17887"/>
    <cellStyle name="procent 4 4 2 4 5" xfId="14648"/>
    <cellStyle name="procent 4 4 2 4 6" xfId="8105"/>
    <cellStyle name="procent 4 4 2 5" xfId="1432"/>
    <cellStyle name="procent 4 4 2 5 2" xfId="6400"/>
    <cellStyle name="procent 4 4 2 5 2 2" xfId="13137"/>
    <cellStyle name="procent 4 4 2 5 2 2 2" xfId="19621"/>
    <cellStyle name="procent 4 4 2 5 2 3" xfId="16381"/>
    <cellStyle name="procent 4 4 2 5 2 4" xfId="9893"/>
    <cellStyle name="procent 4 4 2 5 3" xfId="11525"/>
    <cellStyle name="procent 4 4 2 5 3 2" xfId="18009"/>
    <cellStyle name="procent 4 4 2 5 4" xfId="14769"/>
    <cellStyle name="procent 4 4 2 5 5" xfId="8230"/>
    <cellStyle name="procent 4 4 2 6" xfId="5810"/>
    <cellStyle name="procent 4 4 2 6 2" xfId="12578"/>
    <cellStyle name="procent 4 4 2 6 2 2" xfId="19062"/>
    <cellStyle name="procent 4 4 2 6 3" xfId="15822"/>
    <cellStyle name="procent 4 4 2 6 4" xfId="9332"/>
    <cellStyle name="procent 4 4 2 7" xfId="10971"/>
    <cellStyle name="procent 4 4 2 7 2" xfId="17455"/>
    <cellStyle name="procent 4 4 2 8" xfId="14216"/>
    <cellStyle name="procent 4 4 2 9" xfId="7673"/>
    <cellStyle name="procent 4 4 3" xfId="627"/>
    <cellStyle name="procent 4 4 3 2" xfId="785"/>
    <cellStyle name="procent 4 4 3 2 2" xfId="1600"/>
    <cellStyle name="procent 4 4 3 2 2 2" xfId="6568"/>
    <cellStyle name="procent 4 4 3 2 2 2 2" xfId="13305"/>
    <cellStyle name="procent 4 4 3 2 2 2 2 2" xfId="19789"/>
    <cellStyle name="procent 4 4 3 2 2 2 3" xfId="16549"/>
    <cellStyle name="procent 4 4 3 2 2 2 4" xfId="10061"/>
    <cellStyle name="procent 4 4 3 2 2 3" xfId="11693"/>
    <cellStyle name="procent 4 4 3 2 2 3 2" xfId="18177"/>
    <cellStyle name="procent 4 4 3 2 2 4" xfId="14937"/>
    <cellStyle name="procent 4 4 3 2 2 5" xfId="8398"/>
    <cellStyle name="procent 4 4 3 2 3" xfId="5981"/>
    <cellStyle name="procent 4 4 3 2 3 2" xfId="12748"/>
    <cellStyle name="procent 4 4 3 2 3 2 2" xfId="19232"/>
    <cellStyle name="procent 4 4 3 2 3 3" xfId="15992"/>
    <cellStyle name="procent 4 4 3 2 3 4" xfId="9502"/>
    <cellStyle name="procent 4 4 3 2 4" xfId="11139"/>
    <cellStyle name="procent 4 4 3 2 4 2" xfId="17623"/>
    <cellStyle name="procent 4 4 3 2 5" xfId="14384"/>
    <cellStyle name="procent 4 4 3 2 6" xfId="7841"/>
    <cellStyle name="procent 4 4 3 3" xfId="960"/>
    <cellStyle name="procent 4 4 3 3 2" xfId="1748"/>
    <cellStyle name="procent 4 4 3 3 2 2" xfId="6716"/>
    <cellStyle name="procent 4 4 3 3 2 2 2" xfId="13453"/>
    <cellStyle name="procent 4 4 3 3 2 2 2 2" xfId="19937"/>
    <cellStyle name="procent 4 4 3 3 2 2 3" xfId="16697"/>
    <cellStyle name="procent 4 4 3 3 2 2 4" xfId="10209"/>
    <cellStyle name="procent 4 4 3 3 2 3" xfId="11841"/>
    <cellStyle name="procent 4 4 3 3 2 3 2" xfId="18325"/>
    <cellStyle name="procent 4 4 3 3 2 4" xfId="15085"/>
    <cellStyle name="procent 4 4 3 3 2 5" xfId="8546"/>
    <cellStyle name="procent 4 4 3 3 3" xfId="6132"/>
    <cellStyle name="procent 4 4 3 3 3 2" xfId="12897"/>
    <cellStyle name="procent 4 4 3 3 3 2 2" xfId="19381"/>
    <cellStyle name="procent 4 4 3 3 3 3" xfId="16141"/>
    <cellStyle name="procent 4 4 3 3 3 4" xfId="9652"/>
    <cellStyle name="procent 4 4 3 3 4" xfId="11287"/>
    <cellStyle name="procent 4 4 3 3 4 2" xfId="17771"/>
    <cellStyle name="procent 4 4 3 3 5" xfId="14532"/>
    <cellStyle name="procent 4 4 3 3 6" xfId="7989"/>
    <cellStyle name="procent 4 4 3 4" xfId="1135"/>
    <cellStyle name="procent 4 4 3 4 2" xfId="1896"/>
    <cellStyle name="procent 4 4 3 4 2 2" xfId="6864"/>
    <cellStyle name="procent 4 4 3 4 2 2 2" xfId="13601"/>
    <cellStyle name="procent 4 4 3 4 2 2 2 2" xfId="20085"/>
    <cellStyle name="procent 4 4 3 4 2 2 3" xfId="16845"/>
    <cellStyle name="procent 4 4 3 4 2 2 4" xfId="10357"/>
    <cellStyle name="procent 4 4 3 4 2 3" xfId="11989"/>
    <cellStyle name="procent 4 4 3 4 2 3 2" xfId="18473"/>
    <cellStyle name="procent 4 4 3 4 2 4" xfId="15233"/>
    <cellStyle name="procent 4 4 3 4 2 5" xfId="8694"/>
    <cellStyle name="procent 4 4 3 4 3" xfId="6287"/>
    <cellStyle name="procent 4 4 3 4 3 2" xfId="13049"/>
    <cellStyle name="procent 4 4 3 4 3 2 2" xfId="19533"/>
    <cellStyle name="procent 4 4 3 4 3 3" xfId="16293"/>
    <cellStyle name="procent 4 4 3 4 3 4" xfId="9804"/>
    <cellStyle name="procent 4 4 3 4 4" xfId="11435"/>
    <cellStyle name="procent 4 4 3 4 4 2" xfId="17919"/>
    <cellStyle name="procent 4 4 3 4 5" xfId="14680"/>
    <cellStyle name="procent 4 4 3 4 6" xfId="8137"/>
    <cellStyle name="procent 4 4 3 5" xfId="1464"/>
    <cellStyle name="procent 4 4 3 5 2" xfId="6432"/>
    <cellStyle name="procent 4 4 3 5 2 2" xfId="13169"/>
    <cellStyle name="procent 4 4 3 5 2 2 2" xfId="19653"/>
    <cellStyle name="procent 4 4 3 5 2 3" xfId="16413"/>
    <cellStyle name="procent 4 4 3 5 2 4" xfId="9925"/>
    <cellStyle name="procent 4 4 3 5 3" xfId="11557"/>
    <cellStyle name="procent 4 4 3 5 3 2" xfId="18041"/>
    <cellStyle name="procent 4 4 3 5 4" xfId="14801"/>
    <cellStyle name="procent 4 4 3 5 5" xfId="8262"/>
    <cellStyle name="procent 4 4 3 6" xfId="5843"/>
    <cellStyle name="procent 4 4 3 6 2" xfId="12610"/>
    <cellStyle name="procent 4 4 3 6 2 2" xfId="19094"/>
    <cellStyle name="procent 4 4 3 6 3" xfId="15854"/>
    <cellStyle name="procent 4 4 3 6 4" xfId="9364"/>
    <cellStyle name="procent 4 4 3 7" xfId="11003"/>
    <cellStyle name="procent 4 4 3 7 2" xfId="17487"/>
    <cellStyle name="procent 4 4 3 8" xfId="14248"/>
    <cellStyle name="procent 4 4 3 9" xfId="7705"/>
    <cellStyle name="procent 4 4 4" xfId="682"/>
    <cellStyle name="procent 4 4 4 2" xfId="1512"/>
    <cellStyle name="procent 4 4 4 2 2" xfId="6480"/>
    <cellStyle name="procent 4 4 4 2 2 2" xfId="13217"/>
    <cellStyle name="procent 4 4 4 2 2 2 2" xfId="19701"/>
    <cellStyle name="procent 4 4 4 2 2 3" xfId="16461"/>
    <cellStyle name="procent 4 4 4 2 2 4" xfId="9973"/>
    <cellStyle name="procent 4 4 4 2 3" xfId="11605"/>
    <cellStyle name="procent 4 4 4 2 3 2" xfId="18089"/>
    <cellStyle name="procent 4 4 4 2 4" xfId="14849"/>
    <cellStyle name="procent 4 4 4 2 5" xfId="8310"/>
    <cellStyle name="procent 4 4 4 3" xfId="5891"/>
    <cellStyle name="procent 4 4 4 3 2" xfId="12658"/>
    <cellStyle name="procent 4 4 4 3 2 2" xfId="19142"/>
    <cellStyle name="procent 4 4 4 3 3" xfId="15902"/>
    <cellStyle name="procent 4 4 4 3 4" xfId="9412"/>
    <cellStyle name="procent 4 4 4 4" xfId="11051"/>
    <cellStyle name="procent 4 4 4 4 2" xfId="17535"/>
    <cellStyle name="procent 4 4 4 5" xfId="14296"/>
    <cellStyle name="procent 4 4 4 6" xfId="7753"/>
    <cellStyle name="procent 4 4 5" xfId="856"/>
    <cellStyle name="procent 4 4 5 2" xfId="1659"/>
    <cellStyle name="procent 4 4 5 2 2" xfId="6627"/>
    <cellStyle name="procent 4 4 5 2 2 2" xfId="13364"/>
    <cellStyle name="procent 4 4 5 2 2 2 2" xfId="19848"/>
    <cellStyle name="procent 4 4 5 2 2 3" xfId="16608"/>
    <cellStyle name="procent 4 4 5 2 2 4" xfId="10120"/>
    <cellStyle name="procent 4 4 5 2 3" xfId="11752"/>
    <cellStyle name="procent 4 4 5 2 3 2" xfId="18236"/>
    <cellStyle name="procent 4 4 5 2 4" xfId="14996"/>
    <cellStyle name="procent 4 4 5 2 5" xfId="8457"/>
    <cellStyle name="procent 4 4 5 3" xfId="6041"/>
    <cellStyle name="procent 4 4 5 3 2" xfId="12807"/>
    <cellStyle name="procent 4 4 5 3 2 2" xfId="19291"/>
    <cellStyle name="procent 4 4 5 3 3" xfId="16051"/>
    <cellStyle name="procent 4 4 5 3 4" xfId="9561"/>
    <cellStyle name="procent 4 4 5 4" xfId="11198"/>
    <cellStyle name="procent 4 4 5 4 2" xfId="17682"/>
    <cellStyle name="procent 4 4 5 5" xfId="14443"/>
    <cellStyle name="procent 4 4 5 6" xfId="7900"/>
    <cellStyle name="procent 4 4 6" xfId="1031"/>
    <cellStyle name="procent 4 4 6 2" xfId="1807"/>
    <cellStyle name="procent 4 4 6 2 2" xfId="6775"/>
    <cellStyle name="procent 4 4 6 2 2 2" xfId="13512"/>
    <cellStyle name="procent 4 4 6 2 2 2 2" xfId="19996"/>
    <cellStyle name="procent 4 4 6 2 2 3" xfId="16756"/>
    <cellStyle name="procent 4 4 6 2 2 4" xfId="10268"/>
    <cellStyle name="procent 4 4 6 2 3" xfId="11900"/>
    <cellStyle name="procent 4 4 6 2 3 2" xfId="18384"/>
    <cellStyle name="procent 4 4 6 2 4" xfId="15144"/>
    <cellStyle name="procent 4 4 6 2 5" xfId="8605"/>
    <cellStyle name="procent 4 4 6 3" xfId="6193"/>
    <cellStyle name="procent 4 4 6 3 2" xfId="12957"/>
    <cellStyle name="procent 4 4 6 3 2 2" xfId="19441"/>
    <cellStyle name="procent 4 4 6 3 3" xfId="16201"/>
    <cellStyle name="procent 4 4 6 3 4" xfId="9712"/>
    <cellStyle name="procent 4 4 6 4" xfId="11346"/>
    <cellStyle name="procent 4 4 6 4 2" xfId="17830"/>
    <cellStyle name="procent 4 4 6 5" xfId="14591"/>
    <cellStyle name="procent 4 4 6 6" xfId="8048"/>
    <cellStyle name="procent 4 4 7" xfId="1400"/>
    <cellStyle name="procent 4 4 7 2" xfId="6368"/>
    <cellStyle name="procent 4 4 7 2 2" xfId="13105"/>
    <cellStyle name="procent 4 4 7 2 2 2" xfId="19589"/>
    <cellStyle name="procent 4 4 7 2 3" xfId="16349"/>
    <cellStyle name="procent 4 4 7 2 4" xfId="9861"/>
    <cellStyle name="procent 4 4 7 3" xfId="11493"/>
    <cellStyle name="procent 4 4 7 3 2" xfId="17977"/>
    <cellStyle name="procent 4 4 7 4" xfId="14737"/>
    <cellStyle name="procent 4 4 7 5" xfId="8198"/>
    <cellStyle name="procent 4 4 8" xfId="5778"/>
    <cellStyle name="procent 4 4 8 2" xfId="12546"/>
    <cellStyle name="procent 4 4 8 2 2" xfId="19030"/>
    <cellStyle name="procent 4 4 8 3" xfId="15790"/>
    <cellStyle name="procent 4 4 8 4" xfId="9300"/>
    <cellStyle name="procent 4 4 9" xfId="10939"/>
    <cellStyle name="procent 4 4 9 2" xfId="17423"/>
    <cellStyle name="procent 4 5" xfId="552"/>
    <cellStyle name="procent 4 5 10" xfId="14182"/>
    <cellStyle name="procent 4 5 11" xfId="7639"/>
    <cellStyle name="procent 4 5 2" xfId="587"/>
    <cellStyle name="procent 4 5 2 2" xfId="746"/>
    <cellStyle name="procent 4 5 2 2 2" xfId="1565"/>
    <cellStyle name="procent 4 5 2 2 2 2" xfId="6533"/>
    <cellStyle name="procent 4 5 2 2 2 2 2" xfId="13270"/>
    <cellStyle name="procent 4 5 2 2 2 2 2 2" xfId="19754"/>
    <cellStyle name="procent 4 5 2 2 2 2 3" xfId="16514"/>
    <cellStyle name="procent 4 5 2 2 2 2 4" xfId="10026"/>
    <cellStyle name="procent 4 5 2 2 2 3" xfId="11658"/>
    <cellStyle name="procent 4 5 2 2 2 3 2" xfId="18142"/>
    <cellStyle name="procent 4 5 2 2 2 4" xfId="14902"/>
    <cellStyle name="procent 4 5 2 2 2 5" xfId="8363"/>
    <cellStyle name="procent 4 5 2 2 3" xfId="5946"/>
    <cellStyle name="procent 4 5 2 2 3 2" xfId="12713"/>
    <cellStyle name="procent 4 5 2 2 3 2 2" xfId="19197"/>
    <cellStyle name="procent 4 5 2 2 3 3" xfId="15957"/>
    <cellStyle name="procent 4 5 2 2 3 4" xfId="9467"/>
    <cellStyle name="procent 4 5 2 2 4" xfId="11104"/>
    <cellStyle name="procent 4 5 2 2 4 2" xfId="17588"/>
    <cellStyle name="procent 4 5 2 2 5" xfId="14349"/>
    <cellStyle name="procent 4 5 2 2 6" xfId="7806"/>
    <cellStyle name="procent 4 5 2 3" xfId="921"/>
    <cellStyle name="procent 4 5 2 3 2" xfId="1713"/>
    <cellStyle name="procent 4 5 2 3 2 2" xfId="6681"/>
    <cellStyle name="procent 4 5 2 3 2 2 2" xfId="13418"/>
    <cellStyle name="procent 4 5 2 3 2 2 2 2" xfId="19902"/>
    <cellStyle name="procent 4 5 2 3 2 2 3" xfId="16662"/>
    <cellStyle name="procent 4 5 2 3 2 2 4" xfId="10174"/>
    <cellStyle name="procent 4 5 2 3 2 3" xfId="11806"/>
    <cellStyle name="procent 4 5 2 3 2 3 2" xfId="18290"/>
    <cellStyle name="procent 4 5 2 3 2 4" xfId="15050"/>
    <cellStyle name="procent 4 5 2 3 2 5" xfId="8511"/>
    <cellStyle name="procent 4 5 2 3 3" xfId="6097"/>
    <cellStyle name="procent 4 5 2 3 3 2" xfId="12862"/>
    <cellStyle name="procent 4 5 2 3 3 2 2" xfId="19346"/>
    <cellStyle name="procent 4 5 2 3 3 3" xfId="16106"/>
    <cellStyle name="procent 4 5 2 3 3 4" xfId="9617"/>
    <cellStyle name="procent 4 5 2 3 4" xfId="11252"/>
    <cellStyle name="procent 4 5 2 3 4 2" xfId="17736"/>
    <cellStyle name="procent 4 5 2 3 5" xfId="14497"/>
    <cellStyle name="procent 4 5 2 3 6" xfId="7954"/>
    <cellStyle name="procent 4 5 2 4" xfId="1096"/>
    <cellStyle name="procent 4 5 2 4 2" xfId="1861"/>
    <cellStyle name="procent 4 5 2 4 2 2" xfId="6829"/>
    <cellStyle name="procent 4 5 2 4 2 2 2" xfId="13566"/>
    <cellStyle name="procent 4 5 2 4 2 2 2 2" xfId="20050"/>
    <cellStyle name="procent 4 5 2 4 2 2 3" xfId="16810"/>
    <cellStyle name="procent 4 5 2 4 2 2 4" xfId="10322"/>
    <cellStyle name="procent 4 5 2 4 2 3" xfId="11954"/>
    <cellStyle name="procent 4 5 2 4 2 3 2" xfId="18438"/>
    <cellStyle name="procent 4 5 2 4 2 4" xfId="15198"/>
    <cellStyle name="procent 4 5 2 4 2 5" xfId="8659"/>
    <cellStyle name="procent 4 5 2 4 3" xfId="6251"/>
    <cellStyle name="procent 4 5 2 4 3 2" xfId="13013"/>
    <cellStyle name="procent 4 5 2 4 3 2 2" xfId="19497"/>
    <cellStyle name="procent 4 5 2 4 3 3" xfId="16257"/>
    <cellStyle name="procent 4 5 2 4 3 4" xfId="9768"/>
    <cellStyle name="procent 4 5 2 4 4" xfId="11400"/>
    <cellStyle name="procent 4 5 2 4 4 2" xfId="17884"/>
    <cellStyle name="procent 4 5 2 4 5" xfId="14645"/>
    <cellStyle name="procent 4 5 2 4 6" xfId="8102"/>
    <cellStyle name="procent 4 5 2 5" xfId="1429"/>
    <cellStyle name="procent 4 5 2 5 2" xfId="6397"/>
    <cellStyle name="procent 4 5 2 5 2 2" xfId="13134"/>
    <cellStyle name="procent 4 5 2 5 2 2 2" xfId="19618"/>
    <cellStyle name="procent 4 5 2 5 2 3" xfId="16378"/>
    <cellStyle name="procent 4 5 2 5 2 4" xfId="9890"/>
    <cellStyle name="procent 4 5 2 5 3" xfId="11522"/>
    <cellStyle name="procent 4 5 2 5 3 2" xfId="18006"/>
    <cellStyle name="procent 4 5 2 5 4" xfId="14766"/>
    <cellStyle name="procent 4 5 2 5 5" xfId="8227"/>
    <cellStyle name="procent 4 5 2 6" xfId="5807"/>
    <cellStyle name="procent 4 5 2 6 2" xfId="12575"/>
    <cellStyle name="procent 4 5 2 6 2 2" xfId="19059"/>
    <cellStyle name="procent 4 5 2 6 3" xfId="15819"/>
    <cellStyle name="procent 4 5 2 6 4" xfId="9329"/>
    <cellStyle name="procent 4 5 2 7" xfId="10968"/>
    <cellStyle name="procent 4 5 2 7 2" xfId="17452"/>
    <cellStyle name="procent 4 5 2 8" xfId="14213"/>
    <cellStyle name="procent 4 5 2 9" xfId="7670"/>
    <cellStyle name="procent 4 5 3" xfId="624"/>
    <cellStyle name="procent 4 5 3 2" xfId="782"/>
    <cellStyle name="procent 4 5 3 2 2" xfId="1597"/>
    <cellStyle name="procent 4 5 3 2 2 2" xfId="6565"/>
    <cellStyle name="procent 4 5 3 2 2 2 2" xfId="13302"/>
    <cellStyle name="procent 4 5 3 2 2 2 2 2" xfId="19786"/>
    <cellStyle name="procent 4 5 3 2 2 2 3" xfId="16546"/>
    <cellStyle name="procent 4 5 3 2 2 2 4" xfId="10058"/>
    <cellStyle name="procent 4 5 3 2 2 3" xfId="11690"/>
    <cellStyle name="procent 4 5 3 2 2 3 2" xfId="18174"/>
    <cellStyle name="procent 4 5 3 2 2 4" xfId="14934"/>
    <cellStyle name="procent 4 5 3 2 2 5" xfId="8395"/>
    <cellStyle name="procent 4 5 3 2 3" xfId="5978"/>
    <cellStyle name="procent 4 5 3 2 3 2" xfId="12745"/>
    <cellStyle name="procent 4 5 3 2 3 2 2" xfId="19229"/>
    <cellStyle name="procent 4 5 3 2 3 3" xfId="15989"/>
    <cellStyle name="procent 4 5 3 2 3 4" xfId="9499"/>
    <cellStyle name="procent 4 5 3 2 4" xfId="11136"/>
    <cellStyle name="procent 4 5 3 2 4 2" xfId="17620"/>
    <cellStyle name="procent 4 5 3 2 5" xfId="14381"/>
    <cellStyle name="procent 4 5 3 2 6" xfId="7838"/>
    <cellStyle name="procent 4 5 3 3" xfId="957"/>
    <cellStyle name="procent 4 5 3 3 2" xfId="1745"/>
    <cellStyle name="procent 4 5 3 3 2 2" xfId="6713"/>
    <cellStyle name="procent 4 5 3 3 2 2 2" xfId="13450"/>
    <cellStyle name="procent 4 5 3 3 2 2 2 2" xfId="19934"/>
    <cellStyle name="procent 4 5 3 3 2 2 3" xfId="16694"/>
    <cellStyle name="procent 4 5 3 3 2 2 4" xfId="10206"/>
    <cellStyle name="procent 4 5 3 3 2 3" xfId="11838"/>
    <cellStyle name="procent 4 5 3 3 2 3 2" xfId="18322"/>
    <cellStyle name="procent 4 5 3 3 2 4" xfId="15082"/>
    <cellStyle name="procent 4 5 3 3 2 5" xfId="8543"/>
    <cellStyle name="procent 4 5 3 3 3" xfId="6129"/>
    <cellStyle name="procent 4 5 3 3 3 2" xfId="12894"/>
    <cellStyle name="procent 4 5 3 3 3 2 2" xfId="19378"/>
    <cellStyle name="procent 4 5 3 3 3 3" xfId="16138"/>
    <cellStyle name="procent 4 5 3 3 3 4" xfId="9649"/>
    <cellStyle name="procent 4 5 3 3 4" xfId="11284"/>
    <cellStyle name="procent 4 5 3 3 4 2" xfId="17768"/>
    <cellStyle name="procent 4 5 3 3 5" xfId="14529"/>
    <cellStyle name="procent 4 5 3 3 6" xfId="7986"/>
    <cellStyle name="procent 4 5 3 4" xfId="1132"/>
    <cellStyle name="procent 4 5 3 4 2" xfId="1893"/>
    <cellStyle name="procent 4 5 3 4 2 2" xfId="6861"/>
    <cellStyle name="procent 4 5 3 4 2 2 2" xfId="13598"/>
    <cellStyle name="procent 4 5 3 4 2 2 2 2" xfId="20082"/>
    <cellStyle name="procent 4 5 3 4 2 2 3" xfId="16842"/>
    <cellStyle name="procent 4 5 3 4 2 2 4" xfId="10354"/>
    <cellStyle name="procent 4 5 3 4 2 3" xfId="11986"/>
    <cellStyle name="procent 4 5 3 4 2 3 2" xfId="18470"/>
    <cellStyle name="procent 4 5 3 4 2 4" xfId="15230"/>
    <cellStyle name="procent 4 5 3 4 2 5" xfId="8691"/>
    <cellStyle name="procent 4 5 3 4 3" xfId="6284"/>
    <cellStyle name="procent 4 5 3 4 3 2" xfId="13046"/>
    <cellStyle name="procent 4 5 3 4 3 2 2" xfId="19530"/>
    <cellStyle name="procent 4 5 3 4 3 3" xfId="16290"/>
    <cellStyle name="procent 4 5 3 4 3 4" xfId="9801"/>
    <cellStyle name="procent 4 5 3 4 4" xfId="11432"/>
    <cellStyle name="procent 4 5 3 4 4 2" xfId="17916"/>
    <cellStyle name="procent 4 5 3 4 5" xfId="14677"/>
    <cellStyle name="procent 4 5 3 4 6" xfId="8134"/>
    <cellStyle name="procent 4 5 3 5" xfId="1461"/>
    <cellStyle name="procent 4 5 3 5 2" xfId="6429"/>
    <cellStyle name="procent 4 5 3 5 2 2" xfId="13166"/>
    <cellStyle name="procent 4 5 3 5 2 2 2" xfId="19650"/>
    <cellStyle name="procent 4 5 3 5 2 3" xfId="16410"/>
    <cellStyle name="procent 4 5 3 5 2 4" xfId="9922"/>
    <cellStyle name="procent 4 5 3 5 3" xfId="11554"/>
    <cellStyle name="procent 4 5 3 5 3 2" xfId="18038"/>
    <cellStyle name="procent 4 5 3 5 4" xfId="14798"/>
    <cellStyle name="procent 4 5 3 5 5" xfId="8259"/>
    <cellStyle name="procent 4 5 3 6" xfId="5840"/>
    <cellStyle name="procent 4 5 3 6 2" xfId="12607"/>
    <cellStyle name="procent 4 5 3 6 2 2" xfId="19091"/>
    <cellStyle name="procent 4 5 3 6 3" xfId="15851"/>
    <cellStyle name="procent 4 5 3 6 4" xfId="9361"/>
    <cellStyle name="procent 4 5 3 7" xfId="11000"/>
    <cellStyle name="procent 4 5 3 7 2" xfId="17484"/>
    <cellStyle name="procent 4 5 3 8" xfId="14245"/>
    <cellStyle name="procent 4 5 3 9" xfId="7702"/>
    <cellStyle name="procent 4 5 4" xfId="679"/>
    <cellStyle name="procent 4 5 4 2" xfId="1509"/>
    <cellStyle name="procent 4 5 4 2 2" xfId="6477"/>
    <cellStyle name="procent 4 5 4 2 2 2" xfId="13214"/>
    <cellStyle name="procent 4 5 4 2 2 2 2" xfId="19698"/>
    <cellStyle name="procent 4 5 4 2 2 3" xfId="16458"/>
    <cellStyle name="procent 4 5 4 2 2 4" xfId="9970"/>
    <cellStyle name="procent 4 5 4 2 3" xfId="11602"/>
    <cellStyle name="procent 4 5 4 2 3 2" xfId="18086"/>
    <cellStyle name="procent 4 5 4 2 4" xfId="14846"/>
    <cellStyle name="procent 4 5 4 2 5" xfId="8307"/>
    <cellStyle name="procent 4 5 4 3" xfId="5888"/>
    <cellStyle name="procent 4 5 4 3 2" xfId="12655"/>
    <cellStyle name="procent 4 5 4 3 2 2" xfId="19139"/>
    <cellStyle name="procent 4 5 4 3 3" xfId="15899"/>
    <cellStyle name="procent 4 5 4 3 4" xfId="9409"/>
    <cellStyle name="procent 4 5 4 4" xfId="11048"/>
    <cellStyle name="procent 4 5 4 4 2" xfId="17532"/>
    <cellStyle name="procent 4 5 4 5" xfId="14293"/>
    <cellStyle name="procent 4 5 4 6" xfId="7750"/>
    <cellStyle name="procent 4 5 5" xfId="853"/>
    <cellStyle name="procent 4 5 5 2" xfId="1656"/>
    <cellStyle name="procent 4 5 5 2 2" xfId="6624"/>
    <cellStyle name="procent 4 5 5 2 2 2" xfId="13361"/>
    <cellStyle name="procent 4 5 5 2 2 2 2" xfId="19845"/>
    <cellStyle name="procent 4 5 5 2 2 3" xfId="16605"/>
    <cellStyle name="procent 4 5 5 2 2 4" xfId="10117"/>
    <cellStyle name="procent 4 5 5 2 3" xfId="11749"/>
    <cellStyle name="procent 4 5 5 2 3 2" xfId="18233"/>
    <cellStyle name="procent 4 5 5 2 4" xfId="14993"/>
    <cellStyle name="procent 4 5 5 2 5" xfId="8454"/>
    <cellStyle name="procent 4 5 5 3" xfId="6038"/>
    <cellStyle name="procent 4 5 5 3 2" xfId="12804"/>
    <cellStyle name="procent 4 5 5 3 2 2" xfId="19288"/>
    <cellStyle name="procent 4 5 5 3 3" xfId="16048"/>
    <cellStyle name="procent 4 5 5 3 4" xfId="9558"/>
    <cellStyle name="procent 4 5 5 4" xfId="11195"/>
    <cellStyle name="procent 4 5 5 4 2" xfId="17679"/>
    <cellStyle name="procent 4 5 5 5" xfId="14440"/>
    <cellStyle name="procent 4 5 5 6" xfId="7897"/>
    <cellStyle name="procent 4 5 6" xfId="1028"/>
    <cellStyle name="procent 4 5 6 2" xfId="1804"/>
    <cellStyle name="procent 4 5 6 2 2" xfId="6772"/>
    <cellStyle name="procent 4 5 6 2 2 2" xfId="13509"/>
    <cellStyle name="procent 4 5 6 2 2 2 2" xfId="19993"/>
    <cellStyle name="procent 4 5 6 2 2 3" xfId="16753"/>
    <cellStyle name="procent 4 5 6 2 2 4" xfId="10265"/>
    <cellStyle name="procent 4 5 6 2 3" xfId="11897"/>
    <cellStyle name="procent 4 5 6 2 3 2" xfId="18381"/>
    <cellStyle name="procent 4 5 6 2 4" xfId="15141"/>
    <cellStyle name="procent 4 5 6 2 5" xfId="8602"/>
    <cellStyle name="procent 4 5 6 3" xfId="6190"/>
    <cellStyle name="procent 4 5 6 3 2" xfId="12954"/>
    <cellStyle name="procent 4 5 6 3 2 2" xfId="19438"/>
    <cellStyle name="procent 4 5 6 3 3" xfId="16198"/>
    <cellStyle name="procent 4 5 6 3 4" xfId="9709"/>
    <cellStyle name="procent 4 5 6 4" xfId="11343"/>
    <cellStyle name="procent 4 5 6 4 2" xfId="17827"/>
    <cellStyle name="procent 4 5 6 5" xfId="14588"/>
    <cellStyle name="procent 4 5 6 6" xfId="8045"/>
    <cellStyle name="procent 4 5 7" xfId="1398"/>
    <cellStyle name="procent 4 5 7 2" xfId="6366"/>
    <cellStyle name="procent 4 5 7 2 2" xfId="13103"/>
    <cellStyle name="procent 4 5 7 2 2 2" xfId="19587"/>
    <cellStyle name="procent 4 5 7 2 3" xfId="16347"/>
    <cellStyle name="procent 4 5 7 2 4" xfId="9859"/>
    <cellStyle name="procent 4 5 7 3" xfId="11491"/>
    <cellStyle name="procent 4 5 7 3 2" xfId="17975"/>
    <cellStyle name="procent 4 5 7 4" xfId="14735"/>
    <cellStyle name="procent 4 5 7 5" xfId="8196"/>
    <cellStyle name="procent 4 5 8" xfId="5776"/>
    <cellStyle name="procent 4 5 8 2" xfId="12544"/>
    <cellStyle name="procent 4 5 8 2 2" xfId="19028"/>
    <cellStyle name="procent 4 5 8 3" xfId="15788"/>
    <cellStyle name="procent 4 5 8 4" xfId="9298"/>
    <cellStyle name="procent 4 5 9" xfId="10937"/>
    <cellStyle name="procent 4 5 9 2" xfId="17421"/>
    <cellStyle name="procent 4 6" xfId="548"/>
    <cellStyle name="procent 4 6 10" xfId="14178"/>
    <cellStyle name="procent 4 6 11" xfId="7635"/>
    <cellStyle name="procent 4 6 2" xfId="581"/>
    <cellStyle name="procent 4 6 2 2" xfId="740"/>
    <cellStyle name="procent 4 6 2 2 2" xfId="1559"/>
    <cellStyle name="procent 4 6 2 2 2 2" xfId="6527"/>
    <cellStyle name="procent 4 6 2 2 2 2 2" xfId="13264"/>
    <cellStyle name="procent 4 6 2 2 2 2 2 2" xfId="19748"/>
    <cellStyle name="procent 4 6 2 2 2 2 3" xfId="16508"/>
    <cellStyle name="procent 4 6 2 2 2 2 4" xfId="10020"/>
    <cellStyle name="procent 4 6 2 2 2 3" xfId="11652"/>
    <cellStyle name="procent 4 6 2 2 2 3 2" xfId="18136"/>
    <cellStyle name="procent 4 6 2 2 2 4" xfId="14896"/>
    <cellStyle name="procent 4 6 2 2 2 5" xfId="8357"/>
    <cellStyle name="procent 4 6 2 2 3" xfId="5940"/>
    <cellStyle name="procent 4 6 2 2 3 2" xfId="12707"/>
    <cellStyle name="procent 4 6 2 2 3 2 2" xfId="19191"/>
    <cellStyle name="procent 4 6 2 2 3 3" xfId="15951"/>
    <cellStyle name="procent 4 6 2 2 3 4" xfId="9461"/>
    <cellStyle name="procent 4 6 2 2 4" xfId="11098"/>
    <cellStyle name="procent 4 6 2 2 4 2" xfId="17582"/>
    <cellStyle name="procent 4 6 2 2 5" xfId="14343"/>
    <cellStyle name="procent 4 6 2 2 6" xfId="7800"/>
    <cellStyle name="procent 4 6 2 3" xfId="915"/>
    <cellStyle name="procent 4 6 2 3 2" xfId="1707"/>
    <cellStyle name="procent 4 6 2 3 2 2" xfId="6675"/>
    <cellStyle name="procent 4 6 2 3 2 2 2" xfId="13412"/>
    <cellStyle name="procent 4 6 2 3 2 2 2 2" xfId="19896"/>
    <cellStyle name="procent 4 6 2 3 2 2 3" xfId="16656"/>
    <cellStyle name="procent 4 6 2 3 2 2 4" xfId="10168"/>
    <cellStyle name="procent 4 6 2 3 2 3" xfId="11800"/>
    <cellStyle name="procent 4 6 2 3 2 3 2" xfId="18284"/>
    <cellStyle name="procent 4 6 2 3 2 4" xfId="15044"/>
    <cellStyle name="procent 4 6 2 3 2 5" xfId="8505"/>
    <cellStyle name="procent 4 6 2 3 3" xfId="6091"/>
    <cellStyle name="procent 4 6 2 3 3 2" xfId="12856"/>
    <cellStyle name="procent 4 6 2 3 3 2 2" xfId="19340"/>
    <cellStyle name="procent 4 6 2 3 3 3" xfId="16100"/>
    <cellStyle name="procent 4 6 2 3 3 4" xfId="9611"/>
    <cellStyle name="procent 4 6 2 3 4" xfId="11246"/>
    <cellStyle name="procent 4 6 2 3 4 2" xfId="17730"/>
    <cellStyle name="procent 4 6 2 3 5" xfId="14491"/>
    <cellStyle name="procent 4 6 2 3 6" xfId="7948"/>
    <cellStyle name="procent 4 6 2 4" xfId="1090"/>
    <cellStyle name="procent 4 6 2 4 2" xfId="1855"/>
    <cellStyle name="procent 4 6 2 4 2 2" xfId="6823"/>
    <cellStyle name="procent 4 6 2 4 2 2 2" xfId="13560"/>
    <cellStyle name="procent 4 6 2 4 2 2 2 2" xfId="20044"/>
    <cellStyle name="procent 4 6 2 4 2 2 3" xfId="16804"/>
    <cellStyle name="procent 4 6 2 4 2 2 4" xfId="10316"/>
    <cellStyle name="procent 4 6 2 4 2 3" xfId="11948"/>
    <cellStyle name="procent 4 6 2 4 2 3 2" xfId="18432"/>
    <cellStyle name="procent 4 6 2 4 2 4" xfId="15192"/>
    <cellStyle name="procent 4 6 2 4 2 5" xfId="8653"/>
    <cellStyle name="procent 4 6 2 4 3" xfId="6245"/>
    <cellStyle name="procent 4 6 2 4 3 2" xfId="13007"/>
    <cellStyle name="procent 4 6 2 4 3 2 2" xfId="19491"/>
    <cellStyle name="procent 4 6 2 4 3 3" xfId="16251"/>
    <cellStyle name="procent 4 6 2 4 3 4" xfId="9762"/>
    <cellStyle name="procent 4 6 2 4 4" xfId="11394"/>
    <cellStyle name="procent 4 6 2 4 4 2" xfId="17878"/>
    <cellStyle name="procent 4 6 2 4 5" xfId="14639"/>
    <cellStyle name="procent 4 6 2 4 6" xfId="8096"/>
    <cellStyle name="procent 4 6 2 5" xfId="1423"/>
    <cellStyle name="procent 4 6 2 5 2" xfId="6391"/>
    <cellStyle name="procent 4 6 2 5 2 2" xfId="13128"/>
    <cellStyle name="procent 4 6 2 5 2 2 2" xfId="19612"/>
    <cellStyle name="procent 4 6 2 5 2 3" xfId="16372"/>
    <cellStyle name="procent 4 6 2 5 2 4" xfId="9884"/>
    <cellStyle name="procent 4 6 2 5 3" xfId="11516"/>
    <cellStyle name="procent 4 6 2 5 3 2" xfId="18000"/>
    <cellStyle name="procent 4 6 2 5 4" xfId="14760"/>
    <cellStyle name="procent 4 6 2 5 5" xfId="8221"/>
    <cellStyle name="procent 4 6 2 6" xfId="5801"/>
    <cellStyle name="procent 4 6 2 6 2" xfId="12569"/>
    <cellStyle name="procent 4 6 2 6 2 2" xfId="19053"/>
    <cellStyle name="procent 4 6 2 6 3" xfId="15813"/>
    <cellStyle name="procent 4 6 2 6 4" xfId="9323"/>
    <cellStyle name="procent 4 6 2 7" xfId="10962"/>
    <cellStyle name="procent 4 6 2 7 2" xfId="17446"/>
    <cellStyle name="procent 4 6 2 8" xfId="14207"/>
    <cellStyle name="procent 4 6 2 9" xfId="7664"/>
    <cellStyle name="procent 4 6 3" xfId="618"/>
    <cellStyle name="procent 4 6 3 2" xfId="776"/>
    <cellStyle name="procent 4 6 3 2 2" xfId="1591"/>
    <cellStyle name="procent 4 6 3 2 2 2" xfId="6559"/>
    <cellStyle name="procent 4 6 3 2 2 2 2" xfId="13296"/>
    <cellStyle name="procent 4 6 3 2 2 2 2 2" xfId="19780"/>
    <cellStyle name="procent 4 6 3 2 2 2 3" xfId="16540"/>
    <cellStyle name="procent 4 6 3 2 2 2 4" xfId="10052"/>
    <cellStyle name="procent 4 6 3 2 2 3" xfId="11684"/>
    <cellStyle name="procent 4 6 3 2 2 3 2" xfId="18168"/>
    <cellStyle name="procent 4 6 3 2 2 4" xfId="14928"/>
    <cellStyle name="procent 4 6 3 2 2 5" xfId="8389"/>
    <cellStyle name="procent 4 6 3 2 3" xfId="5972"/>
    <cellStyle name="procent 4 6 3 2 3 2" xfId="12739"/>
    <cellStyle name="procent 4 6 3 2 3 2 2" xfId="19223"/>
    <cellStyle name="procent 4 6 3 2 3 3" xfId="15983"/>
    <cellStyle name="procent 4 6 3 2 3 4" xfId="9493"/>
    <cellStyle name="procent 4 6 3 2 4" xfId="11130"/>
    <cellStyle name="procent 4 6 3 2 4 2" xfId="17614"/>
    <cellStyle name="procent 4 6 3 2 5" xfId="14375"/>
    <cellStyle name="procent 4 6 3 2 6" xfId="7832"/>
    <cellStyle name="procent 4 6 3 3" xfId="951"/>
    <cellStyle name="procent 4 6 3 3 2" xfId="1739"/>
    <cellStyle name="procent 4 6 3 3 2 2" xfId="6707"/>
    <cellStyle name="procent 4 6 3 3 2 2 2" xfId="13444"/>
    <cellStyle name="procent 4 6 3 3 2 2 2 2" xfId="19928"/>
    <cellStyle name="procent 4 6 3 3 2 2 3" xfId="16688"/>
    <cellStyle name="procent 4 6 3 3 2 2 4" xfId="10200"/>
    <cellStyle name="procent 4 6 3 3 2 3" xfId="11832"/>
    <cellStyle name="procent 4 6 3 3 2 3 2" xfId="18316"/>
    <cellStyle name="procent 4 6 3 3 2 4" xfId="15076"/>
    <cellStyle name="procent 4 6 3 3 2 5" xfId="8537"/>
    <cellStyle name="procent 4 6 3 3 3" xfId="6123"/>
    <cellStyle name="procent 4 6 3 3 3 2" xfId="12888"/>
    <cellStyle name="procent 4 6 3 3 3 2 2" xfId="19372"/>
    <cellStyle name="procent 4 6 3 3 3 3" xfId="16132"/>
    <cellStyle name="procent 4 6 3 3 3 4" xfId="9643"/>
    <cellStyle name="procent 4 6 3 3 4" xfId="11278"/>
    <cellStyle name="procent 4 6 3 3 4 2" xfId="17762"/>
    <cellStyle name="procent 4 6 3 3 5" xfId="14523"/>
    <cellStyle name="procent 4 6 3 3 6" xfId="7980"/>
    <cellStyle name="procent 4 6 3 4" xfId="1126"/>
    <cellStyle name="procent 4 6 3 4 2" xfId="1887"/>
    <cellStyle name="procent 4 6 3 4 2 2" xfId="6855"/>
    <cellStyle name="procent 4 6 3 4 2 2 2" xfId="13592"/>
    <cellStyle name="procent 4 6 3 4 2 2 2 2" xfId="20076"/>
    <cellStyle name="procent 4 6 3 4 2 2 3" xfId="16836"/>
    <cellStyle name="procent 4 6 3 4 2 2 4" xfId="10348"/>
    <cellStyle name="procent 4 6 3 4 2 3" xfId="11980"/>
    <cellStyle name="procent 4 6 3 4 2 3 2" xfId="18464"/>
    <cellStyle name="procent 4 6 3 4 2 4" xfId="15224"/>
    <cellStyle name="procent 4 6 3 4 2 5" xfId="8685"/>
    <cellStyle name="procent 4 6 3 4 3" xfId="6278"/>
    <cellStyle name="procent 4 6 3 4 3 2" xfId="13040"/>
    <cellStyle name="procent 4 6 3 4 3 2 2" xfId="19524"/>
    <cellStyle name="procent 4 6 3 4 3 3" xfId="16284"/>
    <cellStyle name="procent 4 6 3 4 3 4" xfId="9795"/>
    <cellStyle name="procent 4 6 3 4 4" xfId="11426"/>
    <cellStyle name="procent 4 6 3 4 4 2" xfId="17910"/>
    <cellStyle name="procent 4 6 3 4 5" xfId="14671"/>
    <cellStyle name="procent 4 6 3 4 6" xfId="8128"/>
    <cellStyle name="procent 4 6 3 5" xfId="1455"/>
    <cellStyle name="procent 4 6 3 5 2" xfId="6423"/>
    <cellStyle name="procent 4 6 3 5 2 2" xfId="13160"/>
    <cellStyle name="procent 4 6 3 5 2 2 2" xfId="19644"/>
    <cellStyle name="procent 4 6 3 5 2 3" xfId="16404"/>
    <cellStyle name="procent 4 6 3 5 2 4" xfId="9916"/>
    <cellStyle name="procent 4 6 3 5 3" xfId="11548"/>
    <cellStyle name="procent 4 6 3 5 3 2" xfId="18032"/>
    <cellStyle name="procent 4 6 3 5 4" xfId="14792"/>
    <cellStyle name="procent 4 6 3 5 5" xfId="8253"/>
    <cellStyle name="procent 4 6 3 6" xfId="5834"/>
    <cellStyle name="procent 4 6 3 6 2" xfId="12601"/>
    <cellStyle name="procent 4 6 3 6 2 2" xfId="19085"/>
    <cellStyle name="procent 4 6 3 6 3" xfId="15845"/>
    <cellStyle name="procent 4 6 3 6 4" xfId="9355"/>
    <cellStyle name="procent 4 6 3 7" xfId="10994"/>
    <cellStyle name="procent 4 6 3 7 2" xfId="17478"/>
    <cellStyle name="procent 4 6 3 8" xfId="14239"/>
    <cellStyle name="procent 4 6 3 9" xfId="7696"/>
    <cellStyle name="procent 4 6 4" xfId="673"/>
    <cellStyle name="procent 4 6 4 2" xfId="1503"/>
    <cellStyle name="procent 4 6 4 2 2" xfId="6471"/>
    <cellStyle name="procent 4 6 4 2 2 2" xfId="13208"/>
    <cellStyle name="procent 4 6 4 2 2 2 2" xfId="19692"/>
    <cellStyle name="procent 4 6 4 2 2 3" xfId="16452"/>
    <cellStyle name="procent 4 6 4 2 2 4" xfId="9964"/>
    <cellStyle name="procent 4 6 4 2 3" xfId="11596"/>
    <cellStyle name="procent 4 6 4 2 3 2" xfId="18080"/>
    <cellStyle name="procent 4 6 4 2 4" xfId="14840"/>
    <cellStyle name="procent 4 6 4 2 5" xfId="8301"/>
    <cellStyle name="procent 4 6 4 3" xfId="5882"/>
    <cellStyle name="procent 4 6 4 3 2" xfId="12649"/>
    <cellStyle name="procent 4 6 4 3 2 2" xfId="19133"/>
    <cellStyle name="procent 4 6 4 3 3" xfId="15893"/>
    <cellStyle name="procent 4 6 4 3 4" xfId="9403"/>
    <cellStyle name="procent 4 6 4 4" xfId="11042"/>
    <cellStyle name="procent 4 6 4 4 2" xfId="17526"/>
    <cellStyle name="procent 4 6 4 5" xfId="14287"/>
    <cellStyle name="procent 4 6 4 6" xfId="7744"/>
    <cellStyle name="procent 4 6 5" xfId="847"/>
    <cellStyle name="procent 4 6 5 2" xfId="1650"/>
    <cellStyle name="procent 4 6 5 2 2" xfId="6618"/>
    <cellStyle name="procent 4 6 5 2 2 2" xfId="13355"/>
    <cellStyle name="procent 4 6 5 2 2 2 2" xfId="19839"/>
    <cellStyle name="procent 4 6 5 2 2 3" xfId="16599"/>
    <cellStyle name="procent 4 6 5 2 2 4" xfId="10111"/>
    <cellStyle name="procent 4 6 5 2 3" xfId="11743"/>
    <cellStyle name="procent 4 6 5 2 3 2" xfId="18227"/>
    <cellStyle name="procent 4 6 5 2 4" xfId="14987"/>
    <cellStyle name="procent 4 6 5 2 5" xfId="8448"/>
    <cellStyle name="procent 4 6 5 3" xfId="6032"/>
    <cellStyle name="procent 4 6 5 3 2" xfId="12798"/>
    <cellStyle name="procent 4 6 5 3 2 2" xfId="19282"/>
    <cellStyle name="procent 4 6 5 3 3" xfId="16042"/>
    <cellStyle name="procent 4 6 5 3 4" xfId="9552"/>
    <cellStyle name="procent 4 6 5 4" xfId="11189"/>
    <cellStyle name="procent 4 6 5 4 2" xfId="17673"/>
    <cellStyle name="procent 4 6 5 5" xfId="14434"/>
    <cellStyle name="procent 4 6 5 6" xfId="7891"/>
    <cellStyle name="procent 4 6 6" xfId="1022"/>
    <cellStyle name="procent 4 6 6 2" xfId="1798"/>
    <cellStyle name="procent 4 6 6 2 2" xfId="6766"/>
    <cellStyle name="procent 4 6 6 2 2 2" xfId="13503"/>
    <cellStyle name="procent 4 6 6 2 2 2 2" xfId="19987"/>
    <cellStyle name="procent 4 6 6 2 2 3" xfId="16747"/>
    <cellStyle name="procent 4 6 6 2 2 4" xfId="10259"/>
    <cellStyle name="procent 4 6 6 2 3" xfId="11891"/>
    <cellStyle name="procent 4 6 6 2 3 2" xfId="18375"/>
    <cellStyle name="procent 4 6 6 2 4" xfId="15135"/>
    <cellStyle name="procent 4 6 6 2 5" xfId="8596"/>
    <cellStyle name="procent 4 6 6 3" xfId="6184"/>
    <cellStyle name="procent 4 6 6 3 2" xfId="12948"/>
    <cellStyle name="procent 4 6 6 3 2 2" xfId="19432"/>
    <cellStyle name="procent 4 6 6 3 3" xfId="16192"/>
    <cellStyle name="procent 4 6 6 3 4" xfId="9703"/>
    <cellStyle name="procent 4 6 6 4" xfId="11337"/>
    <cellStyle name="procent 4 6 6 4 2" xfId="17821"/>
    <cellStyle name="procent 4 6 6 5" xfId="14582"/>
    <cellStyle name="procent 4 6 6 6" xfId="8039"/>
    <cellStyle name="procent 4 6 7" xfId="1394"/>
    <cellStyle name="procent 4 6 7 2" xfId="6362"/>
    <cellStyle name="procent 4 6 7 2 2" xfId="13099"/>
    <cellStyle name="procent 4 6 7 2 2 2" xfId="19583"/>
    <cellStyle name="procent 4 6 7 2 3" xfId="16343"/>
    <cellStyle name="procent 4 6 7 2 4" xfId="9855"/>
    <cellStyle name="procent 4 6 7 3" xfId="11487"/>
    <cellStyle name="procent 4 6 7 3 2" xfId="17971"/>
    <cellStyle name="procent 4 6 7 4" xfId="14731"/>
    <cellStyle name="procent 4 6 7 5" xfId="8192"/>
    <cellStyle name="procent 4 6 8" xfId="5772"/>
    <cellStyle name="procent 4 6 8 2" xfId="12540"/>
    <cellStyle name="procent 4 6 8 2 2" xfId="19024"/>
    <cellStyle name="procent 4 6 8 3" xfId="15784"/>
    <cellStyle name="procent 4 6 8 4" xfId="9294"/>
    <cellStyle name="procent 4 6 9" xfId="10933"/>
    <cellStyle name="procent 4 6 9 2" xfId="17417"/>
    <cellStyle name="procent 4 7" xfId="543"/>
    <cellStyle name="procent 4 7 10" xfId="14174"/>
    <cellStyle name="procent 4 7 11" xfId="7631"/>
    <cellStyle name="procent 4 7 2" xfId="576"/>
    <cellStyle name="procent 4 7 2 2" xfId="735"/>
    <cellStyle name="procent 4 7 2 2 2" xfId="1555"/>
    <cellStyle name="procent 4 7 2 2 2 2" xfId="6523"/>
    <cellStyle name="procent 4 7 2 2 2 2 2" xfId="13260"/>
    <cellStyle name="procent 4 7 2 2 2 2 2 2" xfId="19744"/>
    <cellStyle name="procent 4 7 2 2 2 2 3" xfId="16504"/>
    <cellStyle name="procent 4 7 2 2 2 2 4" xfId="10016"/>
    <cellStyle name="procent 4 7 2 2 2 3" xfId="11648"/>
    <cellStyle name="procent 4 7 2 2 2 3 2" xfId="18132"/>
    <cellStyle name="procent 4 7 2 2 2 4" xfId="14892"/>
    <cellStyle name="procent 4 7 2 2 2 5" xfId="8353"/>
    <cellStyle name="procent 4 7 2 2 3" xfId="5936"/>
    <cellStyle name="procent 4 7 2 2 3 2" xfId="12703"/>
    <cellStyle name="procent 4 7 2 2 3 2 2" xfId="19187"/>
    <cellStyle name="procent 4 7 2 2 3 3" xfId="15947"/>
    <cellStyle name="procent 4 7 2 2 3 4" xfId="9457"/>
    <cellStyle name="procent 4 7 2 2 4" xfId="11094"/>
    <cellStyle name="procent 4 7 2 2 4 2" xfId="17578"/>
    <cellStyle name="procent 4 7 2 2 5" xfId="14339"/>
    <cellStyle name="procent 4 7 2 2 6" xfId="7796"/>
    <cellStyle name="procent 4 7 2 3" xfId="910"/>
    <cellStyle name="procent 4 7 2 3 2" xfId="1703"/>
    <cellStyle name="procent 4 7 2 3 2 2" xfId="6671"/>
    <cellStyle name="procent 4 7 2 3 2 2 2" xfId="13408"/>
    <cellStyle name="procent 4 7 2 3 2 2 2 2" xfId="19892"/>
    <cellStyle name="procent 4 7 2 3 2 2 3" xfId="16652"/>
    <cellStyle name="procent 4 7 2 3 2 2 4" xfId="10164"/>
    <cellStyle name="procent 4 7 2 3 2 3" xfId="11796"/>
    <cellStyle name="procent 4 7 2 3 2 3 2" xfId="18280"/>
    <cellStyle name="procent 4 7 2 3 2 4" xfId="15040"/>
    <cellStyle name="procent 4 7 2 3 2 5" xfId="8501"/>
    <cellStyle name="procent 4 7 2 3 3" xfId="6087"/>
    <cellStyle name="procent 4 7 2 3 3 2" xfId="12852"/>
    <cellStyle name="procent 4 7 2 3 3 2 2" xfId="19336"/>
    <cellStyle name="procent 4 7 2 3 3 3" xfId="16096"/>
    <cellStyle name="procent 4 7 2 3 3 4" xfId="9607"/>
    <cellStyle name="procent 4 7 2 3 4" xfId="11242"/>
    <cellStyle name="procent 4 7 2 3 4 2" xfId="17726"/>
    <cellStyle name="procent 4 7 2 3 5" xfId="14487"/>
    <cellStyle name="procent 4 7 2 3 6" xfId="7944"/>
    <cellStyle name="procent 4 7 2 4" xfId="1085"/>
    <cellStyle name="procent 4 7 2 4 2" xfId="1851"/>
    <cellStyle name="procent 4 7 2 4 2 2" xfId="6819"/>
    <cellStyle name="procent 4 7 2 4 2 2 2" xfId="13556"/>
    <cellStyle name="procent 4 7 2 4 2 2 2 2" xfId="20040"/>
    <cellStyle name="procent 4 7 2 4 2 2 3" xfId="16800"/>
    <cellStyle name="procent 4 7 2 4 2 2 4" xfId="10312"/>
    <cellStyle name="procent 4 7 2 4 2 3" xfId="11944"/>
    <cellStyle name="procent 4 7 2 4 2 3 2" xfId="18428"/>
    <cellStyle name="procent 4 7 2 4 2 4" xfId="15188"/>
    <cellStyle name="procent 4 7 2 4 2 5" xfId="8649"/>
    <cellStyle name="procent 4 7 2 4 3" xfId="6240"/>
    <cellStyle name="procent 4 7 2 4 3 2" xfId="13002"/>
    <cellStyle name="procent 4 7 2 4 3 2 2" xfId="19486"/>
    <cellStyle name="procent 4 7 2 4 3 3" xfId="16246"/>
    <cellStyle name="procent 4 7 2 4 3 4" xfId="9757"/>
    <cellStyle name="procent 4 7 2 4 4" xfId="11390"/>
    <cellStyle name="procent 4 7 2 4 4 2" xfId="17874"/>
    <cellStyle name="procent 4 7 2 4 5" xfId="14635"/>
    <cellStyle name="procent 4 7 2 4 6" xfId="8092"/>
    <cellStyle name="procent 4 7 2 5" xfId="1419"/>
    <cellStyle name="procent 4 7 2 5 2" xfId="6387"/>
    <cellStyle name="procent 4 7 2 5 2 2" xfId="13124"/>
    <cellStyle name="procent 4 7 2 5 2 2 2" xfId="19608"/>
    <cellStyle name="procent 4 7 2 5 2 3" xfId="16368"/>
    <cellStyle name="procent 4 7 2 5 2 4" xfId="9880"/>
    <cellStyle name="procent 4 7 2 5 3" xfId="11512"/>
    <cellStyle name="procent 4 7 2 5 3 2" xfId="17996"/>
    <cellStyle name="procent 4 7 2 5 4" xfId="14756"/>
    <cellStyle name="procent 4 7 2 5 5" xfId="8217"/>
    <cellStyle name="procent 4 7 2 6" xfId="5797"/>
    <cellStyle name="procent 4 7 2 6 2" xfId="12565"/>
    <cellStyle name="procent 4 7 2 6 2 2" xfId="19049"/>
    <cellStyle name="procent 4 7 2 6 3" xfId="15809"/>
    <cellStyle name="procent 4 7 2 6 4" xfId="9319"/>
    <cellStyle name="procent 4 7 2 7" xfId="10958"/>
    <cellStyle name="procent 4 7 2 7 2" xfId="17442"/>
    <cellStyle name="procent 4 7 2 8" xfId="14203"/>
    <cellStyle name="procent 4 7 2 9" xfId="7660"/>
    <cellStyle name="procent 4 7 3" xfId="613"/>
    <cellStyle name="procent 4 7 3 2" xfId="771"/>
    <cellStyle name="procent 4 7 3 2 2" xfId="1587"/>
    <cellStyle name="procent 4 7 3 2 2 2" xfId="6555"/>
    <cellStyle name="procent 4 7 3 2 2 2 2" xfId="13292"/>
    <cellStyle name="procent 4 7 3 2 2 2 2 2" xfId="19776"/>
    <cellStyle name="procent 4 7 3 2 2 2 3" xfId="16536"/>
    <cellStyle name="procent 4 7 3 2 2 2 4" xfId="10048"/>
    <cellStyle name="procent 4 7 3 2 2 3" xfId="11680"/>
    <cellStyle name="procent 4 7 3 2 2 3 2" xfId="18164"/>
    <cellStyle name="procent 4 7 3 2 2 4" xfId="14924"/>
    <cellStyle name="procent 4 7 3 2 2 5" xfId="8385"/>
    <cellStyle name="procent 4 7 3 2 3" xfId="5968"/>
    <cellStyle name="procent 4 7 3 2 3 2" xfId="12735"/>
    <cellStyle name="procent 4 7 3 2 3 2 2" xfId="19219"/>
    <cellStyle name="procent 4 7 3 2 3 3" xfId="15979"/>
    <cellStyle name="procent 4 7 3 2 3 4" xfId="9489"/>
    <cellStyle name="procent 4 7 3 2 4" xfId="11126"/>
    <cellStyle name="procent 4 7 3 2 4 2" xfId="17610"/>
    <cellStyle name="procent 4 7 3 2 5" xfId="14371"/>
    <cellStyle name="procent 4 7 3 2 6" xfId="7828"/>
    <cellStyle name="procent 4 7 3 3" xfId="946"/>
    <cellStyle name="procent 4 7 3 3 2" xfId="1735"/>
    <cellStyle name="procent 4 7 3 3 2 2" xfId="6703"/>
    <cellStyle name="procent 4 7 3 3 2 2 2" xfId="13440"/>
    <cellStyle name="procent 4 7 3 3 2 2 2 2" xfId="19924"/>
    <cellStyle name="procent 4 7 3 3 2 2 3" xfId="16684"/>
    <cellStyle name="procent 4 7 3 3 2 2 4" xfId="10196"/>
    <cellStyle name="procent 4 7 3 3 2 3" xfId="11828"/>
    <cellStyle name="procent 4 7 3 3 2 3 2" xfId="18312"/>
    <cellStyle name="procent 4 7 3 3 2 4" xfId="15072"/>
    <cellStyle name="procent 4 7 3 3 2 5" xfId="8533"/>
    <cellStyle name="procent 4 7 3 3 3" xfId="6119"/>
    <cellStyle name="procent 4 7 3 3 3 2" xfId="12884"/>
    <cellStyle name="procent 4 7 3 3 3 2 2" xfId="19368"/>
    <cellStyle name="procent 4 7 3 3 3 3" xfId="16128"/>
    <cellStyle name="procent 4 7 3 3 3 4" xfId="9639"/>
    <cellStyle name="procent 4 7 3 3 4" xfId="11274"/>
    <cellStyle name="procent 4 7 3 3 4 2" xfId="17758"/>
    <cellStyle name="procent 4 7 3 3 5" xfId="14519"/>
    <cellStyle name="procent 4 7 3 3 6" xfId="7976"/>
    <cellStyle name="procent 4 7 3 4" xfId="1121"/>
    <cellStyle name="procent 4 7 3 4 2" xfId="1883"/>
    <cellStyle name="procent 4 7 3 4 2 2" xfId="6851"/>
    <cellStyle name="procent 4 7 3 4 2 2 2" xfId="13588"/>
    <cellStyle name="procent 4 7 3 4 2 2 2 2" xfId="20072"/>
    <cellStyle name="procent 4 7 3 4 2 2 3" xfId="16832"/>
    <cellStyle name="procent 4 7 3 4 2 2 4" xfId="10344"/>
    <cellStyle name="procent 4 7 3 4 2 3" xfId="11976"/>
    <cellStyle name="procent 4 7 3 4 2 3 2" xfId="18460"/>
    <cellStyle name="procent 4 7 3 4 2 4" xfId="15220"/>
    <cellStyle name="procent 4 7 3 4 2 5" xfId="8681"/>
    <cellStyle name="procent 4 7 3 4 3" xfId="6274"/>
    <cellStyle name="procent 4 7 3 4 3 2" xfId="13036"/>
    <cellStyle name="procent 4 7 3 4 3 2 2" xfId="19520"/>
    <cellStyle name="procent 4 7 3 4 3 3" xfId="16280"/>
    <cellStyle name="procent 4 7 3 4 3 4" xfId="9791"/>
    <cellStyle name="procent 4 7 3 4 4" xfId="11422"/>
    <cellStyle name="procent 4 7 3 4 4 2" xfId="17906"/>
    <cellStyle name="procent 4 7 3 4 5" xfId="14667"/>
    <cellStyle name="procent 4 7 3 4 6" xfId="8124"/>
    <cellStyle name="procent 4 7 3 5" xfId="1451"/>
    <cellStyle name="procent 4 7 3 5 2" xfId="6419"/>
    <cellStyle name="procent 4 7 3 5 2 2" xfId="13156"/>
    <cellStyle name="procent 4 7 3 5 2 2 2" xfId="19640"/>
    <cellStyle name="procent 4 7 3 5 2 3" xfId="16400"/>
    <cellStyle name="procent 4 7 3 5 2 4" xfId="9912"/>
    <cellStyle name="procent 4 7 3 5 3" xfId="11544"/>
    <cellStyle name="procent 4 7 3 5 3 2" xfId="18028"/>
    <cellStyle name="procent 4 7 3 5 4" xfId="14788"/>
    <cellStyle name="procent 4 7 3 5 5" xfId="8249"/>
    <cellStyle name="procent 4 7 3 6" xfId="5830"/>
    <cellStyle name="procent 4 7 3 6 2" xfId="12597"/>
    <cellStyle name="procent 4 7 3 6 2 2" xfId="19081"/>
    <cellStyle name="procent 4 7 3 6 3" xfId="15841"/>
    <cellStyle name="procent 4 7 3 6 4" xfId="9351"/>
    <cellStyle name="procent 4 7 3 7" xfId="10990"/>
    <cellStyle name="procent 4 7 3 7 2" xfId="17474"/>
    <cellStyle name="procent 4 7 3 8" xfId="14235"/>
    <cellStyle name="procent 4 7 3 9" xfId="7692"/>
    <cellStyle name="procent 4 7 4" xfId="650"/>
    <cellStyle name="procent 4 7 4 2" xfId="1483"/>
    <cellStyle name="procent 4 7 4 2 2" xfId="6451"/>
    <cellStyle name="procent 4 7 4 2 2 2" xfId="13188"/>
    <cellStyle name="procent 4 7 4 2 2 2 2" xfId="19672"/>
    <cellStyle name="procent 4 7 4 2 2 3" xfId="16432"/>
    <cellStyle name="procent 4 7 4 2 2 4" xfId="9944"/>
    <cellStyle name="procent 4 7 4 2 3" xfId="11576"/>
    <cellStyle name="procent 4 7 4 2 3 2" xfId="18060"/>
    <cellStyle name="procent 4 7 4 2 4" xfId="14820"/>
    <cellStyle name="procent 4 7 4 2 5" xfId="8281"/>
    <cellStyle name="procent 4 7 4 3" xfId="5862"/>
    <cellStyle name="procent 4 7 4 3 2" xfId="12629"/>
    <cellStyle name="procent 4 7 4 3 2 2" xfId="19113"/>
    <cellStyle name="procent 4 7 4 3 3" xfId="15873"/>
    <cellStyle name="procent 4 7 4 3 4" xfId="9383"/>
    <cellStyle name="procent 4 7 4 4" xfId="11022"/>
    <cellStyle name="procent 4 7 4 4 2" xfId="17506"/>
    <cellStyle name="procent 4 7 4 5" xfId="14267"/>
    <cellStyle name="procent 4 7 4 6" xfId="7724"/>
    <cellStyle name="procent 4 7 5" xfId="821"/>
    <cellStyle name="procent 4 7 5 2" xfId="1627"/>
    <cellStyle name="procent 4 7 5 2 2" xfId="6595"/>
    <cellStyle name="procent 4 7 5 2 2 2" xfId="13332"/>
    <cellStyle name="procent 4 7 5 2 2 2 2" xfId="19816"/>
    <cellStyle name="procent 4 7 5 2 2 3" xfId="16576"/>
    <cellStyle name="procent 4 7 5 2 2 4" xfId="10088"/>
    <cellStyle name="procent 4 7 5 2 3" xfId="11720"/>
    <cellStyle name="procent 4 7 5 2 3 2" xfId="18204"/>
    <cellStyle name="procent 4 7 5 2 4" xfId="14964"/>
    <cellStyle name="procent 4 7 5 2 5" xfId="8425"/>
    <cellStyle name="procent 4 7 5 3" xfId="6009"/>
    <cellStyle name="procent 4 7 5 3 2" xfId="12775"/>
    <cellStyle name="procent 4 7 5 3 2 2" xfId="19259"/>
    <cellStyle name="procent 4 7 5 3 3" xfId="16019"/>
    <cellStyle name="procent 4 7 5 3 4" xfId="9529"/>
    <cellStyle name="procent 4 7 5 4" xfId="11166"/>
    <cellStyle name="procent 4 7 5 4 2" xfId="17650"/>
    <cellStyle name="procent 4 7 5 5" xfId="14411"/>
    <cellStyle name="procent 4 7 5 6" xfId="7868"/>
    <cellStyle name="procent 4 7 6" xfId="996"/>
    <cellStyle name="procent 4 7 6 2" xfId="1775"/>
    <cellStyle name="procent 4 7 6 2 2" xfId="6743"/>
    <cellStyle name="procent 4 7 6 2 2 2" xfId="13480"/>
    <cellStyle name="procent 4 7 6 2 2 2 2" xfId="19964"/>
    <cellStyle name="procent 4 7 6 2 2 3" xfId="16724"/>
    <cellStyle name="procent 4 7 6 2 2 4" xfId="10236"/>
    <cellStyle name="procent 4 7 6 2 3" xfId="11868"/>
    <cellStyle name="procent 4 7 6 2 3 2" xfId="18352"/>
    <cellStyle name="procent 4 7 6 2 4" xfId="15112"/>
    <cellStyle name="procent 4 7 6 2 5" xfId="8573"/>
    <cellStyle name="procent 4 7 6 3" xfId="6161"/>
    <cellStyle name="procent 4 7 6 3 2" xfId="12925"/>
    <cellStyle name="procent 4 7 6 3 2 2" xfId="19409"/>
    <cellStyle name="procent 4 7 6 3 3" xfId="16169"/>
    <cellStyle name="procent 4 7 6 3 4" xfId="9680"/>
    <cellStyle name="procent 4 7 6 4" xfId="11314"/>
    <cellStyle name="procent 4 7 6 4 2" xfId="17798"/>
    <cellStyle name="procent 4 7 6 5" xfId="14559"/>
    <cellStyle name="procent 4 7 6 6" xfId="8016"/>
    <cellStyle name="procent 4 7 7" xfId="1390"/>
    <cellStyle name="procent 4 7 7 2" xfId="6358"/>
    <cellStyle name="procent 4 7 7 2 2" xfId="13095"/>
    <cellStyle name="procent 4 7 7 2 2 2" xfId="19579"/>
    <cellStyle name="procent 4 7 7 2 3" xfId="16339"/>
    <cellStyle name="procent 4 7 7 2 4" xfId="9851"/>
    <cellStyle name="procent 4 7 7 3" xfId="11483"/>
    <cellStyle name="procent 4 7 7 3 2" xfId="17967"/>
    <cellStyle name="procent 4 7 7 4" xfId="14727"/>
    <cellStyle name="procent 4 7 7 5" xfId="8188"/>
    <cellStyle name="procent 4 7 8" xfId="5768"/>
    <cellStyle name="procent 4 7 8 2" xfId="12536"/>
    <cellStyle name="procent 4 7 8 2 2" xfId="19020"/>
    <cellStyle name="procent 4 7 8 3" xfId="15780"/>
    <cellStyle name="procent 4 7 8 4" xfId="9290"/>
    <cellStyle name="procent 4 7 9" xfId="10929"/>
    <cellStyle name="procent 4 7 9 2" xfId="17413"/>
    <cellStyle name="procent 4 8" xfId="535"/>
    <cellStyle name="procent 4 8 10" xfId="14167"/>
    <cellStyle name="procent 4 8 11" xfId="7624"/>
    <cellStyle name="procent 4 8 2" xfId="568"/>
    <cellStyle name="procent 4 8 2 2" xfId="727"/>
    <cellStyle name="procent 4 8 2 2 2" xfId="1548"/>
    <cellStyle name="procent 4 8 2 2 2 2" xfId="6516"/>
    <cellStyle name="procent 4 8 2 2 2 2 2" xfId="13253"/>
    <cellStyle name="procent 4 8 2 2 2 2 2 2" xfId="19737"/>
    <cellStyle name="procent 4 8 2 2 2 2 3" xfId="16497"/>
    <cellStyle name="procent 4 8 2 2 2 2 4" xfId="10009"/>
    <cellStyle name="procent 4 8 2 2 2 3" xfId="11641"/>
    <cellStyle name="procent 4 8 2 2 2 3 2" xfId="18125"/>
    <cellStyle name="procent 4 8 2 2 2 4" xfId="14885"/>
    <cellStyle name="procent 4 8 2 2 2 5" xfId="8346"/>
    <cellStyle name="procent 4 8 2 2 3" xfId="5929"/>
    <cellStyle name="procent 4 8 2 2 3 2" xfId="12696"/>
    <cellStyle name="procent 4 8 2 2 3 2 2" xfId="19180"/>
    <cellStyle name="procent 4 8 2 2 3 3" xfId="15940"/>
    <cellStyle name="procent 4 8 2 2 3 4" xfId="9450"/>
    <cellStyle name="procent 4 8 2 2 4" xfId="11087"/>
    <cellStyle name="procent 4 8 2 2 4 2" xfId="17571"/>
    <cellStyle name="procent 4 8 2 2 5" xfId="14332"/>
    <cellStyle name="procent 4 8 2 2 6" xfId="7789"/>
    <cellStyle name="procent 4 8 2 3" xfId="902"/>
    <cellStyle name="procent 4 8 2 3 2" xfId="1696"/>
    <cellStyle name="procent 4 8 2 3 2 2" xfId="6664"/>
    <cellStyle name="procent 4 8 2 3 2 2 2" xfId="13401"/>
    <cellStyle name="procent 4 8 2 3 2 2 2 2" xfId="19885"/>
    <cellStyle name="procent 4 8 2 3 2 2 3" xfId="16645"/>
    <cellStyle name="procent 4 8 2 3 2 2 4" xfId="10157"/>
    <cellStyle name="procent 4 8 2 3 2 3" xfId="11789"/>
    <cellStyle name="procent 4 8 2 3 2 3 2" xfId="18273"/>
    <cellStyle name="procent 4 8 2 3 2 4" xfId="15033"/>
    <cellStyle name="procent 4 8 2 3 2 5" xfId="8494"/>
    <cellStyle name="procent 4 8 2 3 3" xfId="6079"/>
    <cellStyle name="procent 4 8 2 3 3 2" xfId="12844"/>
    <cellStyle name="procent 4 8 2 3 3 2 2" xfId="19328"/>
    <cellStyle name="procent 4 8 2 3 3 3" xfId="16088"/>
    <cellStyle name="procent 4 8 2 3 3 4" xfId="9599"/>
    <cellStyle name="procent 4 8 2 3 4" xfId="11235"/>
    <cellStyle name="procent 4 8 2 3 4 2" xfId="17719"/>
    <cellStyle name="procent 4 8 2 3 5" xfId="14480"/>
    <cellStyle name="procent 4 8 2 3 6" xfId="7937"/>
    <cellStyle name="procent 4 8 2 4" xfId="1077"/>
    <cellStyle name="procent 4 8 2 4 2" xfId="1844"/>
    <cellStyle name="procent 4 8 2 4 2 2" xfId="6812"/>
    <cellStyle name="procent 4 8 2 4 2 2 2" xfId="13549"/>
    <cellStyle name="procent 4 8 2 4 2 2 2 2" xfId="20033"/>
    <cellStyle name="procent 4 8 2 4 2 2 3" xfId="16793"/>
    <cellStyle name="procent 4 8 2 4 2 2 4" xfId="10305"/>
    <cellStyle name="procent 4 8 2 4 2 3" xfId="11937"/>
    <cellStyle name="procent 4 8 2 4 2 3 2" xfId="18421"/>
    <cellStyle name="procent 4 8 2 4 2 4" xfId="15181"/>
    <cellStyle name="procent 4 8 2 4 2 5" xfId="8642"/>
    <cellStyle name="procent 4 8 2 4 3" xfId="6232"/>
    <cellStyle name="procent 4 8 2 4 3 2" xfId="12995"/>
    <cellStyle name="procent 4 8 2 4 3 2 2" xfId="19479"/>
    <cellStyle name="procent 4 8 2 4 3 3" xfId="16239"/>
    <cellStyle name="procent 4 8 2 4 3 4" xfId="9750"/>
    <cellStyle name="procent 4 8 2 4 4" xfId="11383"/>
    <cellStyle name="procent 4 8 2 4 4 2" xfId="17867"/>
    <cellStyle name="procent 4 8 2 4 5" xfId="14628"/>
    <cellStyle name="procent 4 8 2 4 6" xfId="8085"/>
    <cellStyle name="procent 4 8 2 5" xfId="1412"/>
    <cellStyle name="procent 4 8 2 5 2" xfId="6380"/>
    <cellStyle name="procent 4 8 2 5 2 2" xfId="13117"/>
    <cellStyle name="procent 4 8 2 5 2 2 2" xfId="19601"/>
    <cellStyle name="procent 4 8 2 5 2 3" xfId="16361"/>
    <cellStyle name="procent 4 8 2 5 2 4" xfId="9873"/>
    <cellStyle name="procent 4 8 2 5 3" xfId="11505"/>
    <cellStyle name="procent 4 8 2 5 3 2" xfId="17989"/>
    <cellStyle name="procent 4 8 2 5 4" xfId="14749"/>
    <cellStyle name="procent 4 8 2 5 5" xfId="8210"/>
    <cellStyle name="procent 4 8 2 6" xfId="5790"/>
    <cellStyle name="procent 4 8 2 6 2" xfId="12558"/>
    <cellStyle name="procent 4 8 2 6 2 2" xfId="19042"/>
    <cellStyle name="procent 4 8 2 6 3" xfId="15802"/>
    <cellStyle name="procent 4 8 2 6 4" xfId="9312"/>
    <cellStyle name="procent 4 8 2 7" xfId="10951"/>
    <cellStyle name="procent 4 8 2 7 2" xfId="17435"/>
    <cellStyle name="procent 4 8 2 8" xfId="14196"/>
    <cellStyle name="procent 4 8 2 9" xfId="7653"/>
    <cellStyle name="procent 4 8 3" xfId="605"/>
    <cellStyle name="procent 4 8 3 2" xfId="763"/>
    <cellStyle name="procent 4 8 3 2 2" xfId="1580"/>
    <cellStyle name="procent 4 8 3 2 2 2" xfId="6548"/>
    <cellStyle name="procent 4 8 3 2 2 2 2" xfId="13285"/>
    <cellStyle name="procent 4 8 3 2 2 2 2 2" xfId="19769"/>
    <cellStyle name="procent 4 8 3 2 2 2 3" xfId="16529"/>
    <cellStyle name="procent 4 8 3 2 2 2 4" xfId="10041"/>
    <cellStyle name="procent 4 8 3 2 2 3" xfId="11673"/>
    <cellStyle name="procent 4 8 3 2 2 3 2" xfId="18157"/>
    <cellStyle name="procent 4 8 3 2 2 4" xfId="14917"/>
    <cellStyle name="procent 4 8 3 2 2 5" xfId="8378"/>
    <cellStyle name="procent 4 8 3 2 3" xfId="5961"/>
    <cellStyle name="procent 4 8 3 2 3 2" xfId="12728"/>
    <cellStyle name="procent 4 8 3 2 3 2 2" xfId="19212"/>
    <cellStyle name="procent 4 8 3 2 3 3" xfId="15972"/>
    <cellStyle name="procent 4 8 3 2 3 4" xfId="9482"/>
    <cellStyle name="procent 4 8 3 2 4" xfId="11119"/>
    <cellStyle name="procent 4 8 3 2 4 2" xfId="17603"/>
    <cellStyle name="procent 4 8 3 2 5" xfId="14364"/>
    <cellStyle name="procent 4 8 3 2 6" xfId="7821"/>
    <cellStyle name="procent 4 8 3 3" xfId="938"/>
    <cellStyle name="procent 4 8 3 3 2" xfId="1728"/>
    <cellStyle name="procent 4 8 3 3 2 2" xfId="6696"/>
    <cellStyle name="procent 4 8 3 3 2 2 2" xfId="13433"/>
    <cellStyle name="procent 4 8 3 3 2 2 2 2" xfId="19917"/>
    <cellStyle name="procent 4 8 3 3 2 2 3" xfId="16677"/>
    <cellStyle name="procent 4 8 3 3 2 2 4" xfId="10189"/>
    <cellStyle name="procent 4 8 3 3 2 3" xfId="11821"/>
    <cellStyle name="procent 4 8 3 3 2 3 2" xfId="18305"/>
    <cellStyle name="procent 4 8 3 3 2 4" xfId="15065"/>
    <cellStyle name="procent 4 8 3 3 2 5" xfId="8526"/>
    <cellStyle name="procent 4 8 3 3 3" xfId="6112"/>
    <cellStyle name="procent 4 8 3 3 3 2" xfId="12877"/>
    <cellStyle name="procent 4 8 3 3 3 2 2" xfId="19361"/>
    <cellStyle name="procent 4 8 3 3 3 3" xfId="16121"/>
    <cellStyle name="procent 4 8 3 3 3 4" xfId="9632"/>
    <cellStyle name="procent 4 8 3 3 4" xfId="11267"/>
    <cellStyle name="procent 4 8 3 3 4 2" xfId="17751"/>
    <cellStyle name="procent 4 8 3 3 5" xfId="14512"/>
    <cellStyle name="procent 4 8 3 3 6" xfId="7969"/>
    <cellStyle name="procent 4 8 3 4" xfId="1113"/>
    <cellStyle name="procent 4 8 3 4 2" xfId="1876"/>
    <cellStyle name="procent 4 8 3 4 2 2" xfId="6844"/>
    <cellStyle name="procent 4 8 3 4 2 2 2" xfId="13581"/>
    <cellStyle name="procent 4 8 3 4 2 2 2 2" xfId="20065"/>
    <cellStyle name="procent 4 8 3 4 2 2 3" xfId="16825"/>
    <cellStyle name="procent 4 8 3 4 2 2 4" xfId="10337"/>
    <cellStyle name="procent 4 8 3 4 2 3" xfId="11969"/>
    <cellStyle name="procent 4 8 3 4 2 3 2" xfId="18453"/>
    <cellStyle name="procent 4 8 3 4 2 4" xfId="15213"/>
    <cellStyle name="procent 4 8 3 4 2 5" xfId="8674"/>
    <cellStyle name="procent 4 8 3 4 3" xfId="6267"/>
    <cellStyle name="procent 4 8 3 4 3 2" xfId="13029"/>
    <cellStyle name="procent 4 8 3 4 3 2 2" xfId="19513"/>
    <cellStyle name="procent 4 8 3 4 3 3" xfId="16273"/>
    <cellStyle name="procent 4 8 3 4 3 4" xfId="9784"/>
    <cellStyle name="procent 4 8 3 4 4" xfId="11415"/>
    <cellStyle name="procent 4 8 3 4 4 2" xfId="17899"/>
    <cellStyle name="procent 4 8 3 4 5" xfId="14660"/>
    <cellStyle name="procent 4 8 3 4 6" xfId="8117"/>
    <cellStyle name="procent 4 8 3 5" xfId="1444"/>
    <cellStyle name="procent 4 8 3 5 2" xfId="6412"/>
    <cellStyle name="procent 4 8 3 5 2 2" xfId="13149"/>
    <cellStyle name="procent 4 8 3 5 2 2 2" xfId="19633"/>
    <cellStyle name="procent 4 8 3 5 2 3" xfId="16393"/>
    <cellStyle name="procent 4 8 3 5 2 4" xfId="9905"/>
    <cellStyle name="procent 4 8 3 5 3" xfId="11537"/>
    <cellStyle name="procent 4 8 3 5 3 2" xfId="18021"/>
    <cellStyle name="procent 4 8 3 5 4" xfId="14781"/>
    <cellStyle name="procent 4 8 3 5 5" xfId="8242"/>
    <cellStyle name="procent 4 8 3 6" xfId="5823"/>
    <cellStyle name="procent 4 8 3 6 2" xfId="12590"/>
    <cellStyle name="procent 4 8 3 6 2 2" xfId="19074"/>
    <cellStyle name="procent 4 8 3 6 3" xfId="15834"/>
    <cellStyle name="procent 4 8 3 6 4" xfId="9344"/>
    <cellStyle name="procent 4 8 3 7" xfId="10983"/>
    <cellStyle name="procent 4 8 3 7 2" xfId="17467"/>
    <cellStyle name="procent 4 8 3 8" xfId="14228"/>
    <cellStyle name="procent 4 8 3 9" xfId="7685"/>
    <cellStyle name="procent 4 8 4" xfId="642"/>
    <cellStyle name="procent 4 8 4 2" xfId="1476"/>
    <cellStyle name="procent 4 8 4 2 2" xfId="6444"/>
    <cellStyle name="procent 4 8 4 2 2 2" xfId="13181"/>
    <cellStyle name="procent 4 8 4 2 2 2 2" xfId="19665"/>
    <cellStyle name="procent 4 8 4 2 2 3" xfId="16425"/>
    <cellStyle name="procent 4 8 4 2 2 4" xfId="9937"/>
    <cellStyle name="procent 4 8 4 2 3" xfId="11569"/>
    <cellStyle name="procent 4 8 4 2 3 2" xfId="18053"/>
    <cellStyle name="procent 4 8 4 2 4" xfId="14813"/>
    <cellStyle name="procent 4 8 4 2 5" xfId="8274"/>
    <cellStyle name="procent 4 8 4 3" xfId="5855"/>
    <cellStyle name="procent 4 8 4 3 2" xfId="12622"/>
    <cellStyle name="procent 4 8 4 3 2 2" xfId="19106"/>
    <cellStyle name="procent 4 8 4 3 3" xfId="15866"/>
    <cellStyle name="procent 4 8 4 3 4" xfId="9376"/>
    <cellStyle name="procent 4 8 4 4" xfId="11015"/>
    <cellStyle name="procent 4 8 4 4 2" xfId="17499"/>
    <cellStyle name="procent 4 8 4 5" xfId="14260"/>
    <cellStyle name="procent 4 8 4 6" xfId="7717"/>
    <cellStyle name="procent 4 8 5" xfId="813"/>
    <cellStyle name="procent 4 8 5 2" xfId="1620"/>
    <cellStyle name="procent 4 8 5 2 2" xfId="6588"/>
    <cellStyle name="procent 4 8 5 2 2 2" xfId="13325"/>
    <cellStyle name="procent 4 8 5 2 2 2 2" xfId="19809"/>
    <cellStyle name="procent 4 8 5 2 2 3" xfId="16569"/>
    <cellStyle name="procent 4 8 5 2 2 4" xfId="10081"/>
    <cellStyle name="procent 4 8 5 2 3" xfId="11713"/>
    <cellStyle name="procent 4 8 5 2 3 2" xfId="18197"/>
    <cellStyle name="procent 4 8 5 2 4" xfId="14957"/>
    <cellStyle name="procent 4 8 5 2 5" xfId="8418"/>
    <cellStyle name="procent 4 8 5 3" xfId="6002"/>
    <cellStyle name="procent 4 8 5 3 2" xfId="12768"/>
    <cellStyle name="procent 4 8 5 3 2 2" xfId="19252"/>
    <cellStyle name="procent 4 8 5 3 3" xfId="16012"/>
    <cellStyle name="procent 4 8 5 3 4" xfId="9522"/>
    <cellStyle name="procent 4 8 5 4" xfId="11159"/>
    <cellStyle name="procent 4 8 5 4 2" xfId="17643"/>
    <cellStyle name="procent 4 8 5 5" xfId="14404"/>
    <cellStyle name="procent 4 8 5 6" xfId="7861"/>
    <cellStyle name="procent 4 8 6" xfId="988"/>
    <cellStyle name="procent 4 8 6 2" xfId="1768"/>
    <cellStyle name="procent 4 8 6 2 2" xfId="6736"/>
    <cellStyle name="procent 4 8 6 2 2 2" xfId="13473"/>
    <cellStyle name="procent 4 8 6 2 2 2 2" xfId="19957"/>
    <cellStyle name="procent 4 8 6 2 2 3" xfId="16717"/>
    <cellStyle name="procent 4 8 6 2 2 4" xfId="10229"/>
    <cellStyle name="procent 4 8 6 2 3" xfId="11861"/>
    <cellStyle name="procent 4 8 6 2 3 2" xfId="18345"/>
    <cellStyle name="procent 4 8 6 2 4" xfId="15105"/>
    <cellStyle name="procent 4 8 6 2 5" xfId="8566"/>
    <cellStyle name="procent 4 8 6 3" xfId="6153"/>
    <cellStyle name="procent 4 8 6 3 2" xfId="12918"/>
    <cellStyle name="procent 4 8 6 3 2 2" xfId="19402"/>
    <cellStyle name="procent 4 8 6 3 3" xfId="16162"/>
    <cellStyle name="procent 4 8 6 3 4" xfId="9673"/>
    <cellStyle name="procent 4 8 6 4" xfId="11307"/>
    <cellStyle name="procent 4 8 6 4 2" xfId="17791"/>
    <cellStyle name="procent 4 8 6 5" xfId="14552"/>
    <cellStyle name="procent 4 8 6 6" xfId="8009"/>
    <cellStyle name="procent 4 8 7" xfId="1383"/>
    <cellStyle name="procent 4 8 7 2" xfId="6351"/>
    <cellStyle name="procent 4 8 7 2 2" xfId="13088"/>
    <cellStyle name="procent 4 8 7 2 2 2" xfId="19572"/>
    <cellStyle name="procent 4 8 7 2 3" xfId="16332"/>
    <cellStyle name="procent 4 8 7 2 4" xfId="9844"/>
    <cellStyle name="procent 4 8 7 3" xfId="11476"/>
    <cellStyle name="procent 4 8 7 3 2" xfId="17960"/>
    <cellStyle name="procent 4 8 7 4" xfId="14720"/>
    <cellStyle name="procent 4 8 7 5" xfId="8181"/>
    <cellStyle name="procent 4 8 8" xfId="5761"/>
    <cellStyle name="procent 4 8 8 2" xfId="12529"/>
    <cellStyle name="procent 4 8 8 2 2" xfId="19013"/>
    <cellStyle name="procent 4 8 8 3" xfId="15773"/>
    <cellStyle name="procent 4 8 8 4" xfId="9283"/>
    <cellStyle name="procent 4 8 9" xfId="10922"/>
    <cellStyle name="procent 4 8 9 2" xfId="17406"/>
    <cellStyle name="procent 4 9" xfId="563"/>
    <cellStyle name="procent 4 9 2" xfId="715"/>
    <cellStyle name="procent 4 9 2 2" xfId="1536"/>
    <cellStyle name="procent 4 9 2 2 2" xfId="6504"/>
    <cellStyle name="procent 4 9 2 2 2 2" xfId="13241"/>
    <cellStyle name="procent 4 9 2 2 2 2 2" xfId="19725"/>
    <cellStyle name="procent 4 9 2 2 2 3" xfId="16485"/>
    <cellStyle name="procent 4 9 2 2 2 4" xfId="9997"/>
    <cellStyle name="procent 4 9 2 2 3" xfId="11629"/>
    <cellStyle name="procent 4 9 2 2 3 2" xfId="18113"/>
    <cellStyle name="procent 4 9 2 2 4" xfId="14873"/>
    <cellStyle name="procent 4 9 2 2 5" xfId="8334"/>
    <cellStyle name="procent 4 9 2 3" xfId="5917"/>
    <cellStyle name="procent 4 9 2 3 2" xfId="12684"/>
    <cellStyle name="procent 4 9 2 3 2 2" xfId="19168"/>
    <cellStyle name="procent 4 9 2 3 3" xfId="15928"/>
    <cellStyle name="procent 4 9 2 3 4" xfId="9438"/>
    <cellStyle name="procent 4 9 2 4" xfId="11075"/>
    <cellStyle name="procent 4 9 2 4 2" xfId="17559"/>
    <cellStyle name="procent 4 9 2 5" xfId="14320"/>
    <cellStyle name="procent 4 9 2 6" xfId="7777"/>
    <cellStyle name="procent 4 9 3" xfId="890"/>
    <cellStyle name="procent 4 9 3 2" xfId="1684"/>
    <cellStyle name="procent 4 9 3 2 2" xfId="6652"/>
    <cellStyle name="procent 4 9 3 2 2 2" xfId="13389"/>
    <cellStyle name="procent 4 9 3 2 2 2 2" xfId="19873"/>
    <cellStyle name="procent 4 9 3 2 2 3" xfId="16633"/>
    <cellStyle name="procent 4 9 3 2 2 4" xfId="10145"/>
    <cellStyle name="procent 4 9 3 2 3" xfId="11777"/>
    <cellStyle name="procent 4 9 3 2 3 2" xfId="18261"/>
    <cellStyle name="procent 4 9 3 2 4" xfId="15021"/>
    <cellStyle name="procent 4 9 3 2 5" xfId="8482"/>
    <cellStyle name="procent 4 9 3 3" xfId="6067"/>
    <cellStyle name="procent 4 9 3 3 2" xfId="12832"/>
    <cellStyle name="procent 4 9 3 3 2 2" xfId="19316"/>
    <cellStyle name="procent 4 9 3 3 3" xfId="16076"/>
    <cellStyle name="procent 4 9 3 3 4" xfId="9587"/>
    <cellStyle name="procent 4 9 3 4" xfId="11223"/>
    <cellStyle name="procent 4 9 3 4 2" xfId="17707"/>
    <cellStyle name="procent 4 9 3 5" xfId="14468"/>
    <cellStyle name="procent 4 9 3 6" xfId="7925"/>
    <cellStyle name="procent 4 9 4" xfId="1065"/>
    <cellStyle name="procent 4 9 4 2" xfId="1832"/>
    <cellStyle name="procent 4 9 4 2 2" xfId="6800"/>
    <cellStyle name="procent 4 9 4 2 2 2" xfId="13537"/>
    <cellStyle name="procent 4 9 4 2 2 2 2" xfId="20021"/>
    <cellStyle name="procent 4 9 4 2 2 3" xfId="16781"/>
    <cellStyle name="procent 4 9 4 2 2 4" xfId="10293"/>
    <cellStyle name="procent 4 9 4 2 3" xfId="11925"/>
    <cellStyle name="procent 4 9 4 2 3 2" xfId="18409"/>
    <cellStyle name="procent 4 9 4 2 4" xfId="15169"/>
    <cellStyle name="procent 4 9 4 2 5" xfId="8630"/>
    <cellStyle name="procent 4 9 4 3" xfId="6220"/>
    <cellStyle name="procent 4 9 4 3 2" xfId="12983"/>
    <cellStyle name="procent 4 9 4 3 2 2" xfId="19467"/>
    <cellStyle name="procent 4 9 4 3 3" xfId="16227"/>
    <cellStyle name="procent 4 9 4 3 4" xfId="9738"/>
    <cellStyle name="procent 4 9 4 4" xfId="11371"/>
    <cellStyle name="procent 4 9 4 4 2" xfId="17855"/>
    <cellStyle name="procent 4 9 4 5" xfId="14616"/>
    <cellStyle name="procent 4 9 4 6" xfId="8073"/>
    <cellStyle name="procent 4 9 5" xfId="1407"/>
    <cellStyle name="procent 4 9 5 2" xfId="6375"/>
    <cellStyle name="procent 4 9 5 2 2" xfId="13112"/>
    <cellStyle name="procent 4 9 5 2 2 2" xfId="19596"/>
    <cellStyle name="procent 4 9 5 2 3" xfId="16356"/>
    <cellStyle name="procent 4 9 5 2 4" xfId="9868"/>
    <cellStyle name="procent 4 9 5 3" xfId="11500"/>
    <cellStyle name="procent 4 9 5 3 2" xfId="17984"/>
    <cellStyle name="procent 4 9 5 4" xfId="14744"/>
    <cellStyle name="procent 4 9 5 5" xfId="8205"/>
    <cellStyle name="procent 4 9 6" xfId="5785"/>
    <cellStyle name="procent 4 9 6 2" xfId="12553"/>
    <cellStyle name="procent 4 9 6 2 2" xfId="19037"/>
    <cellStyle name="procent 4 9 6 3" xfId="15797"/>
    <cellStyle name="procent 4 9 6 4" xfId="9307"/>
    <cellStyle name="procent 4 9 7" xfId="10946"/>
    <cellStyle name="procent 4 9 7 2" xfId="17430"/>
    <cellStyle name="procent 4 9 8" xfId="14191"/>
    <cellStyle name="procent 4 9 9" xfId="7648"/>
    <cellStyle name="procent 5" xfId="1154"/>
    <cellStyle name="procent 6" xfId="1350"/>
    <cellStyle name="procent 6 3" xfId="7570"/>
    <cellStyle name="procent 7" xfId="1909"/>
    <cellStyle name="procent 8" xfId="172"/>
    <cellStyle name="procent 9" xfId="14137"/>
    <cellStyle name="Procenta" xfId="1" builtinId="5"/>
    <cellStyle name="Procenta 2" xfId="5"/>
    <cellStyle name="Procenta 2 2" xfId="4906"/>
    <cellStyle name="Procenta 2 3" xfId="5664"/>
    <cellStyle name="Procenta 2 4" xfId="174"/>
    <cellStyle name="Procenta 3" xfId="5301"/>
    <cellStyle name="Procenta 3 2" xfId="7017"/>
    <cellStyle name="Procenta 3 3" xfId="12282"/>
    <cellStyle name="Procenta 3 3 2" xfId="18766"/>
    <cellStyle name="Procenta 3 4" xfId="15525"/>
    <cellStyle name="Procenta 3 5" xfId="9034"/>
    <cellStyle name="Propojená buňka 10" xfId="2468"/>
    <cellStyle name="Propojená buňka 11" xfId="2507"/>
    <cellStyle name="Propojená buňka 12" xfId="2550"/>
    <cellStyle name="Propojená buňka 13" xfId="2591"/>
    <cellStyle name="Propojená buňka 14" xfId="2632"/>
    <cellStyle name="Propojená buňka 15" xfId="2673"/>
    <cellStyle name="Propojená buňka 16" xfId="2714"/>
    <cellStyle name="Propojená buňka 17" xfId="2755"/>
    <cellStyle name="Propojená buňka 18" xfId="2796"/>
    <cellStyle name="Propojená buňka 19" xfId="2837"/>
    <cellStyle name="Propojená buňka 2" xfId="2131"/>
    <cellStyle name="Propojená buňka 20" xfId="2878"/>
    <cellStyle name="Propojená buňka 21" xfId="2919"/>
    <cellStyle name="Propojená buňka 22" xfId="2960"/>
    <cellStyle name="Propojená buňka 23" xfId="3001"/>
    <cellStyle name="Propojená buňka 24" xfId="3042"/>
    <cellStyle name="Propojená buňka 25" xfId="3083"/>
    <cellStyle name="Propojená buňka 26" xfId="3124"/>
    <cellStyle name="Propojená buňka 27" xfId="3165"/>
    <cellStyle name="Propojená buňka 28" xfId="3206"/>
    <cellStyle name="Propojená buňka 29" xfId="3247"/>
    <cellStyle name="Propojená buňka 3" xfId="2181"/>
    <cellStyle name="Propojená buňka 30" xfId="3288"/>
    <cellStyle name="Propojená buňka 31" xfId="3329"/>
    <cellStyle name="Propojená buňka 32" xfId="3370"/>
    <cellStyle name="Propojená buňka 33" xfId="3411"/>
    <cellStyle name="Propojená buňka 34" xfId="3452"/>
    <cellStyle name="Propojená buňka 35" xfId="3493"/>
    <cellStyle name="Propojená buňka 36" xfId="3534"/>
    <cellStyle name="Propojená buňka 37" xfId="3575"/>
    <cellStyle name="Propojená buňka 38" xfId="3616"/>
    <cellStyle name="Propojená buňka 39" xfId="3657"/>
    <cellStyle name="Propojená buňka 4" xfId="2222"/>
    <cellStyle name="Propojená buňka 40" xfId="3698"/>
    <cellStyle name="Propojená buňka 41" xfId="3739"/>
    <cellStyle name="Propojená buňka 42" xfId="3780"/>
    <cellStyle name="Propojená buňka 43" xfId="3821"/>
    <cellStyle name="Propojená buňka 44" xfId="3853"/>
    <cellStyle name="Propojená buňka 45" xfId="3902"/>
    <cellStyle name="Propojená buňka 46" xfId="4055"/>
    <cellStyle name="Propojená buňka 47" xfId="4116"/>
    <cellStyle name="Propojená buňka 48" xfId="4171"/>
    <cellStyle name="Propojená buňka 49" xfId="4203"/>
    <cellStyle name="Propojená buňka 5" xfId="2263"/>
    <cellStyle name="Propojená buňka 50" xfId="4226"/>
    <cellStyle name="Propojená buňka 51" xfId="4285"/>
    <cellStyle name="Propojená buňka 52" xfId="4307"/>
    <cellStyle name="Propojená buňka 53" xfId="4341"/>
    <cellStyle name="Propojená buňka 54" xfId="4432"/>
    <cellStyle name="Propojená buňka 55" xfId="4488"/>
    <cellStyle name="Propojená buňka 56" xfId="4536"/>
    <cellStyle name="Propojená buňka 57" xfId="4581"/>
    <cellStyle name="Propojená buňka 58" xfId="4605"/>
    <cellStyle name="Propojená buňka 59" xfId="4643"/>
    <cellStyle name="Propojená buňka 6" xfId="2304"/>
    <cellStyle name="Propojená buňka 60" xfId="2083"/>
    <cellStyle name="Propojená buňka 7" xfId="2345"/>
    <cellStyle name="Propojená buňka 8" xfId="2386"/>
    <cellStyle name="Propojená buňka 9" xfId="2427"/>
    <cellStyle name="Sledovaný hypertextový odkaz 2" xfId="511"/>
    <cellStyle name="Sledovaný hypertextový odkaz 3" xfId="512"/>
    <cellStyle name="Sledovaný hypertextový odkaz 4" xfId="513"/>
    <cellStyle name="Sledovaný hypertextový odkaz 5" xfId="514"/>
    <cellStyle name="Sledovaný hypertextový odkaz 6" xfId="515"/>
    <cellStyle name="Sledovaný hypertextový odkaz 7" xfId="516"/>
    <cellStyle name="Sledovaný hypertextový odkaz 8" xfId="517"/>
    <cellStyle name="Sledovaný hypertextový odkaz 9" xfId="518"/>
    <cellStyle name="Správně 10" xfId="2469"/>
    <cellStyle name="Správně 11" xfId="2508"/>
    <cellStyle name="Správně 12" xfId="2551"/>
    <cellStyle name="Správně 13" xfId="2592"/>
    <cellStyle name="Správně 14" xfId="2633"/>
    <cellStyle name="Správně 15" xfId="2674"/>
    <cellStyle name="Správně 16" xfId="2715"/>
    <cellStyle name="Správně 17" xfId="2756"/>
    <cellStyle name="Správně 18" xfId="2797"/>
    <cellStyle name="Správně 19" xfId="2838"/>
    <cellStyle name="Správně 2" xfId="2132"/>
    <cellStyle name="Správně 20" xfId="2879"/>
    <cellStyle name="Správně 21" xfId="2920"/>
    <cellStyle name="Správně 22" xfId="2961"/>
    <cellStyle name="Správně 23" xfId="3002"/>
    <cellStyle name="Správně 24" xfId="3043"/>
    <cellStyle name="Správně 25" xfId="3084"/>
    <cellStyle name="Správně 26" xfId="3125"/>
    <cellStyle name="Správně 27" xfId="3166"/>
    <cellStyle name="Správně 28" xfId="3207"/>
    <cellStyle name="Správně 29" xfId="3248"/>
    <cellStyle name="Správně 3" xfId="2182"/>
    <cellStyle name="Správně 30" xfId="3289"/>
    <cellStyle name="Správně 31" xfId="3330"/>
    <cellStyle name="Správně 32" xfId="3371"/>
    <cellStyle name="Správně 33" xfId="3412"/>
    <cellStyle name="Správně 34" xfId="3453"/>
    <cellStyle name="Správně 35" xfId="3494"/>
    <cellStyle name="Správně 36" xfId="3535"/>
    <cellStyle name="Správně 37" xfId="3576"/>
    <cellStyle name="Správně 38" xfId="3617"/>
    <cellStyle name="Správně 39" xfId="3658"/>
    <cellStyle name="Správně 4" xfId="2223"/>
    <cellStyle name="Správně 40" xfId="3699"/>
    <cellStyle name="Správně 41" xfId="3740"/>
    <cellStyle name="Správně 42" xfId="3781"/>
    <cellStyle name="Správně 43" xfId="3822"/>
    <cellStyle name="Správně 44" xfId="3854"/>
    <cellStyle name="Správně 45" xfId="3903"/>
    <cellStyle name="Správně 46" xfId="4056"/>
    <cellStyle name="Správně 47" xfId="4094"/>
    <cellStyle name="Správně 48" xfId="4175"/>
    <cellStyle name="Správně 49" xfId="4074"/>
    <cellStyle name="Správně 5" xfId="2264"/>
    <cellStyle name="Správně 50" xfId="4230"/>
    <cellStyle name="Správně 51" xfId="4289"/>
    <cellStyle name="Správně 52" xfId="4314"/>
    <cellStyle name="Správně 53" xfId="4335"/>
    <cellStyle name="Správně 54" xfId="4433"/>
    <cellStyle name="Správně 55" xfId="4489"/>
    <cellStyle name="Správně 56" xfId="4537"/>
    <cellStyle name="Správně 57" xfId="4582"/>
    <cellStyle name="Správně 58" xfId="4606"/>
    <cellStyle name="Správně 59" xfId="4644"/>
    <cellStyle name="Správně 6" xfId="2305"/>
    <cellStyle name="Správně 60" xfId="2084"/>
    <cellStyle name="Správně 7" xfId="2346"/>
    <cellStyle name="Správně 8" xfId="2387"/>
    <cellStyle name="Správně 9" xfId="2428"/>
    <cellStyle name="Styl 1" xfId="70"/>
    <cellStyle name="style1511792685721" xfId="7583"/>
    <cellStyle name="Text upozornění 10" xfId="2470"/>
    <cellStyle name="Text upozornění 11" xfId="2509"/>
    <cellStyle name="Text upozornění 12" xfId="2552"/>
    <cellStyle name="Text upozornění 13" xfId="2593"/>
    <cellStyle name="Text upozornění 14" xfId="2634"/>
    <cellStyle name="Text upozornění 15" xfId="2675"/>
    <cellStyle name="Text upozornění 16" xfId="2716"/>
    <cellStyle name="Text upozornění 17" xfId="2757"/>
    <cellStyle name="Text upozornění 18" xfId="2798"/>
    <cellStyle name="Text upozornění 19" xfId="2839"/>
    <cellStyle name="Text upozornění 2" xfId="2133"/>
    <cellStyle name="Text upozornění 20" xfId="2880"/>
    <cellStyle name="Text upozornění 21" xfId="2921"/>
    <cellStyle name="Text upozornění 22" xfId="2962"/>
    <cellStyle name="Text upozornění 23" xfId="3003"/>
    <cellStyle name="Text upozornění 24" xfId="3044"/>
    <cellStyle name="Text upozornění 25" xfId="3085"/>
    <cellStyle name="Text upozornění 26" xfId="3126"/>
    <cellStyle name="Text upozornění 27" xfId="3167"/>
    <cellStyle name="Text upozornění 28" xfId="3208"/>
    <cellStyle name="Text upozornění 29" xfId="3249"/>
    <cellStyle name="Text upozornění 3" xfId="2183"/>
    <cellStyle name="Text upozornění 30" xfId="3290"/>
    <cellStyle name="Text upozornění 31" xfId="3331"/>
    <cellStyle name="Text upozornění 32" xfId="3372"/>
    <cellStyle name="Text upozornění 33" xfId="3413"/>
    <cellStyle name="Text upozornění 34" xfId="3454"/>
    <cellStyle name="Text upozornění 35" xfId="3495"/>
    <cellStyle name="Text upozornění 36" xfId="3536"/>
    <cellStyle name="Text upozornění 37" xfId="3577"/>
    <cellStyle name="Text upozornění 38" xfId="3618"/>
    <cellStyle name="Text upozornění 39" xfId="3659"/>
    <cellStyle name="Text upozornění 4" xfId="2224"/>
    <cellStyle name="Text upozornění 40" xfId="3700"/>
    <cellStyle name="Text upozornění 41" xfId="3741"/>
    <cellStyle name="Text upozornění 42" xfId="3782"/>
    <cellStyle name="Text upozornění 43" xfId="3823"/>
    <cellStyle name="Text upozornění 44" xfId="3855"/>
    <cellStyle name="Text upozornění 45" xfId="3904"/>
    <cellStyle name="Text upozornění 46" xfId="4057"/>
    <cellStyle name="Text upozornění 47" xfId="4145"/>
    <cellStyle name="Text upozornění 48" xfId="4159"/>
    <cellStyle name="Text upozornění 49" xfId="4210"/>
    <cellStyle name="Text upozornění 5" xfId="2265"/>
    <cellStyle name="Text upozornění 50" xfId="4260"/>
    <cellStyle name="Text upozornění 51" xfId="4271"/>
    <cellStyle name="Text upozornění 52" xfId="4243"/>
    <cellStyle name="Text upozornění 53" xfId="4340"/>
    <cellStyle name="Text upozornění 54" xfId="4434"/>
    <cellStyle name="Text upozornění 55" xfId="4490"/>
    <cellStyle name="Text upozornění 56" xfId="4538"/>
    <cellStyle name="Text upozornění 57" xfId="4583"/>
    <cellStyle name="Text upozornění 58" xfId="4607"/>
    <cellStyle name="Text upozornění 59" xfId="4645"/>
    <cellStyle name="Text upozornění 6" xfId="2306"/>
    <cellStyle name="Text upozornění 60" xfId="2085"/>
    <cellStyle name="Text upozornění 7" xfId="2347"/>
    <cellStyle name="Text upozornění 8" xfId="2388"/>
    <cellStyle name="Text upozornění 9" xfId="2429"/>
    <cellStyle name="Title" xfId="498"/>
    <cellStyle name="Total" xfId="71"/>
    <cellStyle name="Total 2" xfId="499"/>
    <cellStyle name="Total 2 2" xfId="4861"/>
    <cellStyle name="Total 2 3" xfId="5747"/>
    <cellStyle name="Vstup 10" xfId="2471"/>
    <cellStyle name="Vstup 11" xfId="2510"/>
    <cellStyle name="Vstup 12" xfId="2553"/>
    <cellStyle name="Vstup 13" xfId="2594"/>
    <cellStyle name="Vstup 14" xfId="2635"/>
    <cellStyle name="Vstup 15" xfId="2676"/>
    <cellStyle name="Vstup 16" xfId="2717"/>
    <cellStyle name="Vstup 17" xfId="2758"/>
    <cellStyle name="Vstup 18" xfId="2799"/>
    <cellStyle name="Vstup 19" xfId="2840"/>
    <cellStyle name="Vstup 2" xfId="2134"/>
    <cellStyle name="Vstup 2 10" xfId="5197"/>
    <cellStyle name="Vstup 2 11" xfId="5276"/>
    <cellStyle name="Vstup 2 12" xfId="5327"/>
    <cellStyle name="Vstup 2 13" xfId="5402"/>
    <cellStyle name="Vstup 2 2" xfId="5349"/>
    <cellStyle name="Vstup 2 2 2" xfId="5101"/>
    <cellStyle name="Vstup 2 3" xfId="5401"/>
    <cellStyle name="Vstup 2 3 2" xfId="5157"/>
    <cellStyle name="Vstup 2 4" xfId="5393"/>
    <cellStyle name="Vstup 2 4 2" xfId="5117"/>
    <cellStyle name="Vstup 2 5" xfId="5217"/>
    <cellStyle name="Vstup 2 5 2" xfId="5340"/>
    <cellStyle name="Vstup 2 6" xfId="5165"/>
    <cellStyle name="Vstup 2 6 2" xfId="5279"/>
    <cellStyle name="Vstup 2 7" xfId="5440"/>
    <cellStyle name="Vstup 2 7 2" xfId="5174"/>
    <cellStyle name="Vstup 2 8" xfId="5085"/>
    <cellStyle name="Vstup 2 8 2" xfId="5208"/>
    <cellStyle name="Vstup 2 9" xfId="5383"/>
    <cellStyle name="Vstup 2 9 2" xfId="5116"/>
    <cellStyle name="Vstup 20" xfId="2881"/>
    <cellStyle name="Vstup 21" xfId="2922"/>
    <cellStyle name="Vstup 22" xfId="2963"/>
    <cellStyle name="Vstup 23" xfId="3004"/>
    <cellStyle name="Vstup 24" xfId="3045"/>
    <cellStyle name="Vstup 25" xfId="3086"/>
    <cellStyle name="Vstup 26" xfId="3127"/>
    <cellStyle name="Vstup 27" xfId="3168"/>
    <cellStyle name="Vstup 28" xfId="3209"/>
    <cellStyle name="Vstup 29" xfId="3250"/>
    <cellStyle name="Vstup 3" xfId="2184"/>
    <cellStyle name="Vstup 3 10" xfId="5063"/>
    <cellStyle name="Vstup 3 11" xfId="5076"/>
    <cellStyle name="Vstup 3 2" xfId="5072"/>
    <cellStyle name="Vstup 3 2 2" xfId="5472"/>
    <cellStyle name="Vstup 3 3" xfId="5269"/>
    <cellStyle name="Vstup 3 3 2" xfId="5414"/>
    <cellStyle name="Vstup 3 4" xfId="5242"/>
    <cellStyle name="Vstup 3 4 2" xfId="5391"/>
    <cellStyle name="Vstup 3 5" xfId="5059"/>
    <cellStyle name="Vstup 3 5 2" xfId="5294"/>
    <cellStyle name="Vstup 3 6" xfId="5135"/>
    <cellStyle name="Vstup 3 6 2" xfId="5247"/>
    <cellStyle name="Vstup 3 7" xfId="5078"/>
    <cellStyle name="Vstup 3 7 2" xfId="5147"/>
    <cellStyle name="Vstup 3 8" xfId="5341"/>
    <cellStyle name="Vstup 3 8 2" xfId="5089"/>
    <cellStyle name="Vstup 3 9" xfId="5303"/>
    <cellStyle name="Vstup 3 9 2" xfId="5466"/>
    <cellStyle name="Vstup 30" xfId="3291"/>
    <cellStyle name="Vstup 31" xfId="3332"/>
    <cellStyle name="Vstup 32" xfId="3373"/>
    <cellStyle name="Vstup 33" xfId="3414"/>
    <cellStyle name="Vstup 34" xfId="3455"/>
    <cellStyle name="Vstup 35" xfId="3496"/>
    <cellStyle name="Vstup 36" xfId="3537"/>
    <cellStyle name="Vstup 37" xfId="3578"/>
    <cellStyle name="Vstup 38" xfId="3619"/>
    <cellStyle name="Vstup 39" xfId="3660"/>
    <cellStyle name="Vstup 4" xfId="2225"/>
    <cellStyle name="Vstup 40" xfId="3701"/>
    <cellStyle name="Vstup 41" xfId="3742"/>
    <cellStyle name="Vstup 42" xfId="3783"/>
    <cellStyle name="Vstup 43" xfId="3824"/>
    <cellStyle name="Vstup 44" xfId="3856"/>
    <cellStyle name="Vstup 45" xfId="3905"/>
    <cellStyle name="Vstup 46" xfId="4058"/>
    <cellStyle name="Vstup 47" xfId="4132"/>
    <cellStyle name="Vstup 48" xfId="4071"/>
    <cellStyle name="Vstup 49" xfId="4173"/>
    <cellStyle name="Vstup 5" xfId="2266"/>
    <cellStyle name="Vstup 50" xfId="4176"/>
    <cellStyle name="Vstup 51" xfId="4079"/>
    <cellStyle name="Vstup 52" xfId="4324"/>
    <cellStyle name="Vstup 53" xfId="4329"/>
    <cellStyle name="Vstup 54" xfId="4435"/>
    <cellStyle name="Vstup 55" xfId="4491"/>
    <cellStyle name="Vstup 56" xfId="4539"/>
    <cellStyle name="Vstup 57" xfId="4584"/>
    <cellStyle name="Vstup 58" xfId="4608"/>
    <cellStyle name="Vstup 59" xfId="4646"/>
    <cellStyle name="Vstup 6" xfId="2307"/>
    <cellStyle name="Vstup 60" xfId="2086"/>
    <cellStyle name="Vstup 7" xfId="2348"/>
    <cellStyle name="Vstup 8" xfId="2389"/>
    <cellStyle name="Vstup 9" xfId="2430"/>
    <cellStyle name="Výpočet 10" xfId="2472"/>
    <cellStyle name="Výpočet 11" xfId="2511"/>
    <cellStyle name="Výpočet 12" xfId="2554"/>
    <cellStyle name="Výpočet 13" xfId="2595"/>
    <cellStyle name="Výpočet 14" xfId="2636"/>
    <cellStyle name="Výpočet 15" xfId="2677"/>
    <cellStyle name="Výpočet 16" xfId="2718"/>
    <cellStyle name="Výpočet 17" xfId="2759"/>
    <cellStyle name="Výpočet 18" xfId="2800"/>
    <cellStyle name="Výpočet 19" xfId="2841"/>
    <cellStyle name="Výpočet 2" xfId="2135"/>
    <cellStyle name="Výpočet 2 10" xfId="5186"/>
    <cellStyle name="Výpočet 2 11" xfId="5268"/>
    <cellStyle name="Výpočet 2 12" xfId="5317"/>
    <cellStyle name="Výpočet 2 13" xfId="5380"/>
    <cellStyle name="Výpočet 2 2" xfId="5342"/>
    <cellStyle name="Výpočet 2 2 2" xfId="5090"/>
    <cellStyle name="Výpočet 2 3" xfId="5441"/>
    <cellStyle name="Výpočet 2 3 2" xfId="5164"/>
    <cellStyle name="Výpočet 2 4" xfId="5453"/>
    <cellStyle name="Výpočet 2 4 2" xfId="5171"/>
    <cellStyle name="Výpočet 2 5" xfId="5210"/>
    <cellStyle name="Výpočet 2 5 2" xfId="5328"/>
    <cellStyle name="Výpočet 2 6" xfId="5158"/>
    <cellStyle name="Výpočet 2 6 2" xfId="5275"/>
    <cellStyle name="Výpočet 2 7" xfId="5421"/>
    <cellStyle name="Výpočet 2 7 2" xfId="5170"/>
    <cellStyle name="Výpočet 2 8" xfId="4862"/>
    <cellStyle name="Výpočet 2 8 2" xfId="5215"/>
    <cellStyle name="Výpočet 2 9" xfId="5390"/>
    <cellStyle name="Výpočet 2 9 2" xfId="5124"/>
    <cellStyle name="Výpočet 20" xfId="2882"/>
    <cellStyle name="Výpočet 21" xfId="2923"/>
    <cellStyle name="Výpočet 22" xfId="2964"/>
    <cellStyle name="Výpočet 23" xfId="3005"/>
    <cellStyle name="Výpočet 24" xfId="3046"/>
    <cellStyle name="Výpočet 25" xfId="3087"/>
    <cellStyle name="Výpočet 26" xfId="3128"/>
    <cellStyle name="Výpočet 27" xfId="3169"/>
    <cellStyle name="Výpočet 28" xfId="3210"/>
    <cellStyle name="Výpočet 29" xfId="3251"/>
    <cellStyle name="Výpočet 3" xfId="2185"/>
    <cellStyle name="Výpočet 3 10" xfId="5248"/>
    <cellStyle name="Výpočet 3 11" xfId="5412"/>
    <cellStyle name="Výpočet 3 2" xfId="5312"/>
    <cellStyle name="Výpočet 3 2 2" xfId="5479"/>
    <cellStyle name="Výpočet 3 3" xfId="5277"/>
    <cellStyle name="Výpočet 3 3 2" xfId="5420"/>
    <cellStyle name="Výpočet 3 4" xfId="5064"/>
    <cellStyle name="Výpočet 3 4 2" xfId="5397"/>
    <cellStyle name="Výpočet 3 5" xfId="5180"/>
    <cellStyle name="Výpočet 3 5 2" xfId="5302"/>
    <cellStyle name="Výpočet 3 6" xfId="5142"/>
    <cellStyle name="Výpočet 3 6 2" xfId="5252"/>
    <cellStyle name="Výpočet 3 7" xfId="5406"/>
    <cellStyle name="Výpočet 3 7 2" xfId="5151"/>
    <cellStyle name="Výpočet 3 8" xfId="5348"/>
    <cellStyle name="Výpočet 3 8 2" xfId="5100"/>
    <cellStyle name="Výpočet 3 9" xfId="5071"/>
    <cellStyle name="Výpočet 3 9 2" xfId="5471"/>
    <cellStyle name="Výpočet 30" xfId="3292"/>
    <cellStyle name="Výpočet 31" xfId="3333"/>
    <cellStyle name="Výpočet 32" xfId="3374"/>
    <cellStyle name="Výpočet 33" xfId="3415"/>
    <cellStyle name="Výpočet 34" xfId="3456"/>
    <cellStyle name="Výpočet 35" xfId="3497"/>
    <cellStyle name="Výpočet 36" xfId="3538"/>
    <cellStyle name="Výpočet 37" xfId="3579"/>
    <cellStyle name="Výpočet 38" xfId="3620"/>
    <cellStyle name="Výpočet 39" xfId="3661"/>
    <cellStyle name="Výpočet 4" xfId="2226"/>
    <cellStyle name="Výpočet 40" xfId="3702"/>
    <cellStyle name="Výpočet 41" xfId="3743"/>
    <cellStyle name="Výpočet 42" xfId="3784"/>
    <cellStyle name="Výpočet 43" xfId="3825"/>
    <cellStyle name="Výpočet 44" xfId="3857"/>
    <cellStyle name="Výpočet 45" xfId="3906"/>
    <cellStyle name="Výpočet 46" xfId="4059"/>
    <cellStyle name="Výpočet 47" xfId="4115"/>
    <cellStyle name="Výpočet 48" xfId="4172"/>
    <cellStyle name="Výpočet 49" xfId="4185"/>
    <cellStyle name="Výpočet 5" xfId="2267"/>
    <cellStyle name="Výpočet 50" xfId="4227"/>
    <cellStyle name="Výpočet 51" xfId="4286"/>
    <cellStyle name="Výpočet 52" xfId="4321"/>
    <cellStyle name="Výpočet 53" xfId="4331"/>
    <cellStyle name="Výpočet 54" xfId="4436"/>
    <cellStyle name="Výpočet 55" xfId="4492"/>
    <cellStyle name="Výpočet 56" xfId="4540"/>
    <cellStyle name="Výpočet 57" xfId="4585"/>
    <cellStyle name="Výpočet 58" xfId="4609"/>
    <cellStyle name="Výpočet 59" xfId="4647"/>
    <cellStyle name="Výpočet 6" xfId="2308"/>
    <cellStyle name="Výpočet 60" xfId="2087"/>
    <cellStyle name="Výpočet 7" xfId="2349"/>
    <cellStyle name="Výpočet 8" xfId="2390"/>
    <cellStyle name="Výpočet 9" xfId="2431"/>
    <cellStyle name="Výstup 10" xfId="2473"/>
    <cellStyle name="Výstup 11" xfId="2512"/>
    <cellStyle name="Výstup 12" xfId="2555"/>
    <cellStyle name="Výstup 13" xfId="2596"/>
    <cellStyle name="Výstup 14" xfId="2637"/>
    <cellStyle name="Výstup 15" xfId="2678"/>
    <cellStyle name="Výstup 16" xfId="2719"/>
    <cellStyle name="Výstup 17" xfId="2760"/>
    <cellStyle name="Výstup 18" xfId="2801"/>
    <cellStyle name="Výstup 19" xfId="2842"/>
    <cellStyle name="Výstup 2" xfId="2136"/>
    <cellStyle name="Výstup 2 10" xfId="5179"/>
    <cellStyle name="Výstup 2 11" xfId="5261"/>
    <cellStyle name="Výstup 2 12" xfId="5309"/>
    <cellStyle name="Výstup 2 13" xfId="5419"/>
    <cellStyle name="Výstup 2 2" xfId="5330"/>
    <cellStyle name="Výstup 2 2 2" xfId="4819"/>
    <cellStyle name="Výstup 2 3" xfId="5287"/>
    <cellStyle name="Výstup 2 3 2" xfId="5451"/>
    <cellStyle name="Výstup 2 4" xfId="5474"/>
    <cellStyle name="Výstup 2 4 2" xfId="5058"/>
    <cellStyle name="Výstup 2 5" xfId="5204"/>
    <cellStyle name="Výstup 2 5 2" xfId="5318"/>
    <cellStyle name="Výstup 2 6" xfId="5153"/>
    <cellStyle name="Výstup 2 6 2" xfId="5267"/>
    <cellStyle name="Výstup 2 7" xfId="5384"/>
    <cellStyle name="Výstup 2 7 2" xfId="5163"/>
    <cellStyle name="Výstup 2 8" xfId="5091"/>
    <cellStyle name="Výstup 2 8 2" xfId="5221"/>
    <cellStyle name="Výstup 2 9" xfId="5110"/>
    <cellStyle name="Výstup 2 9 2" xfId="5235"/>
    <cellStyle name="Výstup 20" xfId="2883"/>
    <cellStyle name="Výstup 21" xfId="2924"/>
    <cellStyle name="Výstup 22" xfId="2965"/>
    <cellStyle name="Výstup 23" xfId="3006"/>
    <cellStyle name="Výstup 24" xfId="3047"/>
    <cellStyle name="Výstup 25" xfId="3088"/>
    <cellStyle name="Výstup 26" xfId="3129"/>
    <cellStyle name="Výstup 27" xfId="3170"/>
    <cellStyle name="Výstup 28" xfId="3211"/>
    <cellStyle name="Výstup 29" xfId="3252"/>
    <cellStyle name="Výstup 3" xfId="2186"/>
    <cellStyle name="Výstup 3 10" xfId="5253"/>
    <cellStyle name="Výstup 3 11" xfId="5425"/>
    <cellStyle name="Výstup 3 2" xfId="5320"/>
    <cellStyle name="Výstup 3 2 2" xfId="5084"/>
    <cellStyle name="Výstup 3 3" xfId="5281"/>
    <cellStyle name="Výstup 3 3 2" xfId="5423"/>
    <cellStyle name="Výstup 3 4" xfId="5249"/>
    <cellStyle name="Výstup 3 4 2" xfId="5404"/>
    <cellStyle name="Výstup 3 5" xfId="5187"/>
    <cellStyle name="Výstup 3 5 2" xfId="5070"/>
    <cellStyle name="Výstup 3 6" xfId="5149"/>
    <cellStyle name="Výstup 3 6 2" xfId="5260"/>
    <cellStyle name="Výstup 3 7" xfId="5405"/>
    <cellStyle name="Výstup 3 7 2" xfId="5156"/>
    <cellStyle name="Výstup 3 8" xfId="5360"/>
    <cellStyle name="Výstup 3 8 2" xfId="5108"/>
    <cellStyle name="Výstup 3 9" xfId="5311"/>
    <cellStyle name="Výstup 3 9 2" xfId="5478"/>
    <cellStyle name="Výstup 30" xfId="3293"/>
    <cellStyle name="Výstup 31" xfId="3334"/>
    <cellStyle name="Výstup 32" xfId="3375"/>
    <cellStyle name="Výstup 33" xfId="3416"/>
    <cellStyle name="Výstup 34" xfId="3457"/>
    <cellStyle name="Výstup 35" xfId="3498"/>
    <cellStyle name="Výstup 36" xfId="3539"/>
    <cellStyle name="Výstup 37" xfId="3580"/>
    <cellStyle name="Výstup 38" xfId="3621"/>
    <cellStyle name="Výstup 39" xfId="3662"/>
    <cellStyle name="Výstup 4" xfId="2227"/>
    <cellStyle name="Výstup 40" xfId="3703"/>
    <cellStyle name="Výstup 41" xfId="3744"/>
    <cellStyle name="Výstup 42" xfId="3785"/>
    <cellStyle name="Výstup 43" xfId="3826"/>
    <cellStyle name="Výstup 44" xfId="3858"/>
    <cellStyle name="Výstup 45" xfId="3907"/>
    <cellStyle name="Výstup 46" xfId="4060"/>
    <cellStyle name="Výstup 47" xfId="4093"/>
    <cellStyle name="Výstup 48" xfId="4163"/>
    <cellStyle name="Výstup 49" xfId="4100"/>
    <cellStyle name="Výstup 5" xfId="2268"/>
    <cellStyle name="Výstup 50" xfId="4251"/>
    <cellStyle name="Výstup 51" xfId="4275"/>
    <cellStyle name="Výstup 52" xfId="4303"/>
    <cellStyle name="Výstup 53" xfId="4333"/>
    <cellStyle name="Výstup 54" xfId="4437"/>
    <cellStyle name="Výstup 55" xfId="4493"/>
    <cellStyle name="Výstup 56" xfId="4541"/>
    <cellStyle name="Výstup 57" xfId="4586"/>
    <cellStyle name="Výstup 58" xfId="4610"/>
    <cellStyle name="Výstup 59" xfId="4648"/>
    <cellStyle name="Výstup 6" xfId="2309"/>
    <cellStyle name="Výstup 60" xfId="2088"/>
    <cellStyle name="Výstup 7" xfId="2350"/>
    <cellStyle name="Výstup 8" xfId="2391"/>
    <cellStyle name="Výstup 9" xfId="2432"/>
    <cellStyle name="Vysvětlující text 10" xfId="2474"/>
    <cellStyle name="Vysvětlující text 11" xfId="2513"/>
    <cellStyle name="Vysvětlující text 12" xfId="2556"/>
    <cellStyle name="Vysvětlující text 13" xfId="2597"/>
    <cellStyle name="Vysvětlující text 14" xfId="2638"/>
    <cellStyle name="Vysvětlující text 15" xfId="2679"/>
    <cellStyle name="Vysvětlující text 16" xfId="2720"/>
    <cellStyle name="Vysvětlující text 17" xfId="2761"/>
    <cellStyle name="Vysvětlující text 18" xfId="2802"/>
    <cellStyle name="Vysvětlující text 19" xfId="2843"/>
    <cellStyle name="Vysvětlující text 2" xfId="2137"/>
    <cellStyle name="Vysvětlující text 20" xfId="2884"/>
    <cellStyle name="Vysvětlující text 21" xfId="2925"/>
    <cellStyle name="Vysvětlující text 22" xfId="2966"/>
    <cellStyle name="Vysvětlující text 23" xfId="3007"/>
    <cellStyle name="Vysvětlující text 24" xfId="3048"/>
    <cellStyle name="Vysvětlující text 25" xfId="3089"/>
    <cellStyle name="Vysvětlující text 26" xfId="3130"/>
    <cellStyle name="Vysvětlující text 27" xfId="3171"/>
    <cellStyle name="Vysvětlující text 28" xfId="3212"/>
    <cellStyle name="Vysvětlující text 29" xfId="3253"/>
    <cellStyle name="Vysvětlující text 3" xfId="2187"/>
    <cellStyle name="Vysvětlující text 30" xfId="3294"/>
    <cellStyle name="Vysvětlující text 31" xfId="3335"/>
    <cellStyle name="Vysvětlující text 32" xfId="3376"/>
    <cellStyle name="Vysvětlující text 33" xfId="3417"/>
    <cellStyle name="Vysvětlující text 34" xfId="3458"/>
    <cellStyle name="Vysvětlující text 35" xfId="3499"/>
    <cellStyle name="Vysvětlující text 36" xfId="3540"/>
    <cellStyle name="Vysvětlující text 37" xfId="3581"/>
    <cellStyle name="Vysvětlující text 38" xfId="3622"/>
    <cellStyle name="Vysvětlující text 39" xfId="3663"/>
    <cellStyle name="Vysvětlující text 4" xfId="2228"/>
    <cellStyle name="Vysvětlující text 40" xfId="3704"/>
    <cellStyle name="Vysvětlující text 41" xfId="3745"/>
    <cellStyle name="Vysvětlující text 42" xfId="3786"/>
    <cellStyle name="Vysvětlující text 43" xfId="3827"/>
    <cellStyle name="Vysvětlující text 44" xfId="3859"/>
    <cellStyle name="Vysvětlující text 45" xfId="3908"/>
    <cellStyle name="Vysvětlující text 46" xfId="4061"/>
    <cellStyle name="Vysvětlující text 47" xfId="4097"/>
    <cellStyle name="Vysvětlující text 48" xfId="4169"/>
    <cellStyle name="Vysvětlující text 49" xfId="4212"/>
    <cellStyle name="Vysvětlující text 5" xfId="2269"/>
    <cellStyle name="Vysvětlující text 50" xfId="4232"/>
    <cellStyle name="Vysvětlující text 51" xfId="4283"/>
    <cellStyle name="Vysvětlující text 52" xfId="4292"/>
    <cellStyle name="Vysvětlující text 53" xfId="4078"/>
    <cellStyle name="Vysvětlující text 54" xfId="4438"/>
    <cellStyle name="Vysvětlující text 55" xfId="4494"/>
    <cellStyle name="Vysvětlující text 56" xfId="4542"/>
    <cellStyle name="Vysvětlující text 57" xfId="4587"/>
    <cellStyle name="Vysvětlující text 58" xfId="4611"/>
    <cellStyle name="Vysvětlující text 59" xfId="4649"/>
    <cellStyle name="Vysvětlující text 6" xfId="2310"/>
    <cellStyle name="Vysvětlující text 60" xfId="2089"/>
    <cellStyle name="Vysvětlující text 7" xfId="2351"/>
    <cellStyle name="Vysvětlující text 8" xfId="2392"/>
    <cellStyle name="Vysvětlující text 9" xfId="2433"/>
    <cellStyle name="vzorce" xfId="5597"/>
    <cellStyle name="Warning Text" xfId="500"/>
    <cellStyle name="Záhlaví 1" xfId="72"/>
    <cellStyle name="Záhlaví 1 2" xfId="6911"/>
    <cellStyle name="Záhlaví 1 3" xfId="20878"/>
    <cellStyle name="Záhlaví 2" xfId="73"/>
    <cellStyle name="Záhlaví 2 2" xfId="5522"/>
    <cellStyle name="Záhlaví 2 3" xfId="20879"/>
    <cellStyle name="Zvýraznění 1 10" xfId="2475"/>
    <cellStyle name="Zvýraznění 1 11" xfId="2514"/>
    <cellStyle name="Zvýraznění 1 12" xfId="2557"/>
    <cellStyle name="Zvýraznění 1 13" xfId="2598"/>
    <cellStyle name="Zvýraznění 1 14" xfId="2639"/>
    <cellStyle name="Zvýraznění 1 15" xfId="2680"/>
    <cellStyle name="Zvýraznění 1 16" xfId="2721"/>
    <cellStyle name="Zvýraznění 1 17" xfId="2762"/>
    <cellStyle name="Zvýraznění 1 18" xfId="2803"/>
    <cellStyle name="Zvýraznění 1 19" xfId="2844"/>
    <cellStyle name="Zvýraznění 1 2" xfId="2138"/>
    <cellStyle name="Zvýraznění 1 20" xfId="2885"/>
    <cellStyle name="Zvýraznění 1 21" xfId="2926"/>
    <cellStyle name="Zvýraznění 1 22" xfId="2967"/>
    <cellStyle name="Zvýraznění 1 23" xfId="3008"/>
    <cellStyle name="Zvýraznění 1 24" xfId="3049"/>
    <cellStyle name="Zvýraznění 1 25" xfId="3090"/>
    <cellStyle name="Zvýraznění 1 26" xfId="3131"/>
    <cellStyle name="Zvýraznění 1 27" xfId="3172"/>
    <cellStyle name="Zvýraznění 1 28" xfId="3213"/>
    <cellStyle name="Zvýraznění 1 29" xfId="3254"/>
    <cellStyle name="Zvýraznění 1 3" xfId="2188"/>
    <cellStyle name="Zvýraznění 1 30" xfId="3295"/>
    <cellStyle name="Zvýraznění 1 31" xfId="3336"/>
    <cellStyle name="Zvýraznění 1 32" xfId="3377"/>
    <cellStyle name="Zvýraznění 1 33" xfId="3418"/>
    <cellStyle name="Zvýraznění 1 34" xfId="3459"/>
    <cellStyle name="Zvýraznění 1 35" xfId="3500"/>
    <cellStyle name="Zvýraznění 1 36" xfId="3541"/>
    <cellStyle name="Zvýraznění 1 37" xfId="3582"/>
    <cellStyle name="Zvýraznění 1 38" xfId="3623"/>
    <cellStyle name="Zvýraznění 1 39" xfId="3664"/>
    <cellStyle name="Zvýraznění 1 4" xfId="2229"/>
    <cellStyle name="Zvýraznění 1 40" xfId="3705"/>
    <cellStyle name="Zvýraznění 1 41" xfId="3746"/>
    <cellStyle name="Zvýraznění 1 42" xfId="3787"/>
    <cellStyle name="Zvýraznění 1 43" xfId="3828"/>
    <cellStyle name="Zvýraznění 1 44" xfId="3860"/>
    <cellStyle name="Zvýraznění 1 45" xfId="3909"/>
    <cellStyle name="Zvýraznění 1 46" xfId="4062"/>
    <cellStyle name="Zvýraznění 1 47" xfId="4128"/>
    <cellStyle name="Zvýraznění 1 48" xfId="4151"/>
    <cellStyle name="Zvýraznění 1 49" xfId="4188"/>
    <cellStyle name="Zvýraznění 1 5" xfId="2270"/>
    <cellStyle name="Zvýraznění 1 50" xfId="4231"/>
    <cellStyle name="Zvýraznění 1 51" xfId="4265"/>
    <cellStyle name="Zvýraznění 1 52" xfId="4308"/>
    <cellStyle name="Zvýraznění 1 53" xfId="4327"/>
    <cellStyle name="Zvýraznění 1 54" xfId="4439"/>
    <cellStyle name="Zvýraznění 1 55" xfId="4495"/>
    <cellStyle name="Zvýraznění 1 56" xfId="4543"/>
    <cellStyle name="Zvýraznění 1 57" xfId="4588"/>
    <cellStyle name="Zvýraznění 1 58" xfId="4612"/>
    <cellStyle name="Zvýraznění 1 59" xfId="4650"/>
    <cellStyle name="Zvýraznění 1 6" xfId="2311"/>
    <cellStyle name="Zvýraznění 1 60" xfId="2090"/>
    <cellStyle name="Zvýraznění 1 7" xfId="2352"/>
    <cellStyle name="Zvýraznění 1 8" xfId="2393"/>
    <cellStyle name="Zvýraznění 1 9" xfId="2434"/>
    <cellStyle name="Zvýraznění 2 10" xfId="2476"/>
    <cellStyle name="Zvýraznění 2 11" xfId="2515"/>
    <cellStyle name="Zvýraznění 2 12" xfId="2558"/>
    <cellStyle name="Zvýraznění 2 13" xfId="2599"/>
    <cellStyle name="Zvýraznění 2 14" xfId="2640"/>
    <cellStyle name="Zvýraznění 2 15" xfId="2681"/>
    <cellStyle name="Zvýraznění 2 16" xfId="2722"/>
    <cellStyle name="Zvýraznění 2 17" xfId="2763"/>
    <cellStyle name="Zvýraznění 2 18" xfId="2804"/>
    <cellStyle name="Zvýraznění 2 19" xfId="2845"/>
    <cellStyle name="Zvýraznění 2 2" xfId="2139"/>
    <cellStyle name="Zvýraznění 2 20" xfId="2886"/>
    <cellStyle name="Zvýraznění 2 21" xfId="2927"/>
    <cellStyle name="Zvýraznění 2 22" xfId="2968"/>
    <cellStyle name="Zvýraznění 2 23" xfId="3009"/>
    <cellStyle name="Zvýraznění 2 24" xfId="3050"/>
    <cellStyle name="Zvýraznění 2 25" xfId="3091"/>
    <cellStyle name="Zvýraznění 2 26" xfId="3132"/>
    <cellStyle name="Zvýraznění 2 27" xfId="3173"/>
    <cellStyle name="Zvýraznění 2 28" xfId="3214"/>
    <cellStyle name="Zvýraznění 2 29" xfId="3255"/>
    <cellStyle name="Zvýraznění 2 3" xfId="2189"/>
    <cellStyle name="Zvýraznění 2 30" xfId="3296"/>
    <cellStyle name="Zvýraznění 2 31" xfId="3337"/>
    <cellStyle name="Zvýraznění 2 32" xfId="3378"/>
    <cellStyle name="Zvýraznění 2 33" xfId="3419"/>
    <cellStyle name="Zvýraznění 2 34" xfId="3460"/>
    <cellStyle name="Zvýraznění 2 35" xfId="3501"/>
    <cellStyle name="Zvýraznění 2 36" xfId="3542"/>
    <cellStyle name="Zvýraznění 2 37" xfId="3583"/>
    <cellStyle name="Zvýraznění 2 38" xfId="3624"/>
    <cellStyle name="Zvýraznění 2 39" xfId="3665"/>
    <cellStyle name="Zvýraznění 2 4" xfId="2230"/>
    <cellStyle name="Zvýraznění 2 40" xfId="3706"/>
    <cellStyle name="Zvýraznění 2 41" xfId="3747"/>
    <cellStyle name="Zvýraznění 2 42" xfId="3788"/>
    <cellStyle name="Zvýraznění 2 43" xfId="3829"/>
    <cellStyle name="Zvýraznění 2 44" xfId="3861"/>
    <cellStyle name="Zvýraznění 2 45" xfId="3910"/>
    <cellStyle name="Zvýraznění 2 46" xfId="4063"/>
    <cellStyle name="Zvýraznění 2 47" xfId="4135"/>
    <cellStyle name="Zvýraznění 2 48" xfId="4155"/>
    <cellStyle name="Zvýraznění 2 49" xfId="4199"/>
    <cellStyle name="Zvýraznění 2 5" xfId="2271"/>
    <cellStyle name="Zvýraznění 2 50" xfId="4052"/>
    <cellStyle name="Zvýraznění 2 51" xfId="4268"/>
    <cellStyle name="Zvýraznění 2 52" xfId="4301"/>
    <cellStyle name="Zvýraznění 2 53" xfId="4334"/>
    <cellStyle name="Zvýraznění 2 54" xfId="4440"/>
    <cellStyle name="Zvýraznění 2 55" xfId="4496"/>
    <cellStyle name="Zvýraznění 2 56" xfId="4544"/>
    <cellStyle name="Zvýraznění 2 57" xfId="4589"/>
    <cellStyle name="Zvýraznění 2 58" xfId="4613"/>
    <cellStyle name="Zvýraznění 2 59" xfId="4651"/>
    <cellStyle name="Zvýraznění 2 6" xfId="2312"/>
    <cellStyle name="Zvýraznění 2 60" xfId="2091"/>
    <cellStyle name="Zvýraznění 2 7" xfId="2353"/>
    <cellStyle name="Zvýraznění 2 8" xfId="2394"/>
    <cellStyle name="Zvýraznění 2 9" xfId="2435"/>
    <cellStyle name="Zvýraznění 3 10" xfId="2477"/>
    <cellStyle name="Zvýraznění 3 11" xfId="2516"/>
    <cellStyle name="Zvýraznění 3 12" xfId="2559"/>
    <cellStyle name="Zvýraznění 3 13" xfId="2600"/>
    <cellStyle name="Zvýraznění 3 14" xfId="2641"/>
    <cellStyle name="Zvýraznění 3 15" xfId="2682"/>
    <cellStyle name="Zvýraznění 3 16" xfId="2723"/>
    <cellStyle name="Zvýraznění 3 17" xfId="2764"/>
    <cellStyle name="Zvýraznění 3 18" xfId="2805"/>
    <cellStyle name="Zvýraznění 3 19" xfId="2846"/>
    <cellStyle name="Zvýraznění 3 2" xfId="2140"/>
    <cellStyle name="Zvýraznění 3 20" xfId="2887"/>
    <cellStyle name="Zvýraznění 3 21" xfId="2928"/>
    <cellStyle name="Zvýraznění 3 22" xfId="2969"/>
    <cellStyle name="Zvýraznění 3 23" xfId="3010"/>
    <cellStyle name="Zvýraznění 3 24" xfId="3051"/>
    <cellStyle name="Zvýraznění 3 25" xfId="3092"/>
    <cellStyle name="Zvýraznění 3 26" xfId="3133"/>
    <cellStyle name="Zvýraznění 3 27" xfId="3174"/>
    <cellStyle name="Zvýraznění 3 28" xfId="3215"/>
    <cellStyle name="Zvýraznění 3 29" xfId="3256"/>
    <cellStyle name="Zvýraznění 3 3" xfId="2190"/>
    <cellStyle name="Zvýraznění 3 30" xfId="3297"/>
    <cellStyle name="Zvýraznění 3 31" xfId="3338"/>
    <cellStyle name="Zvýraznění 3 32" xfId="3379"/>
    <cellStyle name="Zvýraznění 3 33" xfId="3420"/>
    <cellStyle name="Zvýraznění 3 34" xfId="3461"/>
    <cellStyle name="Zvýraznění 3 35" xfId="3502"/>
    <cellStyle name="Zvýraznění 3 36" xfId="3543"/>
    <cellStyle name="Zvýraznění 3 37" xfId="3584"/>
    <cellStyle name="Zvýraznění 3 38" xfId="3625"/>
    <cellStyle name="Zvýraznění 3 39" xfId="3666"/>
    <cellStyle name="Zvýraznění 3 4" xfId="2231"/>
    <cellStyle name="Zvýraznění 3 40" xfId="3707"/>
    <cellStyle name="Zvýraznění 3 41" xfId="3748"/>
    <cellStyle name="Zvýraznění 3 42" xfId="3789"/>
    <cellStyle name="Zvýraznění 3 43" xfId="3830"/>
    <cellStyle name="Zvýraznění 3 44" xfId="3862"/>
    <cellStyle name="Zvýraznění 3 45" xfId="3911"/>
    <cellStyle name="Zvýraznění 3 46" xfId="4064"/>
    <cellStyle name="Zvýraznění 3 47" xfId="4121"/>
    <cellStyle name="Zvýraznění 3 48" xfId="4161"/>
    <cellStyle name="Zvýraznění 3 49" xfId="4218"/>
    <cellStyle name="Zvýraznění 3 5" xfId="2272"/>
    <cellStyle name="Zvýraznění 3 50" xfId="4081"/>
    <cellStyle name="Zvýraznění 3 51" xfId="4273"/>
    <cellStyle name="Zvýraznění 3 52" xfId="4313"/>
    <cellStyle name="Zvýraznění 3 53" xfId="4325"/>
    <cellStyle name="Zvýraznění 3 54" xfId="4441"/>
    <cellStyle name="Zvýraznění 3 55" xfId="4497"/>
    <cellStyle name="Zvýraznění 3 56" xfId="4545"/>
    <cellStyle name="Zvýraznění 3 57" xfId="4590"/>
    <cellStyle name="Zvýraznění 3 58" xfId="4614"/>
    <cellStyle name="Zvýraznění 3 59" xfId="4652"/>
    <cellStyle name="Zvýraznění 3 6" xfId="2313"/>
    <cellStyle name="Zvýraznění 3 60" xfId="2092"/>
    <cellStyle name="Zvýraznění 3 7" xfId="2354"/>
    <cellStyle name="Zvýraznění 3 8" xfId="2395"/>
    <cellStyle name="Zvýraznění 3 9" xfId="2436"/>
    <cellStyle name="Zvýraznění 4 10" xfId="2478"/>
    <cellStyle name="Zvýraznění 4 11" xfId="2517"/>
    <cellStyle name="Zvýraznění 4 12" xfId="2560"/>
    <cellStyle name="Zvýraznění 4 13" xfId="2601"/>
    <cellStyle name="Zvýraznění 4 14" xfId="2642"/>
    <cellStyle name="Zvýraznění 4 15" xfId="2683"/>
    <cellStyle name="Zvýraznění 4 16" xfId="2724"/>
    <cellStyle name="Zvýraznění 4 17" xfId="2765"/>
    <cellStyle name="Zvýraznění 4 18" xfId="2806"/>
    <cellStyle name="Zvýraznění 4 19" xfId="2847"/>
    <cellStyle name="Zvýraznění 4 2" xfId="2141"/>
    <cellStyle name="Zvýraznění 4 20" xfId="2888"/>
    <cellStyle name="Zvýraznění 4 21" xfId="2929"/>
    <cellStyle name="Zvýraznění 4 22" xfId="2970"/>
    <cellStyle name="Zvýraznění 4 23" xfId="3011"/>
    <cellStyle name="Zvýraznění 4 24" xfId="3052"/>
    <cellStyle name="Zvýraznění 4 25" xfId="3093"/>
    <cellStyle name="Zvýraznění 4 26" xfId="3134"/>
    <cellStyle name="Zvýraznění 4 27" xfId="3175"/>
    <cellStyle name="Zvýraznění 4 28" xfId="3216"/>
    <cellStyle name="Zvýraznění 4 29" xfId="3257"/>
    <cellStyle name="Zvýraznění 4 3" xfId="2191"/>
    <cellStyle name="Zvýraznění 4 30" xfId="3298"/>
    <cellStyle name="Zvýraznění 4 31" xfId="3339"/>
    <cellStyle name="Zvýraznění 4 32" xfId="3380"/>
    <cellStyle name="Zvýraznění 4 33" xfId="3421"/>
    <cellStyle name="Zvýraznění 4 34" xfId="3462"/>
    <cellStyle name="Zvýraznění 4 35" xfId="3503"/>
    <cellStyle name="Zvýraznění 4 36" xfId="3544"/>
    <cellStyle name="Zvýraznění 4 37" xfId="3585"/>
    <cellStyle name="Zvýraznění 4 38" xfId="3626"/>
    <cellStyle name="Zvýraznění 4 39" xfId="3667"/>
    <cellStyle name="Zvýraznění 4 4" xfId="2232"/>
    <cellStyle name="Zvýraznění 4 40" xfId="3708"/>
    <cellStyle name="Zvýraznění 4 41" xfId="3749"/>
    <cellStyle name="Zvýraznění 4 42" xfId="3790"/>
    <cellStyle name="Zvýraznění 4 43" xfId="3831"/>
    <cellStyle name="Zvýraznění 4 44" xfId="3863"/>
    <cellStyle name="Zvýraznění 4 45" xfId="3912"/>
    <cellStyle name="Zvýraznění 4 46" xfId="4065"/>
    <cellStyle name="Zvýraznění 4 47" xfId="4107"/>
    <cellStyle name="Zvýraznění 4 48" xfId="4083"/>
    <cellStyle name="Zvýraznění 4 49" xfId="4082"/>
    <cellStyle name="Zvýraznění 4 5" xfId="2273"/>
    <cellStyle name="Zvýraznění 4 50" xfId="4233"/>
    <cellStyle name="Zvýraznění 4 51" xfId="4221"/>
    <cellStyle name="Zvýraznění 4 52" xfId="4077"/>
    <cellStyle name="Zvýraznění 4 53" xfId="4315"/>
    <cellStyle name="Zvýraznění 4 54" xfId="4442"/>
    <cellStyle name="Zvýraznění 4 55" xfId="4498"/>
    <cellStyle name="Zvýraznění 4 56" xfId="4546"/>
    <cellStyle name="Zvýraznění 4 57" xfId="4591"/>
    <cellStyle name="Zvýraznění 4 58" xfId="4615"/>
    <cellStyle name="Zvýraznění 4 59" xfId="4653"/>
    <cellStyle name="Zvýraznění 4 6" xfId="2314"/>
    <cellStyle name="Zvýraznění 4 60" xfId="2093"/>
    <cellStyle name="Zvýraznění 4 7" xfId="2355"/>
    <cellStyle name="Zvýraznění 4 8" xfId="2396"/>
    <cellStyle name="Zvýraznění 4 9" xfId="2437"/>
    <cellStyle name="Zvýraznění 5 10" xfId="2479"/>
    <cellStyle name="Zvýraznění 5 11" xfId="2518"/>
    <cellStyle name="Zvýraznění 5 12" xfId="2561"/>
    <cellStyle name="Zvýraznění 5 13" xfId="2602"/>
    <cellStyle name="Zvýraznění 5 14" xfId="2643"/>
    <cellStyle name="Zvýraznění 5 15" xfId="2684"/>
    <cellStyle name="Zvýraznění 5 16" xfId="2725"/>
    <cellStyle name="Zvýraznění 5 17" xfId="2766"/>
    <cellStyle name="Zvýraznění 5 18" xfId="2807"/>
    <cellStyle name="Zvýraznění 5 19" xfId="2848"/>
    <cellStyle name="Zvýraznění 5 2" xfId="2142"/>
    <cellStyle name="Zvýraznění 5 20" xfId="2889"/>
    <cellStyle name="Zvýraznění 5 21" xfId="2930"/>
    <cellStyle name="Zvýraznění 5 22" xfId="2971"/>
    <cellStyle name="Zvýraznění 5 23" xfId="3012"/>
    <cellStyle name="Zvýraznění 5 24" xfId="3053"/>
    <cellStyle name="Zvýraznění 5 25" xfId="3094"/>
    <cellStyle name="Zvýraznění 5 26" xfId="3135"/>
    <cellStyle name="Zvýraznění 5 27" xfId="3176"/>
    <cellStyle name="Zvýraznění 5 28" xfId="3217"/>
    <cellStyle name="Zvýraznění 5 29" xfId="3258"/>
    <cellStyle name="Zvýraznění 5 3" xfId="2192"/>
    <cellStyle name="Zvýraznění 5 30" xfId="3299"/>
    <cellStyle name="Zvýraznění 5 31" xfId="3340"/>
    <cellStyle name="Zvýraznění 5 32" xfId="3381"/>
    <cellStyle name="Zvýraznění 5 33" xfId="3422"/>
    <cellStyle name="Zvýraznění 5 34" xfId="3463"/>
    <cellStyle name="Zvýraznění 5 35" xfId="3504"/>
    <cellStyle name="Zvýraznění 5 36" xfId="3545"/>
    <cellStyle name="Zvýraznění 5 37" xfId="3586"/>
    <cellStyle name="Zvýraznění 5 38" xfId="3627"/>
    <cellStyle name="Zvýraznění 5 39" xfId="3668"/>
    <cellStyle name="Zvýraznění 5 4" xfId="2233"/>
    <cellStyle name="Zvýraznění 5 40" xfId="3709"/>
    <cellStyle name="Zvýraznění 5 41" xfId="3750"/>
    <cellStyle name="Zvýraznění 5 42" xfId="3791"/>
    <cellStyle name="Zvýraznění 5 43" xfId="3832"/>
    <cellStyle name="Zvýraznění 5 44" xfId="3864"/>
    <cellStyle name="Zvýraznění 5 45" xfId="3913"/>
    <cellStyle name="Zvýraznění 5 46" xfId="4066"/>
    <cellStyle name="Zvýraznění 5 47" xfId="4105"/>
    <cellStyle name="Zvýraznění 5 48" xfId="4148"/>
    <cellStyle name="Zvýraznění 5 49" xfId="4152"/>
    <cellStyle name="Zvýraznění 5 5" xfId="2274"/>
    <cellStyle name="Zvýraznění 5 50" xfId="4214"/>
    <cellStyle name="Zvýraznění 5 51" xfId="4262"/>
    <cellStyle name="Zvýraznění 5 52" xfId="4319"/>
    <cellStyle name="Zvýraznění 5 53" xfId="4198"/>
    <cellStyle name="Zvýraznění 5 54" xfId="4443"/>
    <cellStyle name="Zvýraznění 5 55" xfId="4499"/>
    <cellStyle name="Zvýraznění 5 56" xfId="4547"/>
    <cellStyle name="Zvýraznění 5 57" xfId="4592"/>
    <cellStyle name="Zvýraznění 5 58" xfId="4616"/>
    <cellStyle name="Zvýraznění 5 59" xfId="4654"/>
    <cellStyle name="Zvýraznění 5 6" xfId="2315"/>
    <cellStyle name="Zvýraznění 5 60" xfId="2094"/>
    <cellStyle name="Zvýraznění 5 7" xfId="2356"/>
    <cellStyle name="Zvýraznění 5 8" xfId="2397"/>
    <cellStyle name="Zvýraznění 5 9" xfId="2438"/>
    <cellStyle name="Zvýraznění 6 10" xfId="2480"/>
    <cellStyle name="Zvýraznění 6 11" xfId="2519"/>
    <cellStyle name="Zvýraznění 6 12" xfId="2562"/>
    <cellStyle name="Zvýraznění 6 13" xfId="2603"/>
    <cellStyle name="Zvýraznění 6 14" xfId="2644"/>
    <cellStyle name="Zvýraznění 6 15" xfId="2685"/>
    <cellStyle name="Zvýraznění 6 16" xfId="2726"/>
    <cellStyle name="Zvýraznění 6 17" xfId="2767"/>
    <cellStyle name="Zvýraznění 6 18" xfId="2808"/>
    <cellStyle name="Zvýraznění 6 19" xfId="2849"/>
    <cellStyle name="Zvýraznění 6 2" xfId="2143"/>
    <cellStyle name="Zvýraznění 6 20" xfId="2890"/>
    <cellStyle name="Zvýraznění 6 21" xfId="2931"/>
    <cellStyle name="Zvýraznění 6 22" xfId="2972"/>
    <cellStyle name="Zvýraznění 6 23" xfId="3013"/>
    <cellStyle name="Zvýraznění 6 24" xfId="3054"/>
    <cellStyle name="Zvýraznění 6 25" xfId="3095"/>
    <cellStyle name="Zvýraznění 6 26" xfId="3136"/>
    <cellStyle name="Zvýraznění 6 27" xfId="3177"/>
    <cellStyle name="Zvýraznění 6 28" xfId="3218"/>
    <cellStyle name="Zvýraznění 6 29" xfId="3259"/>
    <cellStyle name="Zvýraznění 6 3" xfId="2193"/>
    <cellStyle name="Zvýraznění 6 30" xfId="3300"/>
    <cellStyle name="Zvýraznění 6 31" xfId="3341"/>
    <cellStyle name="Zvýraznění 6 32" xfId="3382"/>
    <cellStyle name="Zvýraznění 6 33" xfId="3423"/>
    <cellStyle name="Zvýraznění 6 34" xfId="3464"/>
    <cellStyle name="Zvýraznění 6 35" xfId="3505"/>
    <cellStyle name="Zvýraznění 6 36" xfId="3546"/>
    <cellStyle name="Zvýraznění 6 37" xfId="3587"/>
    <cellStyle name="Zvýraznění 6 38" xfId="3628"/>
    <cellStyle name="Zvýraznění 6 39" xfId="3669"/>
    <cellStyle name="Zvýraznění 6 4" xfId="2234"/>
    <cellStyle name="Zvýraznění 6 40" xfId="3710"/>
    <cellStyle name="Zvýraznění 6 41" xfId="3751"/>
    <cellStyle name="Zvýraznění 6 42" xfId="3792"/>
    <cellStyle name="Zvýraznění 6 43" xfId="3833"/>
    <cellStyle name="Zvýraznění 6 44" xfId="3865"/>
    <cellStyle name="Zvýraznění 6 45" xfId="3914"/>
    <cellStyle name="Zvýraznění 6 46" xfId="4067"/>
    <cellStyle name="Zvýraznění 6 47" xfId="4101"/>
    <cellStyle name="Zvýraznění 6 48" xfId="4162"/>
    <cellStyle name="Zvýraznění 6 49" xfId="4096"/>
    <cellStyle name="Zvýraznění 6 5" xfId="2275"/>
    <cellStyle name="Zvýraznění 6 50" xfId="4220"/>
    <cellStyle name="Zvýraznění 6 51" xfId="4274"/>
    <cellStyle name="Zvýraznění 6 52" xfId="4287"/>
    <cellStyle name="Zvýraznění 6 53" xfId="4336"/>
    <cellStyle name="Zvýraznění 6 54" xfId="4444"/>
    <cellStyle name="Zvýraznění 6 55" xfId="4500"/>
    <cellStyle name="Zvýraznění 6 56" xfId="4548"/>
    <cellStyle name="Zvýraznění 6 57" xfId="4593"/>
    <cellStyle name="Zvýraznění 6 58" xfId="4617"/>
    <cellStyle name="Zvýraznění 6 59" xfId="4655"/>
    <cellStyle name="Zvýraznění 6 6" xfId="2316"/>
    <cellStyle name="Zvýraznění 6 60" xfId="2095"/>
    <cellStyle name="Zvýraznění 6 7" xfId="2357"/>
    <cellStyle name="Zvýraznění 6 8" xfId="2398"/>
    <cellStyle name="Zvýraznění 6 9" xfId="24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05B00"/>
      <rgbColor rgb="0000FF00"/>
      <rgbColor rgb="000000FF"/>
      <rgbColor rgb="00FFFF00"/>
      <rgbColor rgb="00FF9953"/>
      <rgbColor rgb="0000FFFF"/>
      <rgbColor rgb="00FF7A1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989"/>
      <rgbColor rgb="00CC99FF"/>
      <rgbColor rgb="00FFE4D1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E05B00"/>
      <rgbColor rgb="00333333"/>
    </indexedColors>
    <mruColors>
      <color rgb="FF009BB4"/>
      <color rgb="FFABF3FF"/>
      <color rgb="FF47E5FF"/>
      <color rgb="FF007D92"/>
      <color rgb="FF1DDFFF"/>
      <color rgb="FF00B2D0"/>
      <color rgb="FFA6A6A6"/>
      <color rgb="FF00C5E6"/>
      <color rgb="FFCCFFFF"/>
      <color rgb="FF868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510000905059282E-2"/>
          <c:y val="0.16123000743106067"/>
          <c:w val="0.97383401212779785"/>
          <c:h val="0.587538070278275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'F1'!$I$36</c:f>
              <c:strCache>
                <c:ptCount val="1"/>
                <c:pt idx="0">
                  <c:v> ve školním roce 2011/2012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'F1'!$G$37:$H$40</c:f>
              <c:multiLvlStrCache>
                <c:ptCount val="4"/>
                <c:lvl>
                  <c:pt idx="0">
                    <c:v>webové stránky</c:v>
                  </c:pt>
                  <c:pt idx="1">
                    <c:v>školní informační systém</c:v>
                  </c:pt>
                  <c:pt idx="2">
                    <c:v>webové stránky</c:v>
                  </c:pt>
                  <c:pt idx="3">
                    <c:v>školní informační systém</c:v>
                  </c:pt>
                </c:lvl>
                <c:lvl>
                  <c:pt idx="0">
                    <c:v>základní školy</c:v>
                  </c:pt>
                  <c:pt idx="2">
                    <c:v>střední a vyšší odborné školy</c:v>
                  </c:pt>
                </c:lvl>
              </c:multiLvlStrCache>
            </c:multiLvlStrRef>
          </c:cat>
          <c:val>
            <c:numRef>
              <c:f>'F1'!$I$37:$I$40</c:f>
              <c:numCache>
                <c:formatCode>0%</c:formatCode>
                <c:ptCount val="4"/>
                <c:pt idx="0">
                  <c:v>0.51028806584362096</c:v>
                </c:pt>
                <c:pt idx="1">
                  <c:v>0.35831863609641301</c:v>
                </c:pt>
                <c:pt idx="2">
                  <c:v>0.96893667861409793</c:v>
                </c:pt>
                <c:pt idx="3">
                  <c:v>0.92712066905615298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6-4D11-BD93-FD4688FB5CBF}"/>
            </c:ext>
          </c:extLst>
        </c:ser>
        <c:ser>
          <c:idx val="1"/>
          <c:order val="1"/>
          <c:tx>
            <c:strRef>
              <c:f>'F1'!$J$36</c:f>
              <c:strCache>
                <c:ptCount val="1"/>
                <c:pt idx="0">
                  <c:v> ve školním roce 2016/2017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'F1'!$G$37:$H$40</c:f>
              <c:multiLvlStrCache>
                <c:ptCount val="4"/>
                <c:lvl>
                  <c:pt idx="0">
                    <c:v>webové stránky</c:v>
                  </c:pt>
                  <c:pt idx="1">
                    <c:v>školní informační systém</c:v>
                  </c:pt>
                  <c:pt idx="2">
                    <c:v>webové stránky</c:v>
                  </c:pt>
                  <c:pt idx="3">
                    <c:v>školní informační systém</c:v>
                  </c:pt>
                </c:lvl>
                <c:lvl>
                  <c:pt idx="0">
                    <c:v>základní školy</c:v>
                  </c:pt>
                  <c:pt idx="2">
                    <c:v>střední a vyšší odborné školy</c:v>
                  </c:pt>
                </c:lvl>
              </c:multiLvlStrCache>
            </c:multiLvlStrRef>
          </c:cat>
          <c:val>
            <c:numRef>
              <c:f>'F1'!$J$37:$J$40</c:f>
              <c:numCache>
                <c:formatCode>0%</c:formatCode>
                <c:ptCount val="4"/>
                <c:pt idx="0">
                  <c:v>0.96389629270656596</c:v>
                </c:pt>
                <c:pt idx="1">
                  <c:v>0.94475405863823592</c:v>
                </c:pt>
                <c:pt idx="2">
                  <c:v>0.99264164827078705</c:v>
                </c:pt>
                <c:pt idx="3">
                  <c:v>0.98896247240618096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A6-4D11-BD93-FD4688FB5C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25062912"/>
        <c:axId val="225065984"/>
      </c:barChart>
      <c:catAx>
        <c:axId val="22506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506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5065984"/>
        <c:scaling>
          <c:orientation val="minMax"/>
          <c:max val="1.1000000000000001"/>
        </c:scaling>
        <c:delete val="0"/>
        <c:axPos val="l"/>
        <c:numFmt formatCode="0%" sourceLinked="1"/>
        <c:majorTickMark val="none"/>
        <c:minorTickMark val="none"/>
        <c:tickLblPos val="none"/>
        <c:crossAx val="225062912"/>
        <c:crosses val="autoZero"/>
        <c:crossBetween val="between"/>
        <c:majorUnit val="0.1"/>
        <c:minorUnit val="1.0000000000000005E-2"/>
      </c:valAx>
      <c:spPr>
        <a:solidFill>
          <a:schemeClr val="bg1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2.0243047071609781E-2"/>
          <c:y val="2.5759839128369974E-3"/>
          <c:w val="0.97384632093402113"/>
          <c:h val="0.1321633474182254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7" footer="0.49212598450000417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288220070052221"/>
          <c:y val="6.1577490619519372E-2"/>
          <c:w val="0.73361024993826995"/>
          <c:h val="0.9131371534410143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'F5'!$E$5</c:f>
              <c:strCache>
                <c:ptCount val="1"/>
                <c:pt idx="0">
                  <c:v> mají přístup na internet a používají ho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3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A2E2-4039-A838-1FEFB3415EA8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2E2-4039-A838-1FEFB3415EA8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5-A2E2-4039-A838-1FEFB3415EA8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2E2-4039-A838-1FEFB3415EA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'F5'!$D$6:$D$30</c:f>
              <c:strCache>
                <c:ptCount val="25"/>
                <c:pt idx="0">
                  <c:v>Lotyšsko</c:v>
                </c:pt>
                <c:pt idx="1">
                  <c:v>Polsko</c:v>
                </c:pt>
                <c:pt idx="2">
                  <c:v>Itálie</c:v>
                </c:pt>
                <c:pt idx="3">
                  <c:v>Estonsko</c:v>
                </c:pt>
                <c:pt idx="4">
                  <c:v>Dánsko</c:v>
                </c:pt>
                <c:pt idx="5">
                  <c:v>Chorvatsko</c:v>
                </c:pt>
                <c:pt idx="6">
                  <c:v>Belgie</c:v>
                </c:pt>
                <c:pt idx="7">
                  <c:v>Irsko</c:v>
                </c:pt>
                <c:pt idx="8">
                  <c:v>Portugalsko</c:v>
                </c:pt>
                <c:pt idx="9">
                  <c:v>Španělsko</c:v>
                </c:pt>
                <c:pt idx="10">
                  <c:v>Řecko</c:v>
                </c:pt>
                <c:pt idx="11">
                  <c:v>Maďarsko</c:v>
                </c:pt>
                <c:pt idx="12">
                  <c:v>Litva</c:v>
                </c:pt>
                <c:pt idx="13">
                  <c:v>Lucembursko</c:v>
                </c:pt>
                <c:pt idx="14">
                  <c:v>EU28</c:v>
                </c:pt>
                <c:pt idx="15">
                  <c:v>Slovinsko</c:v>
                </c:pt>
                <c:pt idx="16">
                  <c:v>Švédsko</c:v>
                </c:pt>
                <c:pt idx="17">
                  <c:v>Francie</c:v>
                </c:pt>
                <c:pt idx="18">
                  <c:v>Česko</c:v>
                </c:pt>
                <c:pt idx="19">
                  <c:v>Slovensko</c:v>
                </c:pt>
                <c:pt idx="20">
                  <c:v>Rakousko</c:v>
                </c:pt>
                <c:pt idx="21">
                  <c:v>Bulharsko</c:v>
                </c:pt>
                <c:pt idx="22">
                  <c:v>Finsko</c:v>
                </c:pt>
                <c:pt idx="23">
                  <c:v>Nizozemsko</c:v>
                </c:pt>
                <c:pt idx="24">
                  <c:v>Velká Británie</c:v>
                </c:pt>
              </c:strCache>
            </c:strRef>
          </c:cat>
          <c:val>
            <c:numRef>
              <c:f>'F5'!$E$6:$E$30</c:f>
              <c:numCache>
                <c:formatCode>0.0%</c:formatCode>
                <c:ptCount val="25"/>
                <c:pt idx="0">
                  <c:v>0.51502321770008197</c:v>
                </c:pt>
                <c:pt idx="1">
                  <c:v>0.54528482214940399</c:v>
                </c:pt>
                <c:pt idx="2">
                  <c:v>0.57172651878184833</c:v>
                </c:pt>
                <c:pt idx="3">
                  <c:v>0.57761453701913779</c:v>
                </c:pt>
                <c:pt idx="4">
                  <c:v>0.58052441431710677</c:v>
                </c:pt>
                <c:pt idx="5">
                  <c:v>0.60080113709781624</c:v>
                </c:pt>
                <c:pt idx="6">
                  <c:v>0.65005763803315175</c:v>
                </c:pt>
                <c:pt idx="7">
                  <c:v>0.65098523452581791</c:v>
                </c:pt>
                <c:pt idx="8">
                  <c:v>0.65154980504911886</c:v>
                </c:pt>
                <c:pt idx="9">
                  <c:v>0.67960793441435852</c:v>
                </c:pt>
                <c:pt idx="10">
                  <c:v>0.68494187859083422</c:v>
                </c:pt>
                <c:pt idx="11">
                  <c:v>0.69198243412797988</c:v>
                </c:pt>
                <c:pt idx="12">
                  <c:v>0.70140149589717526</c:v>
                </c:pt>
                <c:pt idx="13">
                  <c:v>0.70998003992015968</c:v>
                </c:pt>
                <c:pt idx="14">
                  <c:v>0.71399589575032529</c:v>
                </c:pt>
                <c:pt idx="15">
                  <c:v>0.72220815396302873</c:v>
                </c:pt>
                <c:pt idx="16">
                  <c:v>0.7358393911304093</c:v>
                </c:pt>
                <c:pt idx="17">
                  <c:v>0.75321768411608969</c:v>
                </c:pt>
                <c:pt idx="18">
                  <c:v>0.77626877265665462</c:v>
                </c:pt>
                <c:pt idx="19">
                  <c:v>0.7820071494770291</c:v>
                </c:pt>
                <c:pt idx="20">
                  <c:v>0.79679018865710172</c:v>
                </c:pt>
                <c:pt idx="21">
                  <c:v>0.80597365945437449</c:v>
                </c:pt>
                <c:pt idx="22">
                  <c:v>0.82068165662763293</c:v>
                </c:pt>
                <c:pt idx="23">
                  <c:v>0.86282694443380692</c:v>
                </c:pt>
                <c:pt idx="24">
                  <c:v>0.90110331852583425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E2-4039-A838-1FEFB3415EA8}"/>
            </c:ext>
          </c:extLst>
        </c:ser>
        <c:ser>
          <c:idx val="1"/>
          <c:order val="1"/>
          <c:tx>
            <c:strRef>
              <c:f>'F5'!$F$5</c:f>
              <c:strCache>
                <c:ptCount val="1"/>
                <c:pt idx="0">
                  <c:v> mají přístup na internet, ale nepoužívají ho</c:v>
                </c:pt>
              </c:strCache>
            </c:strRef>
          </c:tx>
          <c:spPr>
            <a:solidFill>
              <a:srgbClr val="47E5FF"/>
            </a:solidFill>
            <a:ln>
              <a:noFill/>
            </a:ln>
          </c:spPr>
          <c:invertIfNegative val="0"/>
          <c:dPt>
            <c:idx val="13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A-A2E2-4039-A838-1FEFB3415EA8}"/>
              </c:ext>
            </c:extLst>
          </c:dPt>
          <c:dPt>
            <c:idx val="14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A2E2-4039-A838-1FEFB3415EA8}"/>
              </c:ext>
            </c:extLst>
          </c:dPt>
          <c:dPt>
            <c:idx val="17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E-A2E2-4039-A838-1FEFB3415EA8}"/>
              </c:ext>
            </c:extLst>
          </c:dPt>
          <c:dPt>
            <c:idx val="18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A2E2-4039-A838-1FEFB3415EA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'F5'!$D$6:$D$30</c:f>
              <c:strCache>
                <c:ptCount val="25"/>
                <c:pt idx="0">
                  <c:v>Lotyšsko</c:v>
                </c:pt>
                <c:pt idx="1">
                  <c:v>Polsko</c:v>
                </c:pt>
                <c:pt idx="2">
                  <c:v>Itálie</c:v>
                </c:pt>
                <c:pt idx="3">
                  <c:v>Estonsko</c:v>
                </c:pt>
                <c:pt idx="4">
                  <c:v>Dánsko</c:v>
                </c:pt>
                <c:pt idx="5">
                  <c:v>Chorvatsko</c:v>
                </c:pt>
                <c:pt idx="6">
                  <c:v>Belgie</c:v>
                </c:pt>
                <c:pt idx="7">
                  <c:v>Irsko</c:v>
                </c:pt>
                <c:pt idx="8">
                  <c:v>Portugalsko</c:v>
                </c:pt>
                <c:pt idx="9">
                  <c:v>Španělsko</c:v>
                </c:pt>
                <c:pt idx="10">
                  <c:v>Řecko</c:v>
                </c:pt>
                <c:pt idx="11">
                  <c:v>Maďarsko</c:v>
                </c:pt>
                <c:pt idx="12">
                  <c:v>Litva</c:v>
                </c:pt>
                <c:pt idx="13">
                  <c:v>Lucembursko</c:v>
                </c:pt>
                <c:pt idx="14">
                  <c:v>EU28</c:v>
                </c:pt>
                <c:pt idx="15">
                  <c:v>Slovinsko</c:v>
                </c:pt>
                <c:pt idx="16">
                  <c:v>Švédsko</c:v>
                </c:pt>
                <c:pt idx="17">
                  <c:v>Francie</c:v>
                </c:pt>
                <c:pt idx="18">
                  <c:v>Česko</c:v>
                </c:pt>
                <c:pt idx="19">
                  <c:v>Slovensko</c:v>
                </c:pt>
                <c:pt idx="20">
                  <c:v>Rakousko</c:v>
                </c:pt>
                <c:pt idx="21">
                  <c:v>Bulharsko</c:v>
                </c:pt>
                <c:pt idx="22">
                  <c:v>Finsko</c:v>
                </c:pt>
                <c:pt idx="23">
                  <c:v>Nizozemsko</c:v>
                </c:pt>
                <c:pt idx="24">
                  <c:v>Velká Británie</c:v>
                </c:pt>
              </c:strCache>
            </c:strRef>
          </c:cat>
          <c:val>
            <c:numRef>
              <c:f>'F5'!$F$6:$F$30</c:f>
              <c:numCache>
                <c:formatCode>0.0%</c:formatCode>
                <c:ptCount val="25"/>
                <c:pt idx="0">
                  <c:v>0.40016388964763727</c:v>
                </c:pt>
                <c:pt idx="1">
                  <c:v>0.28917937028066676</c:v>
                </c:pt>
                <c:pt idx="2">
                  <c:v>0.25044771853353759</c:v>
                </c:pt>
                <c:pt idx="3">
                  <c:v>0.32630968490237772</c:v>
                </c:pt>
                <c:pt idx="4">
                  <c:v>0.33496592051845503</c:v>
                </c:pt>
                <c:pt idx="5">
                  <c:v>0.23367360124047035</c:v>
                </c:pt>
                <c:pt idx="6">
                  <c:v>0.1966251937830425</c:v>
                </c:pt>
                <c:pt idx="7">
                  <c:v>0.27200473051705248</c:v>
                </c:pt>
                <c:pt idx="8">
                  <c:v>0.29326493715829138</c:v>
                </c:pt>
                <c:pt idx="9">
                  <c:v>0.20656373651951276</c:v>
                </c:pt>
                <c:pt idx="10">
                  <c:v>0.23408898588161939</c:v>
                </c:pt>
                <c:pt idx="11">
                  <c:v>0.2029987452948557</c:v>
                </c:pt>
                <c:pt idx="12">
                  <c:v>0.23800014523273547</c:v>
                </c:pt>
                <c:pt idx="13">
                  <c:v>0.19660678642714571</c:v>
                </c:pt>
                <c:pt idx="14">
                  <c:v>0.18405696848739192</c:v>
                </c:pt>
                <c:pt idx="15">
                  <c:v>0.17713345150671056</c:v>
                </c:pt>
                <c:pt idx="16">
                  <c:v>0.1705981363126311</c:v>
                </c:pt>
                <c:pt idx="17">
                  <c:v>0.16093951981378121</c:v>
                </c:pt>
                <c:pt idx="18">
                  <c:v>0.12753754531330916</c:v>
                </c:pt>
                <c:pt idx="19">
                  <c:v>0.11531841652323579</c:v>
                </c:pt>
                <c:pt idx="20">
                  <c:v>0.14342927559193733</c:v>
                </c:pt>
                <c:pt idx="21">
                  <c:v>8.9070383990421609E-2</c:v>
                </c:pt>
                <c:pt idx="22">
                  <c:v>0.11307942683976206</c:v>
                </c:pt>
                <c:pt idx="23">
                  <c:v>7.6190840905733873E-2</c:v>
                </c:pt>
                <c:pt idx="24">
                  <c:v>6.6235841221710501E-2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2E2-4039-A838-1FEFB3415EA8}"/>
            </c:ext>
          </c:extLst>
        </c:ser>
        <c:ser>
          <c:idx val="2"/>
          <c:order val="2"/>
          <c:tx>
            <c:strRef>
              <c:f>'F5'!$G$5</c:f>
              <c:strCache>
                <c:ptCount val="1"/>
                <c:pt idx="0">
                  <c:v> nemají přístup na internet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Pt>
            <c:idx val="13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3-A2E2-4039-A838-1FEFB3415EA8}"/>
              </c:ext>
            </c:extLst>
          </c:dPt>
          <c:dPt>
            <c:idx val="14"/>
            <c:invertIfNegative val="0"/>
            <c:bubble3D val="0"/>
            <c:spPr>
              <a:solidFill>
                <a:srgbClr val="ABF3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2E2-4039-A838-1FEFB3415EA8}"/>
              </c:ext>
            </c:extLst>
          </c:dPt>
          <c:dPt>
            <c:idx val="17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7-A2E2-4039-A838-1FEFB3415EA8}"/>
              </c:ext>
            </c:extLst>
          </c:dPt>
          <c:dPt>
            <c:idx val="18"/>
            <c:invertIfNegative val="0"/>
            <c:bubble3D val="0"/>
            <c:spPr>
              <a:solidFill>
                <a:srgbClr val="ABF3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A2E2-4039-A838-1FEFB3415EA8}"/>
              </c:ext>
            </c:extLst>
          </c:dPt>
          <c:dLbls>
            <c:dLbl>
              <c:idx val="14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2E2-4039-A838-1FEFB3415EA8}"/>
                </c:ext>
              </c:extLst>
            </c:dLbl>
            <c:dLbl>
              <c:idx val="18"/>
              <c:layout>
                <c:manualLayout>
                  <c:x val="0"/>
                  <c:y val="3.799048366613950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2E2-4039-A838-1FEFB3415EA8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/>
              <a:lstStyle/>
              <a:p>
                <a:pPr>
                  <a:defRPr sz="600"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'F5'!$D$6:$D$30</c:f>
              <c:strCache>
                <c:ptCount val="25"/>
                <c:pt idx="0">
                  <c:v>Lotyšsko</c:v>
                </c:pt>
                <c:pt idx="1">
                  <c:v>Polsko</c:v>
                </c:pt>
                <c:pt idx="2">
                  <c:v>Itálie</c:v>
                </c:pt>
                <c:pt idx="3">
                  <c:v>Estonsko</c:v>
                </c:pt>
                <c:pt idx="4">
                  <c:v>Dánsko</c:v>
                </c:pt>
                <c:pt idx="5">
                  <c:v>Chorvatsko</c:v>
                </c:pt>
                <c:pt idx="6">
                  <c:v>Belgie</c:v>
                </c:pt>
                <c:pt idx="7">
                  <c:v>Irsko</c:v>
                </c:pt>
                <c:pt idx="8">
                  <c:v>Portugalsko</c:v>
                </c:pt>
                <c:pt idx="9">
                  <c:v>Španělsko</c:v>
                </c:pt>
                <c:pt idx="10">
                  <c:v>Řecko</c:v>
                </c:pt>
                <c:pt idx="11">
                  <c:v>Maďarsko</c:v>
                </c:pt>
                <c:pt idx="12">
                  <c:v>Litva</c:v>
                </c:pt>
                <c:pt idx="13">
                  <c:v>Lucembursko</c:v>
                </c:pt>
                <c:pt idx="14">
                  <c:v>EU28</c:v>
                </c:pt>
                <c:pt idx="15">
                  <c:v>Slovinsko</c:v>
                </c:pt>
                <c:pt idx="16">
                  <c:v>Švédsko</c:v>
                </c:pt>
                <c:pt idx="17">
                  <c:v>Francie</c:v>
                </c:pt>
                <c:pt idx="18">
                  <c:v>Česko</c:v>
                </c:pt>
                <c:pt idx="19">
                  <c:v>Slovensko</c:v>
                </c:pt>
                <c:pt idx="20">
                  <c:v>Rakousko</c:v>
                </c:pt>
                <c:pt idx="21">
                  <c:v>Bulharsko</c:v>
                </c:pt>
                <c:pt idx="22">
                  <c:v>Finsko</c:v>
                </c:pt>
                <c:pt idx="23">
                  <c:v>Nizozemsko</c:v>
                </c:pt>
                <c:pt idx="24">
                  <c:v>Velká Británie</c:v>
                </c:pt>
              </c:strCache>
            </c:strRef>
          </c:cat>
          <c:val>
            <c:numRef>
              <c:f>'F5'!$G$6:$G$30</c:f>
              <c:numCache>
                <c:formatCode>0.0%</c:formatCode>
                <c:ptCount val="25"/>
                <c:pt idx="0">
                  <c:v>8.48128926522808E-2</c:v>
                </c:pt>
                <c:pt idx="1">
                  <c:v>0.16553580756992925</c:v>
                </c:pt>
                <c:pt idx="2">
                  <c:v>0.17782576268461411</c:v>
                </c:pt>
                <c:pt idx="3">
                  <c:v>9.6075778078484428E-2</c:v>
                </c:pt>
                <c:pt idx="4">
                  <c:v>8.4509665164438155E-2</c:v>
                </c:pt>
                <c:pt idx="5">
                  <c:v>0.16552526166171341</c:v>
                </c:pt>
                <c:pt idx="6">
                  <c:v>0.1533171681838057</c:v>
                </c:pt>
                <c:pt idx="7">
                  <c:v>7.7010034957129686E-2</c:v>
                </c:pt>
                <c:pt idx="8">
                  <c:v>5.518525779258969E-2</c:v>
                </c:pt>
                <c:pt idx="9">
                  <c:v>0.11382832906612875</c:v>
                </c:pt>
                <c:pt idx="10">
                  <c:v>8.0969135527546421E-2</c:v>
                </c:pt>
                <c:pt idx="11">
                  <c:v>0.10501882057716436</c:v>
                </c:pt>
                <c:pt idx="12">
                  <c:v>6.0598358870089318E-2</c:v>
                </c:pt>
                <c:pt idx="13">
                  <c:v>9.3413173652694609E-2</c:v>
                </c:pt>
                <c:pt idx="14">
                  <c:v>0.10194713576228279</c:v>
                </c:pt>
                <c:pt idx="15">
                  <c:v>0.10065839453026083</c:v>
                </c:pt>
                <c:pt idx="16">
                  <c:v>9.3562472556959542E-2</c:v>
                </c:pt>
                <c:pt idx="17">
                  <c:v>8.5842796070129082E-2</c:v>
                </c:pt>
                <c:pt idx="18">
                  <c:v>9.619368203003624E-2</c:v>
                </c:pt>
                <c:pt idx="19">
                  <c:v>0.10267443399973521</c:v>
                </c:pt>
                <c:pt idx="20">
                  <c:v>5.9780535750960893E-2</c:v>
                </c:pt>
                <c:pt idx="21">
                  <c:v>0.10495595655520397</c:v>
                </c:pt>
                <c:pt idx="22">
                  <c:v>6.6238916532605038E-2</c:v>
                </c:pt>
                <c:pt idx="23">
                  <c:v>6.0982214660459215E-2</c:v>
                </c:pt>
                <c:pt idx="24">
                  <c:v>3.2660840252455275E-2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2E2-4039-A838-1FEFB3415E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2"/>
        <c:overlap val="100"/>
        <c:axId val="239833472"/>
        <c:axId val="239835008"/>
      </c:barChart>
      <c:catAx>
        <c:axId val="239833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3983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835008"/>
        <c:scaling>
          <c:orientation val="minMax"/>
          <c:max val="1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600"/>
            </a:pPr>
            <a:endParaRPr lang="cs-CZ"/>
          </a:p>
        </c:txPr>
        <c:crossAx val="239833472"/>
        <c:crosses val="autoZero"/>
        <c:crossBetween val="between"/>
        <c:majorUnit val="0.25"/>
        <c:minorUnit val="1.0000000000000005E-2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2.1390984663502432E-2"/>
          <c:y val="6.1376540477388816E-3"/>
          <c:w val="0.96650918635170602"/>
          <c:h val="4.7655065451963748E-2"/>
        </c:manualLayout>
      </c:layout>
      <c:overlay val="0"/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83" footer="0.4921259845000038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512129127492787"/>
          <c:y val="0.13710196357253318"/>
          <c:w val="0.67745732317335106"/>
          <c:h val="0.83516157646646261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'F6'!$H$20</c:f>
              <c:strCache>
                <c:ptCount val="1"/>
                <c:pt idx="0">
                  <c:v> jednotlivci (16+) celkem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>
                    <a:solidFill>
                      <a:schemeClr val="bg1"/>
                    </a:solidFill>
                    <a:latin typeface="Arial CE" pitchFamily="34" charset="0"/>
                    <a:cs typeface="Arial CE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'F6'!$G$21:$G$25</c:f>
              <c:strCache>
                <c:ptCount val="5"/>
                <c:pt idx="0">
                  <c:v>internetové bankovnictví</c:v>
                </c:pt>
                <c:pt idx="1">
                  <c:v>nakupování on-line</c:v>
                </c:pt>
                <c:pt idx="2">
                  <c:v>hraní her </c:v>
                </c:pt>
                <c:pt idx="3">
                  <c:v>vyhledávání 
informací o cestování</c:v>
                </c:pt>
                <c:pt idx="4">
                  <c:v>účast v sociální sítích</c:v>
                </c:pt>
              </c:strCache>
            </c:strRef>
          </c:cat>
          <c:val>
            <c:numRef>
              <c:f>'F6'!$H$21:$H$25</c:f>
              <c:numCache>
                <c:formatCode>0%</c:formatCode>
                <c:ptCount val="5"/>
                <c:pt idx="0">
                  <c:v>0.57566444292553909</c:v>
                </c:pt>
                <c:pt idx="1">
                  <c:v>0.34334782387129303</c:v>
                </c:pt>
                <c:pt idx="2">
                  <c:v>0.23157346766731599</c:v>
                </c:pt>
                <c:pt idx="3">
                  <c:v>0.52429193235128602</c:v>
                </c:pt>
                <c:pt idx="4">
                  <c:v>0.51046970504065503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2-42ED-ABFE-E49BBA535361}"/>
            </c:ext>
          </c:extLst>
        </c:ser>
        <c:ser>
          <c:idx val="1"/>
          <c:order val="1"/>
          <c:tx>
            <c:strRef>
              <c:f>'F6'!$I$20</c:f>
              <c:strCache>
                <c:ptCount val="1"/>
                <c:pt idx="0">
                  <c:v> studenti (16+)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'F6'!$G$21:$G$25</c:f>
              <c:strCache>
                <c:ptCount val="5"/>
                <c:pt idx="0">
                  <c:v>internetové bankovnictví</c:v>
                </c:pt>
                <c:pt idx="1">
                  <c:v>nakupování on-line</c:v>
                </c:pt>
                <c:pt idx="2">
                  <c:v>hraní her </c:v>
                </c:pt>
                <c:pt idx="3">
                  <c:v>vyhledávání 
informací o cestování</c:v>
                </c:pt>
                <c:pt idx="4">
                  <c:v>účast v sociální sítích</c:v>
                </c:pt>
              </c:strCache>
            </c:strRef>
          </c:cat>
          <c:val>
            <c:numRef>
              <c:f>'F6'!$I$21:$I$25</c:f>
              <c:numCache>
                <c:formatCode>0%</c:formatCode>
                <c:ptCount val="5"/>
                <c:pt idx="0">
                  <c:v>0.47034399049714604</c:v>
                </c:pt>
                <c:pt idx="1">
                  <c:v>0.48995506272462896</c:v>
                </c:pt>
                <c:pt idx="2">
                  <c:v>0.70727489810202149</c:v>
                </c:pt>
                <c:pt idx="3">
                  <c:v>0.69614655620666599</c:v>
                </c:pt>
                <c:pt idx="4">
                  <c:v>0.98243679885575386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12-42ED-ABFE-E49BBA535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axId val="234175872"/>
        <c:axId val="234185856"/>
      </c:barChart>
      <c:catAx>
        <c:axId val="234175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 anchor="ctr" anchorCtr="1"/>
          <a:lstStyle/>
          <a:p>
            <a:pPr>
              <a:defRPr/>
            </a:pPr>
            <a:endParaRPr lang="cs-CZ"/>
          </a:p>
        </c:txPr>
        <c:crossAx val="234185856"/>
        <c:crosses val="autoZero"/>
        <c:auto val="1"/>
        <c:lblAlgn val="ctr"/>
        <c:lblOffset val="100"/>
        <c:noMultiLvlLbl val="0"/>
      </c:catAx>
      <c:valAx>
        <c:axId val="234185856"/>
        <c:scaling>
          <c:orientation val="minMax"/>
          <c:max val="1"/>
          <c:min val="0"/>
        </c:scaling>
        <c:delete val="0"/>
        <c:axPos val="b"/>
        <c:numFmt formatCode="0%" sourceLinked="1"/>
        <c:majorTickMark val="none"/>
        <c:minorTickMark val="none"/>
        <c:tickLblPos val="none"/>
        <c:crossAx val="234175872"/>
        <c:crosses val="autoZero"/>
        <c:crossBetween val="between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20313161610988789"/>
          <c:y val="3.343175649413218E-2"/>
          <c:w val="0.75478613776953085"/>
          <c:h val="8.73391233152927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317054018312176E-3"/>
          <c:y val="0.14382862801954333"/>
          <c:w val="0.97882846509366062"/>
          <c:h val="0.6106099388412096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'F6'!$I$32</c:f>
              <c:strCache>
                <c:ptCount val="1"/>
                <c:pt idx="0">
                  <c:v> studenti (16+)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>
                    <a:solidFill>
                      <a:sysClr val="windowText" lastClr="000000"/>
                    </a:solidFill>
                    <a:latin typeface="Arial CE" pitchFamily="34" charset="0"/>
                    <a:cs typeface="Arial CE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'F6'!$G$33:$H$41</c:f>
              <c:multiLvlStrCache>
                <c:ptCount val="9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</c:lvl>
                <c:lvl>
                  <c:pt idx="0">
                    <c:v>Celkem</c:v>
                  </c:pt>
                  <c:pt idx="3">
                    <c:v>přes mobilní sítě</c:v>
                  </c:pt>
                  <c:pt idx="6">
                    <c:v>přes Wi-Fi</c:v>
                  </c:pt>
                </c:lvl>
              </c:multiLvlStrCache>
            </c:multiLvlStrRef>
          </c:cat>
          <c:val>
            <c:numRef>
              <c:f>'F6'!$I$33:$I$41</c:f>
              <c:numCache>
                <c:formatCode>0%</c:formatCode>
                <c:ptCount val="9"/>
                <c:pt idx="0">
                  <c:v>0.82151458679550771</c:v>
                </c:pt>
                <c:pt idx="1">
                  <c:v>0.86955212055851971</c:v>
                </c:pt>
                <c:pt idx="2">
                  <c:v>0.94581757021544499</c:v>
                </c:pt>
                <c:pt idx="3">
                  <c:v>0.54562499129937836</c:v>
                </c:pt>
                <c:pt idx="4">
                  <c:v>0.59190008601820909</c:v>
                </c:pt>
                <c:pt idx="5">
                  <c:v>0.75</c:v>
                </c:pt>
                <c:pt idx="6">
                  <c:v>0.68413689365525099</c:v>
                </c:pt>
                <c:pt idx="7">
                  <c:v>0.82579575338088607</c:v>
                </c:pt>
                <c:pt idx="8">
                  <c:v>0.93599999999999994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F-48CE-A483-02F8CC4852E9}"/>
            </c:ext>
          </c:extLst>
        </c:ser>
        <c:ser>
          <c:idx val="1"/>
          <c:order val="1"/>
          <c:tx>
            <c:strRef>
              <c:f>'F6'!$J$32</c:f>
              <c:strCache>
                <c:ptCount val="1"/>
                <c:pt idx="0">
                  <c:v> jednotlivci (16+) celkem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0"/>
              <c:numFmt formatCode="0%" sourceLinked="0"/>
              <c:spPr/>
              <c:txPr>
                <a:bodyPr rot="-540000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4BF-48CE-A483-02F8CC4852E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'F6'!$G$33:$H$41</c:f>
              <c:multiLvlStrCache>
                <c:ptCount val="9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</c:lvl>
                <c:lvl>
                  <c:pt idx="0">
                    <c:v>Celkem</c:v>
                  </c:pt>
                  <c:pt idx="3">
                    <c:v>přes mobilní sítě</c:v>
                  </c:pt>
                  <c:pt idx="6">
                    <c:v>přes Wi-Fi</c:v>
                  </c:pt>
                </c:lvl>
              </c:multiLvlStrCache>
            </c:multiLvlStrRef>
          </c:cat>
          <c:val>
            <c:numRef>
              <c:f>'F6'!$J$33:$J$41</c:f>
              <c:numCache>
                <c:formatCode>0%</c:formatCode>
                <c:ptCount val="9"/>
                <c:pt idx="0">
                  <c:v>0.41214370282827539</c:v>
                </c:pt>
                <c:pt idx="1">
                  <c:v>0.50371415082770532</c:v>
                </c:pt>
                <c:pt idx="2">
                  <c:v>0.58436699246953605</c:v>
                </c:pt>
                <c:pt idx="3">
                  <c:v>0.30604783268458574</c:v>
                </c:pt>
                <c:pt idx="4">
                  <c:v>0.3604229854876751</c:v>
                </c:pt>
                <c:pt idx="5">
                  <c:v>0.46799999999999997</c:v>
                </c:pt>
                <c:pt idx="6">
                  <c:v>0.30791327381295841</c:v>
                </c:pt>
                <c:pt idx="7">
                  <c:v>0.46328989424958633</c:v>
                </c:pt>
                <c:pt idx="8">
                  <c:v>0.56200000000000006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BF-48CE-A483-02F8CC4852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34211968"/>
        <c:axId val="234221952"/>
      </c:barChart>
      <c:catAx>
        <c:axId val="23421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234221952"/>
        <c:crosses val="autoZero"/>
        <c:auto val="1"/>
        <c:lblAlgn val="ctr"/>
        <c:lblOffset val="100"/>
        <c:tickLblSkip val="1"/>
        <c:noMultiLvlLbl val="0"/>
      </c:catAx>
      <c:valAx>
        <c:axId val="234221952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one"/>
        <c:crossAx val="234211968"/>
        <c:crosses val="autoZero"/>
        <c:crossBetween val="between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7.2477363914325924E-2"/>
          <c:y val="3.9968291931138211E-2"/>
          <c:w val="0.89999996325460063"/>
          <c:h val="7.628641498833083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35369865905833"/>
          <c:y val="1.7697532201317225E-2"/>
          <c:w val="0.68781974433947435"/>
          <c:h val="0.968028970824642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BB4"/>
            </a:solidFill>
            <a:ln w="25400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78DA-4F66-AB9B-85A1191C46C4}"/>
              </c:ext>
            </c:extLst>
          </c:dPt>
          <c:dPt>
            <c:idx val="3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78DA-4F66-AB9B-85A1191C46C4}"/>
              </c:ext>
            </c:extLst>
          </c:dPt>
          <c:dPt>
            <c:idx val="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5-78DA-4F66-AB9B-85A1191C46C4}"/>
              </c:ext>
            </c:extLst>
          </c:dPt>
          <c:dPt>
            <c:idx val="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7-78DA-4F66-AB9B-85A1191C46C4}"/>
              </c:ext>
            </c:extLst>
          </c:dPt>
          <c:dPt>
            <c:idx val="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9-78DA-4F66-AB9B-85A1191C46C4}"/>
              </c:ext>
            </c:extLst>
          </c:dPt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6-4A72-4D7C-9CBB-F42AEBCEF46B}"/>
              </c:ext>
            </c:extLst>
          </c:dPt>
          <c:dPt>
            <c:idx val="11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B-78DA-4F66-AB9B-85A1191C46C4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78DA-4F66-AB9B-85A1191C46C4}"/>
              </c:ext>
            </c:extLst>
          </c:dPt>
          <c:dPt>
            <c:idx val="13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F-78DA-4F66-AB9B-85A1191C46C4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1-78DA-4F66-AB9B-85A1191C46C4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3-78DA-4F66-AB9B-85A1191C46C4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5-78DA-4F66-AB9B-85A1191C46C4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7-78DA-4F66-AB9B-85A1191C46C4}"/>
              </c:ext>
            </c:extLst>
          </c:dPt>
          <c:dPt>
            <c:idx val="2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9-78DA-4F66-AB9B-85A1191C46C4}"/>
              </c:ext>
            </c:extLst>
          </c:dPt>
          <c:dPt>
            <c:idx val="21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B-78DA-4F66-AB9B-85A1191C46C4}"/>
              </c:ext>
            </c:extLst>
          </c:dPt>
          <c:dPt>
            <c:idx val="26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4A72-4D7C-9CBB-F42AEBCEF46B}"/>
              </c:ext>
            </c:extLst>
          </c:dPt>
          <c:dLbls>
            <c:dLbl>
              <c:idx val="0"/>
              <c:layout>
                <c:manualLayout>
                  <c:x val="-7.24083361568641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D882-40DC-833C-7672EC7997D6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4A72-4D7C-9CBB-F42AEBCEF46B}"/>
                </c:ext>
              </c:extLst>
            </c:dLbl>
            <c:dLbl>
              <c:idx val="2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4A72-4D7C-9CBB-F42AEBCEF4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'F7'!$D$5:$D$32</c:f>
              <c:strCache>
                <c:ptCount val="28"/>
                <c:pt idx="0">
                  <c:v>Kypr</c:v>
                </c:pt>
                <c:pt idx="1">
                  <c:v>Itálie</c:v>
                </c:pt>
                <c:pt idx="2">
                  <c:v>Maďarsko</c:v>
                </c:pt>
                <c:pt idx="3">
                  <c:v>Řecko</c:v>
                </c:pt>
                <c:pt idx="4">
                  <c:v>Polsko</c:v>
                </c:pt>
                <c:pt idx="5">
                  <c:v>Francie</c:v>
                </c:pt>
                <c:pt idx="6">
                  <c:v>Švédsko</c:v>
                </c:pt>
                <c:pt idx="7">
                  <c:v>Lucembursko</c:v>
                </c:pt>
                <c:pt idx="8">
                  <c:v>Dánsko</c:v>
                </c:pt>
                <c:pt idx="9">
                  <c:v>Lotyšsko</c:v>
                </c:pt>
                <c:pt idx="10">
                  <c:v>EU28</c:v>
                </c:pt>
                <c:pt idx="11">
                  <c:v>Německo</c:v>
                </c:pt>
                <c:pt idx="12">
                  <c:v>Belgie</c:v>
                </c:pt>
                <c:pt idx="13">
                  <c:v>Chorvatsko</c:v>
                </c:pt>
                <c:pt idx="14">
                  <c:v>Rakousko</c:v>
                </c:pt>
                <c:pt idx="15">
                  <c:v>Španělsko</c:v>
                </c:pt>
                <c:pt idx="16">
                  <c:v>Estonsko</c:v>
                </c:pt>
                <c:pt idx="17">
                  <c:v>Nizozemsko</c:v>
                </c:pt>
                <c:pt idx="18">
                  <c:v>Slovensko</c:v>
                </c:pt>
                <c:pt idx="19">
                  <c:v>Bulharsko</c:v>
                </c:pt>
                <c:pt idx="20">
                  <c:v>Malta</c:v>
                </c:pt>
                <c:pt idx="21">
                  <c:v>Irsko</c:v>
                </c:pt>
                <c:pt idx="22">
                  <c:v>Rumunsko</c:v>
                </c:pt>
                <c:pt idx="23">
                  <c:v>Slovinsko</c:v>
                </c:pt>
                <c:pt idx="24">
                  <c:v>Portugalsko</c:v>
                </c:pt>
                <c:pt idx="25">
                  <c:v>Litva</c:v>
                </c:pt>
                <c:pt idx="26">
                  <c:v>Česko</c:v>
                </c:pt>
                <c:pt idx="27">
                  <c:v>Finsko</c:v>
                </c:pt>
              </c:strCache>
            </c:strRef>
          </c:cat>
          <c:val>
            <c:numRef>
              <c:f>'F7'!$E$5:$E$32</c:f>
              <c:numCache>
                <c:formatCode>0%</c:formatCode>
                <c:ptCount val="28"/>
                <c:pt idx="0">
                  <c:v>6.0076999999999998E-2</c:v>
                </c:pt>
                <c:pt idx="1">
                  <c:v>6.9566000000000003E-2</c:v>
                </c:pt>
                <c:pt idx="2">
                  <c:v>8.4210999999999994E-2</c:v>
                </c:pt>
                <c:pt idx="3">
                  <c:v>9.8601999999999995E-2</c:v>
                </c:pt>
                <c:pt idx="4">
                  <c:v>9.9786E-2</c:v>
                </c:pt>
                <c:pt idx="5">
                  <c:v>0.10033599999999999</c:v>
                </c:pt>
                <c:pt idx="6">
                  <c:v>0.10220700000000001</c:v>
                </c:pt>
                <c:pt idx="7">
                  <c:v>0.119422</c:v>
                </c:pt>
                <c:pt idx="8">
                  <c:v>0.12001100000000001</c:v>
                </c:pt>
                <c:pt idx="9">
                  <c:v>0.13411699999999999</c:v>
                </c:pt>
                <c:pt idx="10">
                  <c:v>0.153915</c:v>
                </c:pt>
                <c:pt idx="11">
                  <c:v>0.156251</c:v>
                </c:pt>
                <c:pt idx="12">
                  <c:v>0.17224400000000001</c:v>
                </c:pt>
                <c:pt idx="13">
                  <c:v>0.17350399999999999</c:v>
                </c:pt>
                <c:pt idx="14">
                  <c:v>0.187834</c:v>
                </c:pt>
                <c:pt idx="15">
                  <c:v>0.18836900000000001</c:v>
                </c:pt>
                <c:pt idx="16">
                  <c:v>0.19162199999999999</c:v>
                </c:pt>
                <c:pt idx="17">
                  <c:v>0.20135400000000001</c:v>
                </c:pt>
                <c:pt idx="18">
                  <c:v>0.20449300000000001</c:v>
                </c:pt>
                <c:pt idx="19">
                  <c:v>0.27074700000000002</c:v>
                </c:pt>
                <c:pt idx="20">
                  <c:v>0.27568100000000001</c:v>
                </c:pt>
                <c:pt idx="21">
                  <c:v>0.29292899999999999</c:v>
                </c:pt>
                <c:pt idx="22">
                  <c:v>0.293875</c:v>
                </c:pt>
                <c:pt idx="23">
                  <c:v>0.30303000000000002</c:v>
                </c:pt>
                <c:pt idx="24">
                  <c:v>0.32239699999999999</c:v>
                </c:pt>
                <c:pt idx="25">
                  <c:v>0.384552</c:v>
                </c:pt>
                <c:pt idx="26">
                  <c:v>0.50289899999999998</c:v>
                </c:pt>
                <c:pt idx="27">
                  <c:v>0.58205099999999999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8DA-4F66-AB9B-85A1191C46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38155264"/>
        <c:axId val="238156800"/>
      </c:barChart>
      <c:catAx>
        <c:axId val="238155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3815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156800"/>
        <c:scaling>
          <c:orientation val="minMax"/>
          <c:max val="0.65000000000000013"/>
          <c:min val="0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238155264"/>
        <c:crosses val="autoZero"/>
        <c:crossBetween val="between"/>
        <c:majorUnit val="0.1"/>
        <c:minorUnit val="5.0000000000000024E-2"/>
      </c:valAx>
      <c:spPr>
        <a:noFill/>
        <a:ln w="12700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89" footer="0.49212598450000489"/>
    <c:pageSetup paperSize="9" orientation="landscape" horizontalDpi="1200" verticalDpi="12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385317197850457E-2"/>
          <c:y val="0.15192154863977628"/>
          <c:w val="0.93991233107046657"/>
          <c:h val="0.71658350944655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'F8'!$H$26</c:f>
              <c:strCache>
                <c:ptCount val="1"/>
                <c:pt idx="0">
                  <c:v> % jednotlivců celkem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dLbl>
              <c:idx val="7"/>
              <c:layout>
                <c:manualLayout>
                  <c:x val="-1.6831408686182143E-16"/>
                  <c:y val="0.189860380116958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57-4327-8026-EC49D7686BA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'F8'!$G$27:$G$34</c:f>
              <c:strCache>
                <c:ptCount val="8"/>
                <c:pt idx="0">
                  <c:v>Celkem</c:v>
                </c:pt>
                <c:pt idx="2">
                  <c:v> muži</c:v>
                </c:pt>
                <c:pt idx="3">
                  <c:v> ženy</c:v>
                </c:pt>
                <c:pt idx="5">
                  <c:v>  16-34</c:v>
                </c:pt>
                <c:pt idx="6">
                  <c:v>  35-54</c:v>
                </c:pt>
                <c:pt idx="7">
                  <c:v>  55+</c:v>
                </c:pt>
              </c:strCache>
            </c:strRef>
          </c:cat>
          <c:val>
            <c:numRef>
              <c:f>'F8'!$H$27:$H$34</c:f>
              <c:numCache>
                <c:formatCode>0%</c:formatCode>
                <c:ptCount val="8"/>
                <c:pt idx="0">
                  <c:v>0.27709788871422203</c:v>
                </c:pt>
                <c:pt idx="2">
                  <c:v>0.29690165449778105</c:v>
                </c:pt>
                <c:pt idx="3">
                  <c:v>0.25828677122097188</c:v>
                </c:pt>
                <c:pt idx="5">
                  <c:v>0.42000718283038813</c:v>
                </c:pt>
                <c:pt idx="6">
                  <c:v>0.32306644029542453</c:v>
                </c:pt>
                <c:pt idx="7">
                  <c:v>0.13511324073922995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57-4327-8026-EC49D7686BAC}"/>
            </c:ext>
          </c:extLst>
        </c:ser>
        <c:ser>
          <c:idx val="1"/>
          <c:order val="1"/>
          <c:tx>
            <c:strRef>
              <c:f>'F8'!$I$26</c:f>
              <c:strCache>
                <c:ptCount val="1"/>
                <c:pt idx="0">
                  <c:v> % jednotlivců používajících internet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'F8'!$G$27:$G$34</c:f>
              <c:strCache>
                <c:ptCount val="8"/>
                <c:pt idx="0">
                  <c:v>Celkem</c:v>
                </c:pt>
                <c:pt idx="2">
                  <c:v> muži</c:v>
                </c:pt>
                <c:pt idx="3">
                  <c:v> ženy</c:v>
                </c:pt>
                <c:pt idx="5">
                  <c:v>  16-34</c:v>
                </c:pt>
                <c:pt idx="6">
                  <c:v>  35-54</c:v>
                </c:pt>
                <c:pt idx="7">
                  <c:v>  55+</c:v>
                </c:pt>
              </c:strCache>
            </c:strRef>
          </c:cat>
          <c:val>
            <c:numRef>
              <c:f>'F8'!$I$27:$I$34</c:f>
              <c:numCache>
                <c:formatCode>0%</c:formatCode>
                <c:ptCount val="8"/>
                <c:pt idx="0">
                  <c:v>0.34340211274446403</c:v>
                </c:pt>
                <c:pt idx="2">
                  <c:v>0.35853242659158951</c:v>
                </c:pt>
                <c:pt idx="3">
                  <c:v>0.32827571482291967</c:v>
                </c:pt>
                <c:pt idx="5">
                  <c:v>0.42422734003901125</c:v>
                </c:pt>
                <c:pt idx="6">
                  <c:v>0.33755462494789595</c:v>
                </c:pt>
                <c:pt idx="7">
                  <c:v>0.25141886520021545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757-4327-8026-EC49D7686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38057344"/>
        <c:axId val="238058880"/>
      </c:barChart>
      <c:catAx>
        <c:axId val="23805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3805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058880"/>
        <c:scaling>
          <c:orientation val="minMax"/>
          <c:max val="0.60000000000000009"/>
          <c:min val="0"/>
        </c:scaling>
        <c:delete val="0"/>
        <c:axPos val="l"/>
        <c:numFmt formatCode="0%" sourceLinked="1"/>
        <c:majorTickMark val="none"/>
        <c:minorTickMark val="none"/>
        <c:tickLblPos val="none"/>
        <c:crossAx val="238057344"/>
        <c:crosses val="autoZero"/>
        <c:crossBetween val="between"/>
        <c:majorUnit val="0.1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2.1451076963559513E-2"/>
          <c:y val="7.4325775806812757E-3"/>
          <c:w val="0.94590404684992979"/>
          <c:h val="0.1429187351737825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4915254237288142E-2"/>
          <c:y val="0.14544352718415238"/>
          <c:w val="0.94755867014341588"/>
          <c:h val="0.736567088512081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'F8'!$H$37</c:f>
              <c:strCache>
                <c:ptCount val="1"/>
                <c:pt idx="0">
                  <c:v> % jednotlivců celkem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dLbl>
              <c:idx val="7"/>
              <c:layout>
                <c:manualLayout>
                  <c:x val="0"/>
                  <c:y val="0.1779269005847953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0AD-4686-9DE4-5CA087626AF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'F8'!$G$38:$G$45</c:f>
              <c:strCache>
                <c:ptCount val="8"/>
                <c:pt idx="0">
                  <c:v>Celkem</c:v>
                </c:pt>
                <c:pt idx="2">
                  <c:v> muži</c:v>
                </c:pt>
                <c:pt idx="3">
                  <c:v> ženy</c:v>
                </c:pt>
                <c:pt idx="5">
                  <c:v>  16-34</c:v>
                </c:pt>
                <c:pt idx="6">
                  <c:v>  35-54</c:v>
                </c:pt>
                <c:pt idx="7">
                  <c:v>  55+</c:v>
                </c:pt>
              </c:strCache>
            </c:strRef>
          </c:cat>
          <c:val>
            <c:numRef>
              <c:f>'F8'!$H$38:$H$45</c:f>
              <c:numCache>
                <c:formatCode>0%</c:formatCode>
                <c:ptCount val="8"/>
                <c:pt idx="0">
                  <c:v>0.22521726094782898</c:v>
                </c:pt>
                <c:pt idx="2">
                  <c:v>0.25046177185761198</c:v>
                </c:pt>
                <c:pt idx="3">
                  <c:v>0.20123811142780099</c:v>
                </c:pt>
                <c:pt idx="5">
                  <c:v>0.35931888413759305</c:v>
                </c:pt>
                <c:pt idx="6">
                  <c:v>0.24469284965792401</c:v>
                </c:pt>
                <c:pt idx="7">
                  <c:v>0.114688088646677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4-41C5-91E6-9BA96C5ACFF4}"/>
            </c:ext>
          </c:extLst>
        </c:ser>
        <c:ser>
          <c:idx val="1"/>
          <c:order val="1"/>
          <c:tx>
            <c:strRef>
              <c:f>'F8'!$I$37</c:f>
              <c:strCache>
                <c:ptCount val="1"/>
                <c:pt idx="0">
                  <c:v> % jednotlivců používajících internet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'F8'!$G$38:$G$45</c:f>
              <c:strCache>
                <c:ptCount val="8"/>
                <c:pt idx="0">
                  <c:v>Celkem</c:v>
                </c:pt>
                <c:pt idx="2">
                  <c:v> muži</c:v>
                </c:pt>
                <c:pt idx="3">
                  <c:v> ženy</c:v>
                </c:pt>
                <c:pt idx="5">
                  <c:v>  16-34</c:v>
                </c:pt>
                <c:pt idx="6">
                  <c:v>  35-54</c:v>
                </c:pt>
                <c:pt idx="7">
                  <c:v>  55+</c:v>
                </c:pt>
              </c:strCache>
            </c:strRef>
          </c:cat>
          <c:val>
            <c:numRef>
              <c:f>'F8'!$I$38:$I$45</c:f>
              <c:numCache>
                <c:formatCode>0%</c:formatCode>
                <c:ptCount val="8"/>
                <c:pt idx="0">
                  <c:v>0.27910744320310704</c:v>
                </c:pt>
                <c:pt idx="2">
                  <c:v>0.3024525645855225</c:v>
                </c:pt>
                <c:pt idx="3">
                  <c:v>0.25576836384724472</c:v>
                </c:pt>
                <c:pt idx="5">
                  <c:v>0.36292925615282562</c:v>
                </c:pt>
                <c:pt idx="6">
                  <c:v>0.25566630510486443</c:v>
                </c:pt>
                <c:pt idx="7">
                  <c:v>0.21341171998960942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A4-41C5-91E6-9BA96C5AC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33964288"/>
        <c:axId val="233965824"/>
      </c:barChart>
      <c:catAx>
        <c:axId val="23396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3396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965824"/>
        <c:scaling>
          <c:orientation val="minMax"/>
          <c:max val="0.60000000000000009"/>
          <c:min val="0"/>
        </c:scaling>
        <c:delete val="0"/>
        <c:axPos val="l"/>
        <c:numFmt formatCode="0%" sourceLinked="1"/>
        <c:majorTickMark val="none"/>
        <c:minorTickMark val="none"/>
        <c:tickLblPos val="none"/>
        <c:crossAx val="233964288"/>
        <c:crosses val="autoZero"/>
        <c:crossBetween val="between"/>
        <c:majorUnit val="0.05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2.1949862736598765E-2"/>
          <c:y val="1.4277663414990724E-2"/>
          <c:w val="0.94829540528825318"/>
          <c:h val="0.1298259185742688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280078443701475"/>
          <c:y val="1.5578576716510749E-2"/>
          <c:w val="0.68318781664423034"/>
          <c:h val="0.970152115076809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BB4"/>
            </a:solidFill>
            <a:ln w="25400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95C1-4F50-8607-CE26A24A4366}"/>
              </c:ext>
            </c:extLst>
          </c:dPt>
          <c:dPt>
            <c:idx val="3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95C1-4F50-8607-CE26A24A4366}"/>
              </c:ext>
            </c:extLst>
          </c:dPt>
          <c:dPt>
            <c:idx val="5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5C1-4F50-8607-CE26A24A4366}"/>
              </c:ext>
            </c:extLst>
          </c:dPt>
          <c:dPt>
            <c:idx val="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7-95C1-4F50-8607-CE26A24A4366}"/>
              </c:ext>
            </c:extLst>
          </c:dPt>
          <c:dPt>
            <c:idx val="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9-95C1-4F50-8607-CE26A24A4366}"/>
              </c:ext>
            </c:extLst>
          </c:dPt>
          <c:dPt>
            <c:idx val="1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B-95C1-4F50-8607-CE26A24A4366}"/>
              </c:ext>
            </c:extLst>
          </c:dPt>
          <c:dPt>
            <c:idx val="11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95C1-4F50-8607-CE26A24A4366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F-95C1-4F50-8607-CE26A24A4366}"/>
              </c:ext>
            </c:extLst>
          </c:dPt>
          <c:dPt>
            <c:idx val="13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1-95C1-4F50-8607-CE26A24A4366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3-95C1-4F50-8607-CE26A24A4366}"/>
              </c:ext>
            </c:extLst>
          </c:dPt>
          <c:dPt>
            <c:idx val="15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5C1-4F50-8607-CE26A24A4366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7-95C1-4F50-8607-CE26A24A4366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9-95C1-4F50-8607-CE26A24A4366}"/>
              </c:ext>
            </c:extLst>
          </c:dPt>
          <c:dPt>
            <c:idx val="2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B-95C1-4F50-8607-CE26A24A4366}"/>
              </c:ext>
            </c:extLst>
          </c:dPt>
          <c:dPt>
            <c:idx val="21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D-95C1-4F50-8607-CE26A24A4366}"/>
              </c:ext>
            </c:extLst>
          </c:dPt>
          <c:dPt>
            <c:idx val="2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F-95C1-4F50-8607-CE26A24A4366}"/>
              </c:ext>
            </c:extLst>
          </c:dPt>
          <c:dLbls>
            <c:dLbl>
              <c:idx val="0"/>
              <c:layout>
                <c:manualLayout>
                  <c:x val="-7.24083361568641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95C1-4F50-8607-CE26A24A436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5C1-4F50-8607-CE26A24A4366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95C1-4F50-8607-CE26A24A4366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A29-4C61-9C7B-8FE7E5C56F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'F9'!$D$5:$D$32</c:f>
              <c:strCache>
                <c:ptCount val="28"/>
                <c:pt idx="0">
                  <c:v>Bulharsko</c:v>
                </c:pt>
                <c:pt idx="1">
                  <c:v>Kypr</c:v>
                </c:pt>
                <c:pt idx="2">
                  <c:v>Rumunsko</c:v>
                </c:pt>
                <c:pt idx="3">
                  <c:v>Řecko</c:v>
                </c:pt>
                <c:pt idx="4">
                  <c:v>Chorvatsko</c:v>
                </c:pt>
                <c:pt idx="5">
                  <c:v>Česko</c:v>
                </c:pt>
                <c:pt idx="6">
                  <c:v>Litva</c:v>
                </c:pt>
                <c:pt idx="7">
                  <c:v>Francie</c:v>
                </c:pt>
                <c:pt idx="8">
                  <c:v>Lotyšsko</c:v>
                </c:pt>
                <c:pt idx="9">
                  <c:v>Itálie</c:v>
                </c:pt>
                <c:pt idx="10">
                  <c:v>Maďarsko</c:v>
                </c:pt>
                <c:pt idx="11">
                  <c:v>Polsko</c:v>
                </c:pt>
                <c:pt idx="12">
                  <c:v>Irsko</c:v>
                </c:pt>
                <c:pt idx="13">
                  <c:v>Estonsko</c:v>
                </c:pt>
                <c:pt idx="14">
                  <c:v>Španělsko</c:v>
                </c:pt>
                <c:pt idx="15">
                  <c:v>EU28</c:v>
                </c:pt>
                <c:pt idx="16">
                  <c:v>Portugalsko</c:v>
                </c:pt>
                <c:pt idx="17">
                  <c:v>Slovinsko</c:v>
                </c:pt>
                <c:pt idx="18">
                  <c:v>Slovensko</c:v>
                </c:pt>
                <c:pt idx="19">
                  <c:v>Rakousko</c:v>
                </c:pt>
                <c:pt idx="20">
                  <c:v>Belgie</c:v>
                </c:pt>
                <c:pt idx="21">
                  <c:v>Malta</c:v>
                </c:pt>
                <c:pt idx="22">
                  <c:v>Německo</c:v>
                </c:pt>
                <c:pt idx="23">
                  <c:v>Nizozemsko</c:v>
                </c:pt>
                <c:pt idx="24">
                  <c:v>Švédsko</c:v>
                </c:pt>
                <c:pt idx="25">
                  <c:v>Dánsko</c:v>
                </c:pt>
                <c:pt idx="26">
                  <c:v>Lucembursko</c:v>
                </c:pt>
                <c:pt idx="27">
                  <c:v>Finsko</c:v>
                </c:pt>
              </c:strCache>
            </c:strRef>
          </c:cat>
          <c:val>
            <c:numRef>
              <c:f>'F9'!$E$5:$E$32</c:f>
              <c:numCache>
                <c:formatCode>0%</c:formatCode>
                <c:ptCount val="28"/>
                <c:pt idx="0">
                  <c:v>3.4964000000000002E-2</c:v>
                </c:pt>
                <c:pt idx="1">
                  <c:v>4.1132000000000002E-2</c:v>
                </c:pt>
                <c:pt idx="2">
                  <c:v>4.5601999999999997E-2</c:v>
                </c:pt>
                <c:pt idx="3">
                  <c:v>5.2192000000000002E-2</c:v>
                </c:pt>
                <c:pt idx="4">
                  <c:v>5.5995000000000003E-2</c:v>
                </c:pt>
                <c:pt idx="5">
                  <c:v>5.6639000000000002E-2</c:v>
                </c:pt>
                <c:pt idx="6">
                  <c:v>5.9288E-2</c:v>
                </c:pt>
                <c:pt idx="7">
                  <c:v>6.2907000000000005E-2</c:v>
                </c:pt>
                <c:pt idx="8">
                  <c:v>6.4908999999999994E-2</c:v>
                </c:pt>
                <c:pt idx="9">
                  <c:v>6.9842000000000001E-2</c:v>
                </c:pt>
                <c:pt idx="10">
                  <c:v>7.4718000000000007E-2</c:v>
                </c:pt>
                <c:pt idx="11">
                  <c:v>7.4927999999999995E-2</c:v>
                </c:pt>
                <c:pt idx="12">
                  <c:v>0.109082</c:v>
                </c:pt>
                <c:pt idx="13">
                  <c:v>0.112925</c:v>
                </c:pt>
                <c:pt idx="14">
                  <c:v>0.11469699999999999</c:v>
                </c:pt>
                <c:pt idx="15">
                  <c:v>0.122696</c:v>
                </c:pt>
                <c:pt idx="16">
                  <c:v>0.132463</c:v>
                </c:pt>
                <c:pt idx="17">
                  <c:v>0.135377</c:v>
                </c:pt>
                <c:pt idx="18">
                  <c:v>0.14655299999999999</c:v>
                </c:pt>
                <c:pt idx="19">
                  <c:v>0.153807</c:v>
                </c:pt>
                <c:pt idx="20">
                  <c:v>0.15723899999999999</c:v>
                </c:pt>
                <c:pt idx="21">
                  <c:v>0.17610899999999999</c:v>
                </c:pt>
                <c:pt idx="22">
                  <c:v>0.20591499999999999</c:v>
                </c:pt>
                <c:pt idx="23">
                  <c:v>0.213204</c:v>
                </c:pt>
                <c:pt idx="24">
                  <c:v>0.21393899999999999</c:v>
                </c:pt>
                <c:pt idx="25">
                  <c:v>0.22023300000000001</c:v>
                </c:pt>
                <c:pt idx="26">
                  <c:v>0.24207100000000001</c:v>
                </c:pt>
                <c:pt idx="27">
                  <c:v>0.39209100000000002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95C1-4F50-8607-CE26A24A4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38155264"/>
        <c:axId val="238156800"/>
      </c:barChart>
      <c:catAx>
        <c:axId val="238155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3815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156800"/>
        <c:scaling>
          <c:orientation val="minMax"/>
          <c:max val="0.30000000000000004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238155264"/>
        <c:crosses val="autoZero"/>
        <c:crossBetween val="between"/>
        <c:majorUnit val="0.1"/>
        <c:minorUnit val="5.0000000000000024E-2"/>
      </c:valAx>
      <c:spPr>
        <a:noFill/>
        <a:ln w="12700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89" footer="0.49212598450000489"/>
    <c:pageSetup paperSize="9" orientation="landscape" horizontalDpi="1200" verticalDpi="12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377334274717612E-3"/>
          <c:y val="0.11111097139580621"/>
          <c:w val="0.97461691991900001"/>
          <c:h val="0.764491970002565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'F10'!$H$22</c:f>
              <c:strCache>
                <c:ptCount val="1"/>
                <c:pt idx="0">
                  <c:v> % zaměstnanců celkem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dLbl>
              <c:idx val="7"/>
              <c:layout>
                <c:manualLayout>
                  <c:x val="0"/>
                  <c:y val="0.223213482405403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60-4E8B-A282-4C63384D01CB}"/>
                </c:ext>
              </c:extLst>
            </c:dLbl>
            <c:dLbl>
              <c:idx val="10"/>
              <c:layout>
                <c:manualLayout>
                  <c:x val="0"/>
                  <c:y val="1.52211850603932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60-4E8B-A282-4C63384D01C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'F10'!$G$23:$G$30</c:f>
              <c:strCache>
                <c:ptCount val="8"/>
                <c:pt idx="0">
                  <c:v>Celkem</c:v>
                </c:pt>
                <c:pt idx="2">
                  <c:v> muži</c:v>
                </c:pt>
                <c:pt idx="3">
                  <c:v> ženy</c:v>
                </c:pt>
                <c:pt idx="5">
                  <c:v>  16-34</c:v>
                </c:pt>
                <c:pt idx="6">
                  <c:v>  35-54</c:v>
                </c:pt>
                <c:pt idx="7">
                  <c:v>  55+</c:v>
                </c:pt>
              </c:strCache>
            </c:strRef>
          </c:cat>
          <c:val>
            <c:numRef>
              <c:f>'F10'!$H$23:$H$30</c:f>
              <c:numCache>
                <c:formatCode>0%</c:formatCode>
                <c:ptCount val="8"/>
                <c:pt idx="0">
                  <c:v>0.48607832052892397</c:v>
                </c:pt>
                <c:pt idx="2">
                  <c:v>0.45875104089733443</c:v>
                </c:pt>
                <c:pt idx="3">
                  <c:v>0.51901867418599701</c:v>
                </c:pt>
                <c:pt idx="5">
                  <c:v>0.46772009029345368</c:v>
                </c:pt>
                <c:pt idx="6">
                  <c:v>0.49810679225406751</c:v>
                </c:pt>
                <c:pt idx="7">
                  <c:v>0.47573427294324233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60-4E8B-A282-4C63384D01CB}"/>
            </c:ext>
          </c:extLst>
        </c:ser>
        <c:ser>
          <c:idx val="1"/>
          <c:order val="1"/>
          <c:tx>
            <c:strRef>
              <c:f>'F10'!$I$22</c:f>
              <c:strCache>
                <c:ptCount val="1"/>
                <c:pt idx="0">
                  <c:v> % zaměstnanců používajících v práci počítač 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5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F60-4E8B-A282-4C63384D01CB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9F60-4E8B-A282-4C63384D01CB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'F10'!$G$23:$G$30</c:f>
              <c:strCache>
                <c:ptCount val="8"/>
                <c:pt idx="0">
                  <c:v>Celkem</c:v>
                </c:pt>
                <c:pt idx="2">
                  <c:v> muži</c:v>
                </c:pt>
                <c:pt idx="3">
                  <c:v> ženy</c:v>
                </c:pt>
                <c:pt idx="5">
                  <c:v>  16-34</c:v>
                </c:pt>
                <c:pt idx="6">
                  <c:v>  35-54</c:v>
                </c:pt>
                <c:pt idx="7">
                  <c:v>  55+</c:v>
                </c:pt>
              </c:strCache>
            </c:strRef>
          </c:cat>
          <c:val>
            <c:numRef>
              <c:f>'F10'!$I$23:$I$30</c:f>
              <c:numCache>
                <c:formatCode>0%</c:formatCode>
                <c:ptCount val="8"/>
                <c:pt idx="0">
                  <c:v>0.82890543178853604</c:v>
                </c:pt>
                <c:pt idx="2">
                  <c:v>0.82058043327227936</c:v>
                </c:pt>
                <c:pt idx="3">
                  <c:v>0.83796304581085412</c:v>
                </c:pt>
                <c:pt idx="5">
                  <c:v>0.80127860874212753</c:v>
                </c:pt>
                <c:pt idx="6">
                  <c:v>0.85479418539131469</c:v>
                </c:pt>
                <c:pt idx="7">
                  <c:v>0.78968477518962521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60-4E8B-A282-4C63384D0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41783936"/>
        <c:axId val="241785472"/>
      </c:barChart>
      <c:catAx>
        <c:axId val="2417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4178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785472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one"/>
        <c:crossAx val="241783936"/>
        <c:crosses val="autoZero"/>
        <c:crossBetween val="between"/>
        <c:majorUnit val="0.2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4.8993870365305239E-2"/>
          <c:y val="7.4325775806812671E-3"/>
          <c:w val="0.94415832167320568"/>
          <c:h val="9.92915147351547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377334274717612E-3"/>
          <c:y val="0.11315155535383864"/>
          <c:w val="0.97520796974985458"/>
          <c:h val="0.74860319726670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'F10'!$H$35</c:f>
              <c:strCache>
                <c:ptCount val="1"/>
                <c:pt idx="0">
                  <c:v> % zaměstnanců celkem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dLbl>
              <c:idx val="3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2D-4A63-9905-8FFB655070E8}"/>
                </c:ext>
              </c:extLst>
            </c:dLbl>
            <c:dLbl>
              <c:idx val="7"/>
              <c:layout>
                <c:manualLayout>
                  <c:x val="0"/>
                  <c:y val="0.145527472549722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F2D-4A63-9905-8FFB655070E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'F10'!$G$36:$G$43</c:f>
              <c:strCache>
                <c:ptCount val="8"/>
                <c:pt idx="0">
                  <c:v>Celkem</c:v>
                </c:pt>
                <c:pt idx="2">
                  <c:v> muži</c:v>
                </c:pt>
                <c:pt idx="3">
                  <c:v> ženy</c:v>
                </c:pt>
                <c:pt idx="5">
                  <c:v>  16-34</c:v>
                </c:pt>
                <c:pt idx="6">
                  <c:v>  35-54</c:v>
                </c:pt>
                <c:pt idx="7">
                  <c:v>  55+</c:v>
                </c:pt>
              </c:strCache>
            </c:strRef>
          </c:cat>
          <c:val>
            <c:numRef>
              <c:f>'F10'!$H$36:$H$43</c:f>
              <c:numCache>
                <c:formatCode>0%</c:formatCode>
                <c:ptCount val="8"/>
                <c:pt idx="0">
                  <c:v>5.0149688560947328E-2</c:v>
                </c:pt>
                <c:pt idx="2">
                  <c:v>7.4182509393822593E-2</c:v>
                </c:pt>
                <c:pt idx="3">
                  <c:v>2.1180481662765129E-2</c:v>
                </c:pt>
                <c:pt idx="5">
                  <c:v>7.6258221278957275E-2</c:v>
                </c:pt>
                <c:pt idx="6">
                  <c:v>4.2604644866485381E-2</c:v>
                </c:pt>
                <c:pt idx="7">
                  <c:v>3.4099082976867666E-2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F-4D0C-A452-8DC4EEFC3F80}"/>
            </c:ext>
          </c:extLst>
        </c:ser>
        <c:ser>
          <c:idx val="1"/>
          <c:order val="1"/>
          <c:tx>
            <c:strRef>
              <c:f>'F10'!$I$35</c:f>
              <c:strCache>
                <c:ptCount val="1"/>
                <c:pt idx="0">
                  <c:v> % zaměstnanců používajících v práci počítač 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3"/>
              <c:layout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DBF-4D0C-A452-8DC4EEFC3F80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'F10'!$G$36:$G$43</c:f>
              <c:strCache>
                <c:ptCount val="8"/>
                <c:pt idx="0">
                  <c:v>Celkem</c:v>
                </c:pt>
                <c:pt idx="2">
                  <c:v> muži</c:v>
                </c:pt>
                <c:pt idx="3">
                  <c:v> ženy</c:v>
                </c:pt>
                <c:pt idx="5">
                  <c:v>  16-34</c:v>
                </c:pt>
                <c:pt idx="6">
                  <c:v>  35-54</c:v>
                </c:pt>
                <c:pt idx="7">
                  <c:v>  55+</c:v>
                </c:pt>
              </c:strCache>
            </c:strRef>
          </c:cat>
          <c:val>
            <c:numRef>
              <c:f>'F10'!$I$36:$I$43</c:f>
              <c:numCache>
                <c:formatCode>0%</c:formatCode>
                <c:ptCount val="8"/>
                <c:pt idx="0">
                  <c:v>8.5519858621629488E-2</c:v>
                </c:pt>
                <c:pt idx="2">
                  <c:v>0.13269226720562538</c:v>
                </c:pt>
                <c:pt idx="3">
                  <c:v>3.4196189479516144E-2</c:v>
                </c:pt>
                <c:pt idx="5">
                  <c:v>0.13064241352817385</c:v>
                </c:pt>
                <c:pt idx="6">
                  <c:v>7.311324251920244E-2</c:v>
                </c:pt>
                <c:pt idx="7">
                  <c:v>5.660203228194307E-2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BF-4D0C-A452-8DC4EEFC3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43212672"/>
        <c:axId val="243214208"/>
      </c:barChart>
      <c:catAx>
        <c:axId val="24321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4321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214208"/>
        <c:scaling>
          <c:orientation val="minMax"/>
          <c:max val="0.2"/>
          <c:min val="0"/>
        </c:scaling>
        <c:delete val="0"/>
        <c:axPos val="l"/>
        <c:numFmt formatCode="0%" sourceLinked="1"/>
        <c:majorTickMark val="none"/>
        <c:minorTickMark val="none"/>
        <c:tickLblPos val="none"/>
        <c:crossAx val="243212672"/>
        <c:crosses val="autoZero"/>
        <c:crossBetween val="between"/>
        <c:majorUnit val="0.2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4.8993870365305239E-2"/>
          <c:y val="7.4325775806812705E-3"/>
          <c:w val="0.94415832167320568"/>
          <c:h val="9.92915147351547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5369865905833"/>
          <c:y val="4.7723107782258932E-2"/>
          <c:w val="0.67856756952430708"/>
          <c:h val="0.930547340119070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'F11'!$E$5</c:f>
              <c:strCache>
                <c:ptCount val="1"/>
                <c:pt idx="0">
                  <c:v> používání kancelářského softwaru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D754-426A-B7D8-592BCC712D2D}"/>
              </c:ext>
            </c:extLst>
          </c:dPt>
          <c:dPt>
            <c:idx val="3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D754-426A-B7D8-592BCC712D2D}"/>
              </c:ext>
            </c:extLst>
          </c:dPt>
          <c:dPt>
            <c:idx val="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5-D754-426A-B7D8-592BCC712D2D}"/>
              </c:ext>
            </c:extLst>
          </c:dPt>
          <c:dPt>
            <c:idx val="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7-D754-426A-B7D8-592BCC712D2D}"/>
              </c:ext>
            </c:extLst>
          </c:dPt>
          <c:dPt>
            <c:idx val="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9-D754-426A-B7D8-592BCC712D2D}"/>
              </c:ext>
            </c:extLst>
          </c:dPt>
          <c:dPt>
            <c:idx val="1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B-D754-426A-B7D8-592BCC712D2D}"/>
              </c:ext>
            </c:extLst>
          </c:dPt>
          <c:dPt>
            <c:idx val="11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D754-426A-B7D8-592BCC712D2D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F-D754-426A-B7D8-592BCC712D2D}"/>
              </c:ext>
            </c:extLst>
          </c:dPt>
          <c:dPt>
            <c:idx val="13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1-D754-426A-B7D8-592BCC712D2D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3-D754-426A-B7D8-592BCC712D2D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0-41EA-4C44-8A38-2A1AD9641D0F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D754-426A-B7D8-592BCC712D2D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D754-426A-B7D8-592BCC712D2D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9-D754-426A-B7D8-592BCC712D2D}"/>
              </c:ext>
            </c:extLst>
          </c:dPt>
          <c:dPt>
            <c:idx val="20"/>
            <c:invertIfNegative val="0"/>
            <c:bubble3D val="0"/>
            <c:spPr>
              <a:solidFill>
                <a:srgbClr val="009BB4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B-D754-426A-B7D8-592BCC712D2D}"/>
              </c:ext>
            </c:extLst>
          </c:dPt>
          <c:dPt>
            <c:idx val="21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D-D754-426A-B7D8-592BCC712D2D}"/>
              </c:ext>
            </c:extLst>
          </c:dPt>
          <c:dLbls>
            <c:dLbl>
              <c:idx val="0"/>
              <c:layout>
                <c:manualLayout>
                  <c:x val="-9.266189590271346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D754-426A-B7D8-592BCC712D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'F11'!$D$6:$D$34</c:f>
              <c:strCache>
                <c:ptCount val="29"/>
                <c:pt idx="0">
                  <c:v>Rumunsko</c:v>
                </c:pt>
                <c:pt idx="1">
                  <c:v>Bulharsko</c:v>
                </c:pt>
                <c:pt idx="2">
                  <c:v>Slovensko</c:v>
                </c:pt>
                <c:pt idx="3">
                  <c:v>Lotyšsko</c:v>
                </c:pt>
                <c:pt idx="4">
                  <c:v>Litva</c:v>
                </c:pt>
                <c:pt idx="5">
                  <c:v>Portugalsko</c:v>
                </c:pt>
                <c:pt idx="6">
                  <c:v>Polsko</c:v>
                </c:pt>
                <c:pt idx="7">
                  <c:v>Itálie</c:v>
                </c:pt>
                <c:pt idx="8">
                  <c:v>Maďarsko</c:v>
                </c:pt>
                <c:pt idx="9">
                  <c:v>Irsko</c:v>
                </c:pt>
                <c:pt idx="10">
                  <c:v>Španělsko</c:v>
                </c:pt>
                <c:pt idx="11">
                  <c:v>Řecko</c:v>
                </c:pt>
                <c:pt idx="12">
                  <c:v>Belgie</c:v>
                </c:pt>
                <c:pt idx="13">
                  <c:v>Francie</c:v>
                </c:pt>
                <c:pt idx="14">
                  <c:v>Kypr</c:v>
                </c:pt>
                <c:pt idx="15">
                  <c:v>Chorvatsko</c:v>
                </c:pt>
                <c:pt idx="16">
                  <c:v>EU28</c:v>
                </c:pt>
                <c:pt idx="17">
                  <c:v>Malta</c:v>
                </c:pt>
                <c:pt idx="18">
                  <c:v>Česko</c:v>
                </c:pt>
                <c:pt idx="19">
                  <c:v>Slovinsko</c:v>
                </c:pt>
                <c:pt idx="20">
                  <c:v>Švédsko</c:v>
                </c:pt>
                <c:pt idx="21">
                  <c:v>Rakousko</c:v>
                </c:pt>
                <c:pt idx="22">
                  <c:v>Německo</c:v>
                </c:pt>
                <c:pt idx="23">
                  <c:v>Estonsko</c:v>
                </c:pt>
                <c:pt idx="24">
                  <c:v>Dánsko</c:v>
                </c:pt>
                <c:pt idx="25">
                  <c:v>Velká Británie</c:v>
                </c:pt>
                <c:pt idx="26">
                  <c:v>Finsko</c:v>
                </c:pt>
                <c:pt idx="27">
                  <c:v>Lucembursko</c:v>
                </c:pt>
                <c:pt idx="28">
                  <c:v>Nizozemsko</c:v>
                </c:pt>
              </c:strCache>
            </c:strRef>
          </c:cat>
          <c:val>
            <c:numRef>
              <c:f>'F11'!$E$6:$E$34</c:f>
              <c:numCache>
                <c:formatCode>0%</c:formatCode>
                <c:ptCount val="29"/>
                <c:pt idx="0">
                  <c:v>0.15901799999999999</c:v>
                </c:pt>
                <c:pt idx="1">
                  <c:v>0.22886799999999999</c:v>
                </c:pt>
                <c:pt idx="2">
                  <c:v>0.29264499999999999</c:v>
                </c:pt>
                <c:pt idx="3">
                  <c:v>0.31051499999999999</c:v>
                </c:pt>
                <c:pt idx="4">
                  <c:v>0.31304100000000001</c:v>
                </c:pt>
                <c:pt idx="5">
                  <c:v>0.32617000000000002</c:v>
                </c:pt>
                <c:pt idx="6">
                  <c:v>0.335393</c:v>
                </c:pt>
                <c:pt idx="7">
                  <c:v>0.36478899999999997</c:v>
                </c:pt>
                <c:pt idx="8">
                  <c:v>0.38354199999999999</c:v>
                </c:pt>
                <c:pt idx="9">
                  <c:v>0.38434499999999999</c:v>
                </c:pt>
                <c:pt idx="10">
                  <c:v>0.39785399999999999</c:v>
                </c:pt>
                <c:pt idx="11">
                  <c:v>0.39807300000000001</c:v>
                </c:pt>
                <c:pt idx="12">
                  <c:v>0.41707100000000003</c:v>
                </c:pt>
                <c:pt idx="13">
                  <c:v>0.41830600000000001</c:v>
                </c:pt>
                <c:pt idx="14">
                  <c:v>0.43417499999999998</c:v>
                </c:pt>
                <c:pt idx="15">
                  <c:v>0.44303100000000001</c:v>
                </c:pt>
                <c:pt idx="16">
                  <c:v>0.44451299999999999</c:v>
                </c:pt>
                <c:pt idx="17">
                  <c:v>0.46118199999999998</c:v>
                </c:pt>
                <c:pt idx="18">
                  <c:v>0.46221499999999999</c:v>
                </c:pt>
                <c:pt idx="19">
                  <c:v>0.46223799999999998</c:v>
                </c:pt>
                <c:pt idx="20">
                  <c:v>0.48477799999999999</c:v>
                </c:pt>
                <c:pt idx="21">
                  <c:v>0.50214099999999995</c:v>
                </c:pt>
                <c:pt idx="22">
                  <c:v>0.53984500000000002</c:v>
                </c:pt>
                <c:pt idx="23">
                  <c:v>0.54362200000000005</c:v>
                </c:pt>
                <c:pt idx="24">
                  <c:v>0.54646600000000001</c:v>
                </c:pt>
                <c:pt idx="25">
                  <c:v>0.55446899999999999</c:v>
                </c:pt>
                <c:pt idx="26">
                  <c:v>0.55695499999999998</c:v>
                </c:pt>
                <c:pt idx="27">
                  <c:v>0.60075999999999996</c:v>
                </c:pt>
                <c:pt idx="28">
                  <c:v>0.65765799999999996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754-426A-B7D8-592BCC712D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41937024"/>
        <c:axId val="241947776"/>
      </c:barChart>
      <c:barChart>
        <c:barDir val="bar"/>
        <c:grouping val="clustered"/>
        <c:varyColors val="0"/>
        <c:ser>
          <c:idx val="1"/>
          <c:order val="1"/>
          <c:tx>
            <c:strRef>
              <c:f>'F11'!$F$5</c:f>
              <c:strCache>
                <c:ptCount val="1"/>
                <c:pt idx="0">
                  <c:v> programování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3991-4D51-986F-85BC6003B9B0}"/>
                </c:ext>
              </c:extLst>
            </c:dLbl>
            <c:dLbl>
              <c:idx val="1"/>
              <c:layout>
                <c:manualLayout>
                  <c:x val="-1.3430627404140879E-2"/>
                  <c:y val="-1.5898641992454235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3991-4D51-986F-85BC6003B9B0}"/>
                </c:ext>
              </c:extLst>
            </c:dLbl>
            <c:dLbl>
              <c:idx val="2"/>
              <c:layout>
                <c:manualLayout>
                  <c:x val="-1.5328654903528759E-2"/>
                  <c:y val="-1.5898641992454235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3991-4D51-986F-85BC6003B9B0}"/>
                </c:ext>
              </c:extLst>
            </c:dLbl>
            <c:dLbl>
              <c:idx val="3"/>
              <c:layout>
                <c:manualLayout>
                  <c:x val="-1.0036225148191307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3991-4D51-986F-85BC6003B9B0}"/>
                </c:ext>
              </c:extLst>
            </c:dLbl>
            <c:dLbl>
              <c:idx val="4"/>
              <c:layout>
                <c:manualLayout>
                  <c:x val="-1.6969100752625931E-2"/>
                  <c:y val="-1.5898641992454235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3991-4D51-986F-85BC6003B9B0}"/>
                </c:ext>
              </c:extLst>
            </c:dLbl>
            <c:dLbl>
              <c:idx val="14"/>
              <c:layout>
                <c:manualLayout>
                  <c:x val="-5.787837853078773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3991-4D51-986F-85BC6003B9B0}"/>
                </c:ext>
              </c:extLst>
            </c:dLbl>
            <c:dLbl>
              <c:idx val="15"/>
              <c:layout>
                <c:manualLayout>
                  <c:x val="-6.5128137775622374E-2"/>
                  <c:y val="-7.949320996227117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3991-4D51-986F-85BC6003B9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'F11'!$D$6:$D$34</c:f>
              <c:strCache>
                <c:ptCount val="29"/>
                <c:pt idx="0">
                  <c:v>Rumunsko</c:v>
                </c:pt>
                <c:pt idx="1">
                  <c:v>Bulharsko</c:v>
                </c:pt>
                <c:pt idx="2">
                  <c:v>Slovensko</c:v>
                </c:pt>
                <c:pt idx="3">
                  <c:v>Lotyšsko</c:v>
                </c:pt>
                <c:pt idx="4">
                  <c:v>Litva</c:v>
                </c:pt>
                <c:pt idx="5">
                  <c:v>Portugalsko</c:v>
                </c:pt>
                <c:pt idx="6">
                  <c:v>Polsko</c:v>
                </c:pt>
                <c:pt idx="7">
                  <c:v>Itálie</c:v>
                </c:pt>
                <c:pt idx="8">
                  <c:v>Maďarsko</c:v>
                </c:pt>
                <c:pt idx="9">
                  <c:v>Irsko</c:v>
                </c:pt>
                <c:pt idx="10">
                  <c:v>Španělsko</c:v>
                </c:pt>
                <c:pt idx="11">
                  <c:v>Řecko</c:v>
                </c:pt>
                <c:pt idx="12">
                  <c:v>Belgie</c:v>
                </c:pt>
                <c:pt idx="13">
                  <c:v>Francie</c:v>
                </c:pt>
                <c:pt idx="14">
                  <c:v>Kypr</c:v>
                </c:pt>
                <c:pt idx="15">
                  <c:v>Chorvatsko</c:v>
                </c:pt>
                <c:pt idx="16">
                  <c:v>EU28</c:v>
                </c:pt>
                <c:pt idx="17">
                  <c:v>Malta</c:v>
                </c:pt>
                <c:pt idx="18">
                  <c:v>Česko</c:v>
                </c:pt>
                <c:pt idx="19">
                  <c:v>Slovinsko</c:v>
                </c:pt>
                <c:pt idx="20">
                  <c:v>Švédsko</c:v>
                </c:pt>
                <c:pt idx="21">
                  <c:v>Rakousko</c:v>
                </c:pt>
                <c:pt idx="22">
                  <c:v>Německo</c:v>
                </c:pt>
                <c:pt idx="23">
                  <c:v>Estonsko</c:v>
                </c:pt>
                <c:pt idx="24">
                  <c:v>Dánsko</c:v>
                </c:pt>
                <c:pt idx="25">
                  <c:v>Velká Británie</c:v>
                </c:pt>
                <c:pt idx="26">
                  <c:v>Finsko</c:v>
                </c:pt>
                <c:pt idx="27">
                  <c:v>Lucembursko</c:v>
                </c:pt>
                <c:pt idx="28">
                  <c:v>Nizozemsko</c:v>
                </c:pt>
              </c:strCache>
            </c:strRef>
          </c:cat>
          <c:val>
            <c:numRef>
              <c:f>'F11'!$F$6:$F$34</c:f>
              <c:numCache>
                <c:formatCode>0%</c:formatCode>
                <c:ptCount val="29"/>
                <c:pt idx="0">
                  <c:v>1.6636999999999999E-2</c:v>
                </c:pt>
                <c:pt idx="1">
                  <c:v>1.9911000000000002E-2</c:v>
                </c:pt>
                <c:pt idx="2">
                  <c:v>2.1578E-2</c:v>
                </c:pt>
                <c:pt idx="3">
                  <c:v>4.1277000000000001E-2</c:v>
                </c:pt>
                <c:pt idx="4">
                  <c:v>3.5192000000000001E-2</c:v>
                </c:pt>
                <c:pt idx="5">
                  <c:v>7.7927999999999997E-2</c:v>
                </c:pt>
                <c:pt idx="6">
                  <c:v>4.8063000000000002E-2</c:v>
                </c:pt>
                <c:pt idx="7">
                  <c:v>8.4670999999999996E-2</c:v>
                </c:pt>
                <c:pt idx="8">
                  <c:v>7.8510999999999997E-2</c:v>
                </c:pt>
                <c:pt idx="9">
                  <c:v>8.1294000000000005E-2</c:v>
                </c:pt>
                <c:pt idx="10">
                  <c:v>8.1340999999999997E-2</c:v>
                </c:pt>
                <c:pt idx="11">
                  <c:v>7.4150999999999995E-2</c:v>
                </c:pt>
                <c:pt idx="12">
                  <c:v>7.4238999999999999E-2</c:v>
                </c:pt>
                <c:pt idx="13">
                  <c:v>6.3990000000000005E-2</c:v>
                </c:pt>
                <c:pt idx="14">
                  <c:v>4.2715000000000003E-2</c:v>
                </c:pt>
                <c:pt idx="15">
                  <c:v>4.9082000000000001E-2</c:v>
                </c:pt>
                <c:pt idx="16">
                  <c:v>8.0684000000000006E-2</c:v>
                </c:pt>
                <c:pt idx="17">
                  <c:v>0.108177</c:v>
                </c:pt>
                <c:pt idx="18">
                  <c:v>4.8639000000000002E-2</c:v>
                </c:pt>
                <c:pt idx="19">
                  <c:v>0.12101199999999999</c:v>
                </c:pt>
                <c:pt idx="20">
                  <c:v>0.10395699999999999</c:v>
                </c:pt>
                <c:pt idx="21">
                  <c:v>0.107808</c:v>
                </c:pt>
                <c:pt idx="22">
                  <c:v>7.7831999999999998E-2</c:v>
                </c:pt>
                <c:pt idx="23">
                  <c:v>7.5443999999999997E-2</c:v>
                </c:pt>
                <c:pt idx="24">
                  <c:v>0.140153</c:v>
                </c:pt>
                <c:pt idx="25">
                  <c:v>0.12611800000000001</c:v>
                </c:pt>
                <c:pt idx="26">
                  <c:v>0.14546500000000001</c:v>
                </c:pt>
                <c:pt idx="27">
                  <c:v>0.10605100000000001</c:v>
                </c:pt>
                <c:pt idx="28">
                  <c:v>0.118256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754-426A-B7D8-592BCC712D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1949312"/>
        <c:axId val="241955200"/>
      </c:barChart>
      <c:catAx>
        <c:axId val="241937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4194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947776"/>
        <c:scaling>
          <c:orientation val="minMax"/>
          <c:max val="0.70000000000000007"/>
          <c:min val="0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241937024"/>
        <c:crosses val="autoZero"/>
        <c:crossBetween val="between"/>
        <c:majorUnit val="0.1"/>
        <c:minorUnit val="5.0000000000000024E-2"/>
      </c:valAx>
      <c:catAx>
        <c:axId val="241949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41955200"/>
        <c:crosses val="autoZero"/>
        <c:auto val="1"/>
        <c:lblAlgn val="ctr"/>
        <c:lblOffset val="100"/>
        <c:noMultiLvlLbl val="0"/>
      </c:catAx>
      <c:valAx>
        <c:axId val="241955200"/>
        <c:scaling>
          <c:orientation val="minMax"/>
          <c:max val="0.70000000000000007"/>
          <c:min val="0"/>
        </c:scaling>
        <c:delete val="0"/>
        <c:axPos val="t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241949312"/>
        <c:crosses val="max"/>
        <c:crossBetween val="between"/>
        <c:majorUnit val="0.1"/>
        <c:minorUnit val="5.000000000000001E-2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0662548755876989"/>
          <c:y val="4.3360433604336043E-3"/>
          <c:w val="0.55308564990069653"/>
          <c:h val="4.039673089644281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94" footer="0.49212598450000494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181747018464796E-2"/>
          <c:y val="0.1347375756857567"/>
          <c:w val="0.97353782546189516"/>
          <c:h val="0.755149868165661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'F1'!$H$12</c:f>
              <c:strCache>
                <c:ptCount val="1"/>
                <c:pt idx="0">
                  <c:v> Celkem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.137224680432645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2B-43D4-B3B7-37A17F6404CE}"/>
                </c:ext>
              </c:extLst>
            </c:dLbl>
            <c:dLbl>
              <c:idx val="2"/>
              <c:layout>
                <c:manualLayout>
                  <c:x val="0"/>
                  <c:y val="0.1479211733857751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2B-43D4-B3B7-37A17F6404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'F1'!$G$13:$G$15</c:f>
              <c:strCache>
                <c:ptCount val="3"/>
                <c:pt idx="0">
                  <c:v>  mateřské školy</c:v>
                </c:pt>
                <c:pt idx="1">
                  <c:v>  základní školy</c:v>
                </c:pt>
                <c:pt idx="2">
                  <c:v>  střední školy a VOŠ</c:v>
                </c:pt>
              </c:strCache>
            </c:strRef>
          </c:cat>
          <c:val>
            <c:numRef>
              <c:f>'F1'!$H$13:$H$15</c:f>
              <c:numCache>
                <c:formatCode>0%</c:formatCode>
                <c:ptCount val="3"/>
                <c:pt idx="0">
                  <c:v>0.20148530836293169</c:v>
                </c:pt>
                <c:pt idx="1">
                  <c:v>0.32977950084807284</c:v>
                </c:pt>
                <c:pt idx="2">
                  <c:v>0.54083885209712901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2B-43D4-B3B7-37A17F6404CE}"/>
            </c:ext>
          </c:extLst>
        </c:ser>
        <c:ser>
          <c:idx val="3"/>
          <c:order val="1"/>
          <c:tx>
            <c:strRef>
              <c:f>'F1'!$I$12</c:f>
              <c:strCache>
                <c:ptCount val="1"/>
                <c:pt idx="0">
                  <c:v> z toho s rychlostí více než  100 Mb/s</c:v>
                </c:pt>
              </c:strCache>
            </c:strRef>
          </c:tx>
          <c:spPr>
            <a:solidFill>
              <a:srgbClr val="1DDFFF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47E5FF"/>
              </a:solidFill>
            </c:spPr>
            <c:extLst>
              <c:ext xmlns:c16="http://schemas.microsoft.com/office/drawing/2014/chart" uri="{C3380CC4-5D6E-409C-BE32-E72D297353CC}">
                <c16:uniqueId val="{00000004-512B-43D4-B3B7-37A17F6404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  <a:latin typeface="Arial CE" pitchFamily="34" charset="0"/>
                    <a:cs typeface="Arial CE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'F1'!$G$13:$G$15</c:f>
              <c:strCache>
                <c:ptCount val="3"/>
                <c:pt idx="0">
                  <c:v>  mateřské školy</c:v>
                </c:pt>
                <c:pt idx="1">
                  <c:v>  základní školy</c:v>
                </c:pt>
                <c:pt idx="2">
                  <c:v>  střední školy a VOŠ</c:v>
                </c:pt>
              </c:strCache>
            </c:strRef>
          </c:cat>
          <c:val>
            <c:numRef>
              <c:f>'F1'!$I$13:$I$15</c:f>
              <c:numCache>
                <c:formatCode>0%</c:formatCode>
                <c:ptCount val="3"/>
                <c:pt idx="0">
                  <c:v>3.5841136583790699E-2</c:v>
                </c:pt>
                <c:pt idx="1">
                  <c:v>5.5972861642839794E-2</c:v>
                </c:pt>
                <c:pt idx="2">
                  <c:v>0.115526122148638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2B-43D4-B3B7-37A17F640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682432"/>
        <c:axId val="235696512"/>
      </c:barChart>
      <c:catAx>
        <c:axId val="235682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600"/>
            </a:pPr>
            <a:endParaRPr lang="cs-CZ"/>
          </a:p>
        </c:txPr>
        <c:crossAx val="235696512"/>
        <c:crosses val="autoZero"/>
        <c:auto val="1"/>
        <c:lblAlgn val="ctr"/>
        <c:lblOffset val="100"/>
        <c:noMultiLvlLbl val="0"/>
      </c:catAx>
      <c:valAx>
        <c:axId val="235696512"/>
        <c:scaling>
          <c:orientation val="minMax"/>
          <c:max val="0.70000000000000007"/>
          <c:min val="0"/>
        </c:scaling>
        <c:delete val="1"/>
        <c:axPos val="l"/>
        <c:numFmt formatCode="0%" sourceLinked="1"/>
        <c:majorTickMark val="out"/>
        <c:minorTickMark val="none"/>
        <c:tickLblPos val="nextTo"/>
        <c:crossAx val="235682432"/>
        <c:crosses val="autoZero"/>
        <c:crossBetween val="between"/>
        <c:majorUnit val="1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7.9043465195833998E-4"/>
          <c:y val="1.7813309407323393E-2"/>
          <c:w val="0.9695154947736796"/>
          <c:h val="0.1024143287708905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602668568868002E-2"/>
          <c:y val="0.16689781462360859"/>
          <c:w val="0.94717788874052022"/>
          <c:h val="0.7311157063519730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'F12'!$G$20</c:f>
              <c:strCache>
                <c:ptCount val="1"/>
                <c:pt idx="0">
                  <c:v>  tis. osob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'F12'!$H$19:$X$19</c15:sqref>
                  </c15:fullRef>
                </c:ext>
              </c:extLst>
              <c:f>('F12'!$I$19,'F12'!$N$19,'F12'!$S$19,'F12'!$X$19)</c:f>
              <c:strCache>
                <c:ptCount val="4"/>
                <c:pt idx="0">
                  <c:v>2002</c:v>
                </c:pt>
                <c:pt idx="1">
                  <c:v>2007</c:v>
                </c:pt>
                <c:pt idx="2">
                  <c:v>2012</c:v>
                </c:pt>
                <c:pt idx="3">
                  <c:v>2017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'F12'!$H$20:$X$20</c15:sqref>
                  </c15:fullRef>
                </c:ext>
              </c:extLst>
              <c:f>('F12'!$I$20,'F12'!$N$20,'F12'!$S$20,'F12'!$X$20)</c:f>
              <c:numCache>
                <c:formatCode>#\ ##0.0</c:formatCode>
                <c:ptCount val="4"/>
                <c:pt idx="0">
                  <c:v>10.082000000000001</c:v>
                </c:pt>
                <c:pt idx="1">
                  <c:v>21.161999999999999</c:v>
                </c:pt>
                <c:pt idx="2">
                  <c:v>25.198</c:v>
                </c:pt>
                <c:pt idx="3">
                  <c:v>19.984999999999999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4-4F6B-A093-86A122046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2064000"/>
        <c:axId val="242069888"/>
      </c:barChart>
      <c:lineChart>
        <c:grouping val="standard"/>
        <c:varyColors val="0"/>
        <c:ser>
          <c:idx val="0"/>
          <c:order val="1"/>
          <c:tx>
            <c:strRef>
              <c:f>'F12'!$G$21</c:f>
              <c:strCache>
                <c:ptCount val="1"/>
                <c:pt idx="0">
                  <c:v>  % studentů VŠ celkem</c:v>
                </c:pt>
              </c:strCache>
            </c:strRef>
          </c:tx>
          <c:spPr>
            <a:ln w="19050">
              <a:solidFill>
                <a:srgbClr val="47E5FF"/>
              </a:solidFill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</a:ln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'F12'!$H$19:$X$19</c15:sqref>
                  </c15:fullRef>
                </c:ext>
              </c:extLst>
              <c:f>('F12'!$I$19,'F12'!$N$19,'F12'!$S$19,'F12'!$X$19)</c:f>
              <c:strCache>
                <c:ptCount val="4"/>
                <c:pt idx="0">
                  <c:v>2002</c:v>
                </c:pt>
                <c:pt idx="1">
                  <c:v>2007</c:v>
                </c:pt>
                <c:pt idx="2">
                  <c:v>2012</c:v>
                </c:pt>
                <c:pt idx="3">
                  <c:v>2017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'F12'!$H$21:$X$21</c15:sqref>
                  </c15:fullRef>
                </c:ext>
              </c:extLst>
              <c:f>('F12'!$I$21,'F12'!$N$21,'F12'!$S$21,'F12'!$X$21)</c:f>
              <c:numCache>
                <c:formatCode>0.0%</c:formatCode>
                <c:ptCount val="4"/>
                <c:pt idx="0">
                  <c:v>4.5790848188940615E-2</c:v>
                </c:pt>
                <c:pt idx="1">
                  <c:v>6.1527815736374156E-2</c:v>
                </c:pt>
                <c:pt idx="2">
                  <c:v>6.6154409290321903E-2</c:v>
                </c:pt>
                <c:pt idx="3">
                  <c:v>6.6880398399999999E-2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04-4F6B-A093-86A122046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72960"/>
        <c:axId val="242071424"/>
      </c:lineChart>
      <c:catAx>
        <c:axId val="24206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2069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2069888"/>
        <c:scaling>
          <c:orientation val="minMax"/>
          <c:max val="35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42064000"/>
        <c:crosses val="autoZero"/>
        <c:crossBetween val="between"/>
        <c:majorUnit val="5"/>
        <c:minorUnit val="1"/>
      </c:valAx>
      <c:valAx>
        <c:axId val="242071424"/>
        <c:scaling>
          <c:orientation val="minMax"/>
          <c:max val="8.500000000000002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crossAx val="242072960"/>
        <c:crosses val="max"/>
        <c:crossBetween val="between"/>
        <c:majorUnit val="5.0000000000000027E-3"/>
        <c:minorUnit val="1.0000000000000007E-4"/>
      </c:valAx>
      <c:catAx>
        <c:axId val="24207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2071424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3.9473930623537677E-2"/>
          <c:w val="0.93987068689584563"/>
          <c:h val="8.4164147741565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 horizontalDpi="1200" verticalDpi="12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08831249035029E-2"/>
          <c:y val="0.22966829682549814"/>
          <c:w val="0.88045518531636036"/>
          <c:h val="0.746991332543509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'F12'!$G$31</c:f>
              <c:strCache>
                <c:ptCount val="1"/>
                <c:pt idx="0">
                  <c:v> muži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'F12'!$H$30:$J$30</c:f>
              <c:numCache>
                <c:formatCode>0</c:formatCode>
                <c:ptCount val="3"/>
                <c:pt idx="0">
                  <c:v>2007</c:v>
                </c:pt>
                <c:pt idx="1">
                  <c:v>2012</c:v>
                </c:pt>
                <c:pt idx="2">
                  <c:v>2017</c:v>
                </c:pt>
              </c:numCache>
            </c:numRef>
          </c:cat>
          <c:val>
            <c:numRef>
              <c:f>'F12'!$H$31:$J$31</c:f>
              <c:numCache>
                <c:formatCode>0.0%</c:formatCode>
                <c:ptCount val="3"/>
                <c:pt idx="0">
                  <c:v>0.89259049239202348</c:v>
                </c:pt>
                <c:pt idx="1">
                  <c:v>0.86824351138979283</c:v>
                </c:pt>
                <c:pt idx="2">
                  <c:v>0.84299999999999997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40-42F5-A492-439CA5F7A67D}"/>
            </c:ext>
          </c:extLst>
        </c:ser>
        <c:ser>
          <c:idx val="1"/>
          <c:order val="1"/>
          <c:tx>
            <c:strRef>
              <c:f>'F12'!$G$32</c:f>
              <c:strCache>
                <c:ptCount val="1"/>
                <c:pt idx="0">
                  <c:v> ženy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'F12'!$H$30:$J$30</c:f>
              <c:numCache>
                <c:formatCode>0</c:formatCode>
                <c:ptCount val="3"/>
                <c:pt idx="0">
                  <c:v>2007</c:v>
                </c:pt>
                <c:pt idx="1">
                  <c:v>2012</c:v>
                </c:pt>
                <c:pt idx="2">
                  <c:v>2017</c:v>
                </c:pt>
              </c:numCache>
            </c:numRef>
          </c:cat>
          <c:val>
            <c:numRef>
              <c:f>'F12'!$H$32:$J$32</c:f>
              <c:numCache>
                <c:formatCode>0.0%</c:formatCode>
                <c:ptCount val="3"/>
                <c:pt idx="0">
                  <c:v>0.10740950760797657</c:v>
                </c:pt>
                <c:pt idx="1">
                  <c:v>0.13175648861020714</c:v>
                </c:pt>
                <c:pt idx="2">
                  <c:v>0.15734720416124837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40-42F5-A492-439CA5F7A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5920512"/>
        <c:axId val="245922048"/>
      </c:barChart>
      <c:catAx>
        <c:axId val="24592051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592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922048"/>
        <c:scaling>
          <c:orientation val="minMax"/>
          <c:max val="1"/>
          <c:min val="0"/>
        </c:scaling>
        <c:delete val="0"/>
        <c:axPos val="b"/>
        <c:numFmt formatCode="0%" sourceLinked="1"/>
        <c:majorTickMark val="out"/>
        <c:minorTickMark val="none"/>
        <c:tickLblPos val="none"/>
        <c:crossAx val="245920512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2511420501503059"/>
          <c:y val="3.1195797552826483E-2"/>
          <c:w val="0.75236429356365064"/>
          <c:h val="0.1786484587521506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78" footer="0.49212598450000478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08831249035029E-2"/>
          <c:y val="0.22966829682549814"/>
          <c:w val="0.88045518531636036"/>
          <c:h val="0.746991332543509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'F12'!$G$40</c:f>
              <c:strCache>
                <c:ptCount val="1"/>
                <c:pt idx="0">
                  <c:v>  státní občanství ČR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'F12'!$H$39:$J$39</c:f>
              <c:numCache>
                <c:formatCode>0</c:formatCode>
                <c:ptCount val="3"/>
                <c:pt idx="0">
                  <c:v>2007</c:v>
                </c:pt>
                <c:pt idx="1">
                  <c:v>2012</c:v>
                </c:pt>
                <c:pt idx="2">
                  <c:v>2017</c:v>
                </c:pt>
              </c:numCache>
            </c:numRef>
          </c:cat>
          <c:val>
            <c:numRef>
              <c:f>'F12'!$H$40:$J$40</c:f>
              <c:numCache>
                <c:formatCode>0.0%</c:formatCode>
                <c:ptCount val="3"/>
                <c:pt idx="0">
                  <c:v>0.89759947074945667</c:v>
                </c:pt>
                <c:pt idx="1">
                  <c:v>0.85296452099372955</c:v>
                </c:pt>
                <c:pt idx="2">
                  <c:v>0.75707712313694109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F-40CD-9BFC-A292B4BC6EA1}"/>
            </c:ext>
          </c:extLst>
        </c:ser>
        <c:ser>
          <c:idx val="1"/>
          <c:order val="1"/>
          <c:tx>
            <c:strRef>
              <c:f>'F12'!$G$41</c:f>
              <c:strCache>
                <c:ptCount val="1"/>
                <c:pt idx="0">
                  <c:v>  cizí státní občanství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'F12'!$H$39:$J$39</c:f>
              <c:numCache>
                <c:formatCode>0</c:formatCode>
                <c:ptCount val="3"/>
                <c:pt idx="0">
                  <c:v>2007</c:v>
                </c:pt>
                <c:pt idx="1">
                  <c:v>2012</c:v>
                </c:pt>
                <c:pt idx="2">
                  <c:v>2017</c:v>
                </c:pt>
              </c:numCache>
            </c:numRef>
          </c:cat>
          <c:val>
            <c:numRef>
              <c:f>'F12'!$H$41:$J$41</c:f>
              <c:numCache>
                <c:formatCode>0.0%</c:formatCode>
                <c:ptCount val="3"/>
                <c:pt idx="0">
                  <c:v>0.10240052925054342</c:v>
                </c:pt>
                <c:pt idx="1">
                  <c:v>0.14703547900627034</c:v>
                </c:pt>
                <c:pt idx="2">
                  <c:v>0.24292287686305894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BF-40CD-9BFC-A292B4BC6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5939584"/>
        <c:axId val="241968256"/>
      </c:barChart>
      <c:catAx>
        <c:axId val="245939584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196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968256"/>
        <c:scaling>
          <c:orientation val="minMax"/>
          <c:max val="1"/>
          <c:min val="0"/>
        </c:scaling>
        <c:delete val="0"/>
        <c:axPos val="b"/>
        <c:numFmt formatCode="0%" sourceLinked="1"/>
        <c:majorTickMark val="out"/>
        <c:minorTickMark val="none"/>
        <c:tickLblPos val="none"/>
        <c:crossAx val="245939584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2511420501503059"/>
          <c:y val="3.1195797552826483E-2"/>
          <c:w val="0.75236429356365064"/>
          <c:h val="0.1786484587521506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78" footer="0.49212598450000478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615416493990898E-2"/>
          <c:y val="0.30198182581328503"/>
          <c:w val="0.8715516876179954"/>
          <c:h val="0.68216084018868195"/>
        </c:manualLayout>
      </c:layout>
      <c:barChart>
        <c:barDir val="bar"/>
        <c:grouping val="percentStacked"/>
        <c:varyColors val="0"/>
        <c:ser>
          <c:idx val="1"/>
          <c:order val="0"/>
          <c:tx>
            <c:strRef>
              <c:f>'F12'!$G$49</c:f>
              <c:strCache>
                <c:ptCount val="1"/>
                <c:pt idx="0">
                  <c:v>  bakalářský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'F12'!$H$48:$J$48</c:f>
              <c:numCache>
                <c:formatCode>0</c:formatCode>
                <c:ptCount val="3"/>
                <c:pt idx="0">
                  <c:v>2007</c:v>
                </c:pt>
                <c:pt idx="1">
                  <c:v>2012</c:v>
                </c:pt>
                <c:pt idx="2">
                  <c:v>2017</c:v>
                </c:pt>
              </c:numCache>
            </c:numRef>
          </c:cat>
          <c:val>
            <c:numRef>
              <c:f>'F12'!$H$49:$J$49</c:f>
              <c:numCache>
                <c:formatCode>0.0%</c:formatCode>
                <c:ptCount val="3"/>
                <c:pt idx="0">
                  <c:v>0.7594272753047917</c:v>
                </c:pt>
                <c:pt idx="1">
                  <c:v>0.71382649416620358</c:v>
                </c:pt>
                <c:pt idx="2">
                  <c:v>0.69166875159999996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0-4A3A-92D0-607370B3E676}"/>
            </c:ext>
          </c:extLst>
        </c:ser>
        <c:ser>
          <c:idx val="2"/>
          <c:order val="1"/>
          <c:tx>
            <c:strRef>
              <c:f>'F12'!$G$50</c:f>
              <c:strCache>
                <c:ptCount val="1"/>
                <c:pt idx="0">
                  <c:v>  magisterský 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'F12'!$H$48:$J$48</c:f>
              <c:numCache>
                <c:formatCode>0</c:formatCode>
                <c:ptCount val="3"/>
                <c:pt idx="0">
                  <c:v>2007</c:v>
                </c:pt>
                <c:pt idx="1">
                  <c:v>2012</c:v>
                </c:pt>
                <c:pt idx="2">
                  <c:v>2017</c:v>
                </c:pt>
              </c:numCache>
            </c:numRef>
          </c:cat>
          <c:val>
            <c:numRef>
              <c:f>'F12'!$H$50:$J$50</c:f>
              <c:numCache>
                <c:formatCode>0.0%</c:formatCode>
                <c:ptCount val="3"/>
                <c:pt idx="0">
                  <c:v>0.21023532747377374</c:v>
                </c:pt>
                <c:pt idx="1">
                  <c:v>0.25025795698071274</c:v>
                </c:pt>
                <c:pt idx="2">
                  <c:v>0.26725043780000002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B0-4A3A-92D0-607370B3E676}"/>
            </c:ext>
          </c:extLst>
        </c:ser>
        <c:ser>
          <c:idx val="3"/>
          <c:order val="2"/>
          <c:tx>
            <c:strRef>
              <c:f>'F12'!$G$51</c:f>
              <c:strCache>
                <c:ptCount val="1"/>
                <c:pt idx="0">
                  <c:v>  doktorský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dLbl>
              <c:idx val="0"/>
              <c:layout>
                <c:manualLayout>
                  <c:x val="-9.35672514619883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5B0-4A3A-92D0-607370B3E676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5B0-4A3A-92D0-607370B3E676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5B0-4A3A-92D0-607370B3E67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B0-4A3A-92D0-607370B3E676}"/>
                </c:ext>
              </c:extLst>
            </c:dLbl>
            <c:numFmt formatCode="0%" sourceLinked="0"/>
            <c:spPr>
              <a:noFill/>
            </c:spPr>
            <c:txPr>
              <a:bodyPr/>
              <a:lstStyle/>
              <a:p>
                <a:pPr>
                  <a:defRPr sz="6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'F12'!$H$48:$J$48</c:f>
              <c:numCache>
                <c:formatCode>0</c:formatCode>
                <c:ptCount val="3"/>
                <c:pt idx="0">
                  <c:v>2007</c:v>
                </c:pt>
                <c:pt idx="1">
                  <c:v>2012</c:v>
                </c:pt>
                <c:pt idx="2">
                  <c:v>2017</c:v>
                </c:pt>
              </c:numCache>
            </c:numRef>
          </c:cat>
          <c:val>
            <c:numRef>
              <c:f>'F12'!$H$51:$J$51</c:f>
              <c:numCache>
                <c:formatCode>0.0%</c:formatCode>
                <c:ptCount val="3"/>
                <c:pt idx="0">
                  <c:v>3.132974199036008E-2</c:v>
                </c:pt>
                <c:pt idx="1">
                  <c:v>3.6510834193189935E-2</c:v>
                </c:pt>
                <c:pt idx="2">
                  <c:v>4.1531148400000002E-2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B0-4A3A-92D0-607370B3E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42007424"/>
        <c:axId val="242009216"/>
      </c:barChart>
      <c:catAx>
        <c:axId val="242007424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200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009216"/>
        <c:scaling>
          <c:orientation val="minMax"/>
          <c:max val="1"/>
          <c:min val="0"/>
        </c:scaling>
        <c:delete val="0"/>
        <c:axPos val="b"/>
        <c:numFmt formatCode="0%" sourceLinked="1"/>
        <c:majorTickMark val="none"/>
        <c:minorTickMark val="none"/>
        <c:tickLblPos val="none"/>
        <c:crossAx val="242007424"/>
        <c:crosses val="autoZero"/>
        <c:crossBetween val="between"/>
        <c:majorUnit val="0.1"/>
        <c:minorUnit val="4.0000000000000022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4518248376847637"/>
          <c:y val="3.4755321117844852E-3"/>
          <c:w val="0.76729603536400093"/>
          <c:h val="0.3151573116049138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723200718381771"/>
          <c:y val="2.4697008088082593E-2"/>
          <c:w val="0.73360966246559467"/>
          <c:h val="0.95016475729261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'F13'!$E$3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6DA-4D86-AFC9-F403C88B5D01}"/>
              </c:ext>
            </c:extLst>
          </c:dPt>
          <c:dPt>
            <c:idx val="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96DA-4D86-AFC9-F403C88B5D01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5-96DA-4D86-AFC9-F403C88B5D01}"/>
              </c:ext>
            </c:extLst>
          </c:dPt>
          <c:dPt>
            <c:idx val="15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7F48-4200-A50C-672D45CA2F9F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7-96DA-4D86-AFC9-F403C88B5D01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9-96DA-4D86-AFC9-F403C88B5D01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B-96DA-4D86-AFC9-F403C88B5D01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96DA-4D86-AFC9-F403C88B5D01}"/>
              </c:ext>
            </c:extLst>
          </c:dPt>
          <c:dPt>
            <c:idx val="20"/>
            <c:invertIfNegative val="0"/>
            <c:bubble3D val="0"/>
            <c:spPr>
              <a:solidFill>
                <a:srgbClr val="009BB4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F-96DA-4D86-AFC9-F403C88B5D01}"/>
              </c:ext>
            </c:extLst>
          </c:dPt>
          <c:dPt>
            <c:idx val="21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6DA-4D86-AFC9-F403C88B5D01}"/>
              </c:ext>
            </c:extLst>
          </c:dPt>
          <c:dLbls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7F48-4200-A50C-672D45CA2F9F}"/>
                </c:ext>
              </c:extLst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96DA-4D86-AFC9-F403C88B5D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'F13'!$D$4:$D$29</c:f>
              <c:strCache>
                <c:ptCount val="26"/>
                <c:pt idx="0">
                  <c:v>Itálie</c:v>
                </c:pt>
                <c:pt idx="1">
                  <c:v>Portugalsko</c:v>
                </c:pt>
                <c:pt idx="2">
                  <c:v>Belgie</c:v>
                </c:pt>
                <c:pt idx="3">
                  <c:v>Francie</c:v>
                </c:pt>
                <c:pt idx="4">
                  <c:v>Nizozemsko</c:v>
                </c:pt>
                <c:pt idx="5">
                  <c:v>Španělsko</c:v>
                </c:pt>
                <c:pt idx="6">
                  <c:v>Řecko</c:v>
                </c:pt>
                <c:pt idx="7">
                  <c:v>Maďarsko</c:v>
                </c:pt>
                <c:pt idx="8">
                  <c:v>Litva</c:v>
                </c:pt>
                <c:pt idx="9">
                  <c:v>Bulharsko</c:v>
                </c:pt>
                <c:pt idx="10">
                  <c:v>Švédsko</c:v>
                </c:pt>
                <c:pt idx="11">
                  <c:v>Slovinsko</c:v>
                </c:pt>
                <c:pt idx="12">
                  <c:v>Dánsko</c:v>
                </c:pt>
                <c:pt idx="13">
                  <c:v>Chorvatsko</c:v>
                </c:pt>
                <c:pt idx="14">
                  <c:v>Slovensko</c:v>
                </c:pt>
                <c:pt idx="15">
                  <c:v>EU28</c:v>
                </c:pt>
                <c:pt idx="16">
                  <c:v>Velká Británie</c:v>
                </c:pt>
                <c:pt idx="17">
                  <c:v>Polsko</c:v>
                </c:pt>
                <c:pt idx="18">
                  <c:v>Rakousko</c:v>
                </c:pt>
                <c:pt idx="19">
                  <c:v>Lotyšsko</c:v>
                </c:pt>
                <c:pt idx="20">
                  <c:v>Rumunsko</c:v>
                </c:pt>
                <c:pt idx="21">
                  <c:v>Česko</c:v>
                </c:pt>
                <c:pt idx="22">
                  <c:v>Německo</c:v>
                </c:pt>
                <c:pt idx="23">
                  <c:v>Irsko</c:v>
                </c:pt>
                <c:pt idx="24">
                  <c:v>Estonsko</c:v>
                </c:pt>
                <c:pt idx="25">
                  <c:v>Finsko</c:v>
                </c:pt>
              </c:strCache>
            </c:strRef>
          </c:cat>
          <c:val>
            <c:numRef>
              <c:f>'F13'!$E$4:$E$29</c:f>
              <c:numCache>
                <c:formatCode>0.0%</c:formatCode>
                <c:ptCount val="26"/>
                <c:pt idx="0">
                  <c:v>1.4944607133539605E-2</c:v>
                </c:pt>
                <c:pt idx="1">
                  <c:v>1.7589814467913623E-2</c:v>
                </c:pt>
                <c:pt idx="2">
                  <c:v>2.7150860943592467E-2</c:v>
                </c:pt>
                <c:pt idx="3">
                  <c:v>2.8312557776335959E-2</c:v>
                </c:pt>
                <c:pt idx="4">
                  <c:v>2.9131228392373903E-2</c:v>
                </c:pt>
                <c:pt idx="5">
                  <c:v>3.2388393969981992E-2</c:v>
                </c:pt>
                <c:pt idx="6">
                  <c:v>3.246572667727754E-2</c:v>
                </c:pt>
                <c:pt idx="7">
                  <c:v>3.3302417251173846E-2</c:v>
                </c:pt>
                <c:pt idx="8">
                  <c:v>3.3368441941048071E-2</c:v>
                </c:pt>
                <c:pt idx="9">
                  <c:v>3.6759925680016313E-2</c:v>
                </c:pt>
                <c:pt idx="10">
                  <c:v>3.7238859446732449E-2</c:v>
                </c:pt>
                <c:pt idx="11">
                  <c:v>3.9075848748235643E-2</c:v>
                </c:pt>
                <c:pt idx="12">
                  <c:v>4.0635277665765225E-2</c:v>
                </c:pt>
                <c:pt idx="13">
                  <c:v>4.0989955603136119E-2</c:v>
                </c:pt>
                <c:pt idx="14">
                  <c:v>4.1402211189025949E-2</c:v>
                </c:pt>
                <c:pt idx="15">
                  <c:v>4.1711431650215895E-2</c:v>
                </c:pt>
                <c:pt idx="16">
                  <c:v>4.382726372905129E-2</c:v>
                </c:pt>
                <c:pt idx="17">
                  <c:v>4.7313270224990496E-2</c:v>
                </c:pt>
                <c:pt idx="18">
                  <c:v>4.8740381383263837E-2</c:v>
                </c:pt>
                <c:pt idx="19">
                  <c:v>6.0108716812171489E-2</c:v>
                </c:pt>
                <c:pt idx="20">
                  <c:v>6.2077433653946398E-2</c:v>
                </c:pt>
                <c:pt idx="21">
                  <c:v>6.4908046933510863E-2</c:v>
                </c:pt>
                <c:pt idx="22">
                  <c:v>6.743197783905483E-2</c:v>
                </c:pt>
                <c:pt idx="23">
                  <c:v>7.4857633039470017E-2</c:v>
                </c:pt>
                <c:pt idx="24">
                  <c:v>8.1870739136741338E-2</c:v>
                </c:pt>
                <c:pt idx="25">
                  <c:v>9.1969341151723838E-2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6DA-4D86-AFC9-F403C88B5D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-10"/>
        <c:axId val="245496064"/>
        <c:axId val="245374976"/>
      </c:barChart>
      <c:catAx>
        <c:axId val="245496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245374976"/>
        <c:crossesAt val="0"/>
        <c:auto val="1"/>
        <c:lblAlgn val="ctr"/>
        <c:lblOffset val="100"/>
        <c:noMultiLvlLbl val="0"/>
      </c:catAx>
      <c:valAx>
        <c:axId val="245374976"/>
        <c:scaling>
          <c:orientation val="minMax"/>
          <c:max val="0.1"/>
          <c:min val="0"/>
        </c:scaling>
        <c:delete val="1"/>
        <c:axPos val="b"/>
        <c:majorGridlines>
          <c:spPr>
            <a:ln>
              <a:noFill/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crossAx val="245496064"/>
        <c:crosses val="autoZero"/>
        <c:crossBetween val="between"/>
        <c:majorUnit val="1.0000000000000002E-2"/>
        <c:minorUnit val="1.0000000000000041E-3"/>
      </c:valAx>
      <c:spPr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52777777777778"/>
          <c:y val="1.1935649765981713E-2"/>
          <c:w val="0.77960411198600565"/>
          <c:h val="0.963472163822621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'F13'!$G$3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rgbClr val="009BB4"/>
            </a:solidFill>
            <a:ln>
              <a:solidFill>
                <a:srgbClr val="A6A6A6"/>
              </a:solidFill>
            </a:ln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07C-4C83-805B-5225CFACB104}"/>
              </c:ext>
            </c:extLst>
          </c:dPt>
          <c:dPt>
            <c:idx val="10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A6A6A6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07C-4C83-805B-5225CFACB104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A6A6A6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07C-4C83-805B-5225CFACB104}"/>
              </c:ext>
            </c:extLst>
          </c:dPt>
          <c:dPt>
            <c:idx val="13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4670-4E3A-9F5C-3FEB636B4390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A6A6A6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07C-4C83-805B-5225CFACB104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07C-4C83-805B-5225CFACB104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A6A6A6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07C-4C83-805B-5225CFACB104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A6A6A6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D07C-4C83-805B-5225CFACB104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A6A6A6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D07C-4C83-805B-5225CFACB104}"/>
              </c:ext>
            </c:extLst>
          </c:dPt>
          <c:dPt>
            <c:idx val="20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D07C-4C83-805B-5225CFACB104}"/>
              </c:ext>
            </c:extLst>
          </c:dPt>
          <c:dLbls>
            <c:dLbl>
              <c:idx val="9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1,2%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7C-4C83-805B-5225CFACB104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1,4%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7C-4C83-805B-5225CFACB104}"/>
                </c:ext>
              </c:extLst>
            </c:dLbl>
            <c:dLbl>
              <c:idx val="12"/>
              <c:numFmt formatCode="0.0%" sourceLinked="0"/>
              <c:spPr/>
              <c:txPr>
                <a:bodyPr/>
                <a:lstStyle/>
                <a:p>
                  <a:pPr>
                    <a:defRPr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07C-4C83-805B-5225CFACB104}"/>
                </c:ext>
              </c:extLst>
            </c:dLbl>
            <c:dLbl>
              <c:idx val="1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670-4E3A-9F5C-3FEB636B4390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1,5%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07C-4C83-805B-5225CFACB104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pPr>
                      <a:defRPr b="0">
                        <a:solidFill>
                          <a:schemeClr val="bg1"/>
                        </a:solidFill>
                      </a:defRPr>
                    </a:pPr>
                    <a:r>
                      <a:rPr lang="en-US" b="0">
                        <a:solidFill>
                          <a:schemeClr val="bg1"/>
                        </a:solidFill>
                      </a:rPr>
                      <a:t>1,4%</a:t>
                    </a:r>
                  </a:p>
                </c:rich>
              </c:tx>
              <c:numFmt formatCode="0.0%" sourceLinked="0"/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07C-4C83-805B-5225CFACB104}"/>
                </c:ext>
              </c:extLst>
            </c:dLbl>
            <c:dLbl>
              <c:idx val="2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07C-4C83-805B-5225CFACB104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07C-4C83-805B-5225CFACB10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'F13'!$F$4:$F$29</c:f>
              <c:strCache>
                <c:ptCount val="26"/>
                <c:pt idx="0">
                  <c:v>Itálie</c:v>
                </c:pt>
                <c:pt idx="1">
                  <c:v>Portugalsko</c:v>
                </c:pt>
                <c:pt idx="2">
                  <c:v>Francie</c:v>
                </c:pt>
                <c:pt idx="3">
                  <c:v>Maďarsko</c:v>
                </c:pt>
                <c:pt idx="4">
                  <c:v>Slovensko</c:v>
                </c:pt>
                <c:pt idx="5">
                  <c:v>Belgie</c:v>
                </c:pt>
                <c:pt idx="6">
                  <c:v>Velká Británie</c:v>
                </c:pt>
                <c:pt idx="7">
                  <c:v>Španělsko</c:v>
                </c:pt>
                <c:pt idx="8">
                  <c:v>Švédsko</c:v>
                </c:pt>
                <c:pt idx="9">
                  <c:v>Nizozemsko</c:v>
                </c:pt>
                <c:pt idx="10">
                  <c:v>Bulharsko</c:v>
                </c:pt>
                <c:pt idx="11">
                  <c:v>Litva</c:v>
                </c:pt>
                <c:pt idx="12">
                  <c:v>Slovinsko</c:v>
                </c:pt>
                <c:pt idx="13">
                  <c:v>EU28</c:v>
                </c:pt>
                <c:pt idx="14">
                  <c:v>Chorvatsko</c:v>
                </c:pt>
                <c:pt idx="15">
                  <c:v>Rumunsko</c:v>
                </c:pt>
                <c:pt idx="16">
                  <c:v>Rakousko</c:v>
                </c:pt>
                <c:pt idx="17">
                  <c:v>Polsko</c:v>
                </c:pt>
                <c:pt idx="18">
                  <c:v>Dánsko</c:v>
                </c:pt>
                <c:pt idx="19">
                  <c:v>Lotyšsko</c:v>
                </c:pt>
                <c:pt idx="20">
                  <c:v>Česko</c:v>
                </c:pt>
                <c:pt idx="21">
                  <c:v>Řecko</c:v>
                </c:pt>
                <c:pt idx="22">
                  <c:v>Německo</c:v>
                </c:pt>
                <c:pt idx="23">
                  <c:v>Estonsko</c:v>
                </c:pt>
                <c:pt idx="24">
                  <c:v>Irsko</c:v>
                </c:pt>
                <c:pt idx="25">
                  <c:v>Finsko</c:v>
                </c:pt>
              </c:strCache>
            </c:strRef>
          </c:cat>
          <c:val>
            <c:numRef>
              <c:f>'F13'!$G$4:$G$29</c:f>
              <c:numCache>
                <c:formatCode>0.0%</c:formatCode>
                <c:ptCount val="26"/>
                <c:pt idx="0">
                  <c:v>4.2119204877328299E-3</c:v>
                </c:pt>
                <c:pt idx="1">
                  <c:v>5.0672014119597601E-3</c:v>
                </c:pt>
                <c:pt idx="2">
                  <c:v>6.9959987855252601E-3</c:v>
                </c:pt>
                <c:pt idx="3">
                  <c:v>7.4661234395826401E-3</c:v>
                </c:pt>
                <c:pt idx="4">
                  <c:v>8.5858492043063301E-3</c:v>
                </c:pt>
                <c:pt idx="5">
                  <c:v>8.91641676289163E-3</c:v>
                </c:pt>
                <c:pt idx="6">
                  <c:v>9.583428490983972E-3</c:v>
                </c:pt>
                <c:pt idx="7">
                  <c:v>1.0325097212535401E-2</c:v>
                </c:pt>
                <c:pt idx="8">
                  <c:v>1.05963203050952E-2</c:v>
                </c:pt>
                <c:pt idx="9">
                  <c:v>1.09263304488457E-2</c:v>
                </c:pt>
                <c:pt idx="10">
                  <c:v>1.11590278240013E-2</c:v>
                </c:pt>
                <c:pt idx="11">
                  <c:v>1.11600077599322E-2</c:v>
                </c:pt>
                <c:pt idx="12">
                  <c:v>1.1303465823133E-2</c:v>
                </c:pt>
                <c:pt idx="13">
                  <c:v>1.1803633975019099E-2</c:v>
                </c:pt>
                <c:pt idx="14">
                  <c:v>1.29209892129889E-2</c:v>
                </c:pt>
                <c:pt idx="15">
                  <c:v>1.31944700914675E-2</c:v>
                </c:pt>
                <c:pt idx="16">
                  <c:v>1.40621723631789E-2</c:v>
                </c:pt>
                <c:pt idx="17">
                  <c:v>1.41896576869348E-2</c:v>
                </c:pt>
                <c:pt idx="18">
                  <c:v>1.46701356426599E-2</c:v>
                </c:pt>
                <c:pt idx="19">
                  <c:v>1.5709633989793002E-2</c:v>
                </c:pt>
                <c:pt idx="20">
                  <c:v>1.5836005203705063E-2</c:v>
                </c:pt>
                <c:pt idx="21">
                  <c:v>1.9055722446995101E-2</c:v>
                </c:pt>
                <c:pt idx="22">
                  <c:v>1.9236315478661399E-2</c:v>
                </c:pt>
                <c:pt idx="23">
                  <c:v>2.2755415282009299E-2</c:v>
                </c:pt>
                <c:pt idx="24">
                  <c:v>2.5354385559586998E-2</c:v>
                </c:pt>
                <c:pt idx="25">
                  <c:v>3.7453941655518803E-2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07C-4C83-805B-5225CFACB1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45419392"/>
        <c:axId val="245421184"/>
      </c:barChart>
      <c:catAx>
        <c:axId val="245419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245421184"/>
        <c:crosses val="autoZero"/>
        <c:auto val="1"/>
        <c:lblAlgn val="ctr"/>
        <c:lblOffset val="100"/>
        <c:tickLblSkip val="1"/>
        <c:noMultiLvlLbl val="0"/>
      </c:catAx>
      <c:valAx>
        <c:axId val="245421184"/>
        <c:scaling>
          <c:orientation val="minMax"/>
          <c:max val="2.6000000000000006E-2"/>
          <c:min val="0"/>
        </c:scaling>
        <c:delete val="1"/>
        <c:axPos val="b"/>
        <c:majorGridlines>
          <c:spPr>
            <a:ln>
              <a:noFill/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crossAx val="245419392"/>
        <c:crosses val="autoZero"/>
        <c:crossBetween val="between"/>
        <c:majorUnit val="5.000000000000001E-3"/>
        <c:minorUnit val="1.0000000000000007E-4"/>
      </c:valAx>
      <c:spPr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541286201238735E-2"/>
          <c:y val="0.14555258265671911"/>
          <c:w val="0.95377915281286429"/>
          <c:h val="0.74129814667127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'F14'!$G$18</c:f>
              <c:strCache>
                <c:ptCount val="1"/>
                <c:pt idx="0">
                  <c:v> muži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'F14'!$I$17:$S$17</c15:sqref>
                  </c15:fullRef>
                </c:ext>
              </c:extLst>
              <c:f>('F14'!$I$17,'F14'!$K$17,'F14'!$M$17,'F14'!$O$17,'F14'!$Q$17,'F14'!$S$17)</c:f>
              <c:numCache>
                <c:formatCode>0</c:formatCode>
                <c:ptCount val="6"/>
                <c:pt idx="0">
                  <c:v>2007</c:v>
                </c:pt>
                <c:pt idx="1">
                  <c:v>2009</c:v>
                </c:pt>
                <c:pt idx="2">
                  <c:v>2011</c:v>
                </c:pt>
                <c:pt idx="3">
                  <c:v>2013</c:v>
                </c:pt>
                <c:pt idx="4">
                  <c:v>2015</c:v>
                </c:pt>
                <c:pt idx="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'F14'!$I$18:$S$18</c15:sqref>
                  </c15:fullRef>
                </c:ext>
              </c:extLst>
              <c:f>('F14'!$I$18,'F14'!$K$18,'F14'!$M$18,'F14'!$O$18,'F14'!$Q$18,'F14'!$S$18)</c:f>
              <c:numCache>
                <c:formatCode>#,##0</c:formatCode>
                <c:ptCount val="6"/>
                <c:pt idx="0">
                  <c:v>1766</c:v>
                </c:pt>
                <c:pt idx="1">
                  <c:v>2454</c:v>
                </c:pt>
                <c:pt idx="2">
                  <c:v>2522</c:v>
                </c:pt>
                <c:pt idx="3">
                  <c:v>2501</c:v>
                </c:pt>
                <c:pt idx="4">
                  <c:v>2197</c:v>
                </c:pt>
                <c:pt idx="5">
                  <c:v>1777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B-49F2-9F15-16824FEBDFC9}"/>
            </c:ext>
          </c:extLst>
        </c:ser>
        <c:ser>
          <c:idx val="2"/>
          <c:order val="1"/>
          <c:tx>
            <c:strRef>
              <c:f>'F14'!$G$19</c:f>
              <c:strCache>
                <c:ptCount val="1"/>
                <c:pt idx="0">
                  <c:v> ženy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'F14'!$I$17:$S$17</c15:sqref>
                  </c15:fullRef>
                </c:ext>
              </c:extLst>
              <c:f>('F14'!$I$17,'F14'!$K$17,'F14'!$M$17,'F14'!$O$17,'F14'!$Q$17,'F14'!$S$17)</c:f>
              <c:numCache>
                <c:formatCode>0</c:formatCode>
                <c:ptCount val="6"/>
                <c:pt idx="0">
                  <c:v>2007</c:v>
                </c:pt>
                <c:pt idx="1">
                  <c:v>2009</c:v>
                </c:pt>
                <c:pt idx="2">
                  <c:v>2011</c:v>
                </c:pt>
                <c:pt idx="3">
                  <c:v>2013</c:v>
                </c:pt>
                <c:pt idx="4">
                  <c:v>2015</c:v>
                </c:pt>
                <c:pt idx="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'F14'!$I$19:$S$19</c15:sqref>
                  </c15:fullRef>
                </c:ext>
              </c:extLst>
              <c:f>('F14'!$I$19,'F14'!$K$19,'F14'!$M$19,'F14'!$O$19,'F14'!$Q$19,'F14'!$S$19)</c:f>
              <c:numCache>
                <c:formatCode>#,##0</c:formatCode>
                <c:ptCount val="6"/>
                <c:pt idx="0">
                  <c:v>266</c:v>
                </c:pt>
                <c:pt idx="1">
                  <c:v>319</c:v>
                </c:pt>
                <c:pt idx="2">
                  <c:v>293</c:v>
                </c:pt>
                <c:pt idx="3">
                  <c:v>396</c:v>
                </c:pt>
                <c:pt idx="4">
                  <c:v>382</c:v>
                </c:pt>
                <c:pt idx="5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B-49F2-9F15-16824FEBD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5652480"/>
        <c:axId val="245666560"/>
      </c:barChart>
      <c:lineChart>
        <c:grouping val="standard"/>
        <c:varyColors val="0"/>
        <c:ser>
          <c:idx val="4"/>
          <c:order val="2"/>
          <c:tx>
            <c:strRef>
              <c:f>'F14'!$G$20</c:f>
              <c:strCache>
                <c:ptCount val="1"/>
                <c:pt idx="0">
                  <c:v> % bakalářských absolventů celkem</c:v>
                </c:pt>
              </c:strCache>
            </c:strRef>
          </c:tx>
          <c:spPr>
            <a:ln w="19050">
              <a:solidFill>
                <a:srgbClr val="00B4D2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C5E6"/>
              </a:solidFill>
              <a:ln w="1270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'F14'!$I$17:$S$17</c15:sqref>
                  </c15:fullRef>
                </c:ext>
              </c:extLst>
              <c:f>('F14'!$I$17,'F14'!$K$17,'F14'!$M$17,'F14'!$O$17,'F14'!$Q$17,'F14'!$S$17)</c:f>
              <c:numCache>
                <c:formatCode>0</c:formatCode>
                <c:ptCount val="6"/>
                <c:pt idx="0">
                  <c:v>2007</c:v>
                </c:pt>
                <c:pt idx="1">
                  <c:v>2009</c:v>
                </c:pt>
                <c:pt idx="2">
                  <c:v>2011</c:v>
                </c:pt>
                <c:pt idx="3">
                  <c:v>2013</c:v>
                </c:pt>
                <c:pt idx="4">
                  <c:v>2015</c:v>
                </c:pt>
                <c:pt idx="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'F14'!$I$20:$S$20</c15:sqref>
                  </c15:fullRef>
                </c:ext>
              </c:extLst>
              <c:f>('F14'!$I$20,'F14'!$K$20,'F14'!$M$20,'F14'!$O$20,'F14'!$Q$20,'F14'!$S$20)</c:f>
              <c:numCache>
                <c:formatCode>0.0%</c:formatCode>
                <c:ptCount val="6"/>
                <c:pt idx="0">
                  <c:v>6.1624310062473465E-2</c:v>
                </c:pt>
                <c:pt idx="1">
                  <c:v>6.1215479370405529E-2</c:v>
                </c:pt>
                <c:pt idx="2">
                  <c:v>5.4097163502190793E-2</c:v>
                </c:pt>
                <c:pt idx="3">
                  <c:v>5.6851855485997999E-2</c:v>
                </c:pt>
                <c:pt idx="4">
                  <c:v>5.9202975070015151E-2</c:v>
                </c:pt>
                <c:pt idx="5">
                  <c:v>5.5774661602882462E-2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2B-49F2-9F15-16824FEBD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668096"/>
        <c:axId val="245678080"/>
      </c:lineChart>
      <c:catAx>
        <c:axId val="24565248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45666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666560"/>
        <c:scaling>
          <c:orientation val="minMax"/>
          <c:max val="4000"/>
          <c:min val="0"/>
        </c:scaling>
        <c:delete val="0"/>
        <c:axPos val="l"/>
        <c:numFmt formatCode="#,##0" sourceLinked="0"/>
        <c:majorTickMark val="none"/>
        <c:minorTickMark val="none"/>
        <c:tickLblPos val="none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245652480"/>
        <c:crosses val="autoZero"/>
        <c:crossBetween val="between"/>
        <c:majorUnit val="100"/>
        <c:minorUnit val="0.5"/>
      </c:valAx>
      <c:catAx>
        <c:axId val="24566809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crossAx val="245678080"/>
        <c:crosses val="autoZero"/>
        <c:auto val="1"/>
        <c:lblAlgn val="ctr"/>
        <c:lblOffset val="100"/>
        <c:noMultiLvlLbl val="0"/>
      </c:catAx>
      <c:valAx>
        <c:axId val="245678080"/>
        <c:scaling>
          <c:orientation val="minMax"/>
          <c:max val="8.0000000000000016E-2"/>
          <c:min val="0"/>
        </c:scaling>
        <c:delete val="0"/>
        <c:axPos val="r"/>
        <c:numFmt formatCode="0%" sourceLinked="0"/>
        <c:majorTickMark val="none"/>
        <c:minorTickMark val="none"/>
        <c:tickLblPos val="none"/>
        <c:crossAx val="245668096"/>
        <c:crosses val="max"/>
        <c:crossBetween val="between"/>
        <c:majorUnit val="5.0000000000000027E-3"/>
        <c:minorUnit val="1.0000000000000041E-3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5130016931997692E-2"/>
          <c:y val="3.9506142116347141E-2"/>
          <c:w val="0.96138173077929789"/>
          <c:h val="7.42741867327103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 paperSize="9" orientation="landscape" horizontalDpi="1200" verticalDpi="12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541286201238735E-2"/>
          <c:y val="0.14555296587926508"/>
          <c:w val="0.95377915281286429"/>
          <c:h val="0.73063139107611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'F14'!$G$29</c:f>
              <c:strCache>
                <c:ptCount val="1"/>
                <c:pt idx="0">
                  <c:v> muži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'F14'!$I$28:$S$28</c15:sqref>
                  </c15:fullRef>
                </c:ext>
              </c:extLst>
              <c:f>('F14'!$I$28,'F14'!$K$28,'F14'!$M$28,'F14'!$O$28,'F14'!$Q$28,'F14'!$S$28)</c:f>
              <c:numCache>
                <c:formatCode>0</c:formatCode>
                <c:ptCount val="6"/>
                <c:pt idx="0">
                  <c:v>2007</c:v>
                </c:pt>
                <c:pt idx="1">
                  <c:v>2009</c:v>
                </c:pt>
                <c:pt idx="2">
                  <c:v>2011</c:v>
                </c:pt>
                <c:pt idx="3">
                  <c:v>2013</c:v>
                </c:pt>
                <c:pt idx="4">
                  <c:v>2015</c:v>
                </c:pt>
                <c:pt idx="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'F14'!$I$29:$S$29</c15:sqref>
                  </c15:fullRef>
                </c:ext>
              </c:extLst>
              <c:f>('F14'!$I$29,'F14'!$K$29,'F14'!$M$29,'F14'!$O$29,'F14'!$Q$29,'F14'!$S$29)</c:f>
              <c:numCache>
                <c:formatCode>#,##0</c:formatCode>
                <c:ptCount val="6"/>
                <c:pt idx="0">
                  <c:v>899</c:v>
                </c:pt>
                <c:pt idx="1">
                  <c:v>1263</c:v>
                </c:pt>
                <c:pt idx="2">
                  <c:v>1458</c:v>
                </c:pt>
                <c:pt idx="3">
                  <c:v>1738</c:v>
                </c:pt>
                <c:pt idx="4">
                  <c:v>1556</c:v>
                </c:pt>
                <c:pt idx="5">
                  <c:v>1460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B-49F2-9F15-16824FEBDFC9}"/>
            </c:ext>
          </c:extLst>
        </c:ser>
        <c:ser>
          <c:idx val="2"/>
          <c:order val="1"/>
          <c:tx>
            <c:strRef>
              <c:f>'F14'!$G$30</c:f>
              <c:strCache>
                <c:ptCount val="1"/>
                <c:pt idx="0">
                  <c:v> ženy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'F14'!$I$28:$S$28</c15:sqref>
                  </c15:fullRef>
                </c:ext>
              </c:extLst>
              <c:f>('F14'!$I$28,'F14'!$K$28,'F14'!$M$28,'F14'!$O$28,'F14'!$Q$28,'F14'!$S$28)</c:f>
              <c:numCache>
                <c:formatCode>0</c:formatCode>
                <c:ptCount val="6"/>
                <c:pt idx="0">
                  <c:v>2007</c:v>
                </c:pt>
                <c:pt idx="1">
                  <c:v>2009</c:v>
                </c:pt>
                <c:pt idx="2">
                  <c:v>2011</c:v>
                </c:pt>
                <c:pt idx="3">
                  <c:v>2013</c:v>
                </c:pt>
                <c:pt idx="4">
                  <c:v>2015</c:v>
                </c:pt>
                <c:pt idx="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'F14'!$I$30:$S$30</c15:sqref>
                  </c15:fullRef>
                </c:ext>
              </c:extLst>
              <c:f>('F14'!$I$30,'F14'!$K$30,'F14'!$M$30,'F14'!$O$30,'F14'!$Q$30,'F14'!$S$30)</c:f>
              <c:numCache>
                <c:formatCode>#,##0</c:formatCode>
                <c:ptCount val="6"/>
                <c:pt idx="0">
                  <c:v>121</c:v>
                </c:pt>
                <c:pt idx="1">
                  <c:v>171</c:v>
                </c:pt>
                <c:pt idx="2">
                  <c:v>187</c:v>
                </c:pt>
                <c:pt idx="3">
                  <c:v>225</c:v>
                </c:pt>
                <c:pt idx="4">
                  <c:v>272</c:v>
                </c:pt>
                <c:pt idx="5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B-49F2-9F15-16824FEBD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5707520"/>
        <c:axId val="245709056"/>
      </c:barChart>
      <c:lineChart>
        <c:grouping val="standard"/>
        <c:varyColors val="0"/>
        <c:ser>
          <c:idx val="4"/>
          <c:order val="2"/>
          <c:tx>
            <c:strRef>
              <c:f>'F14'!$G$31</c:f>
              <c:strCache>
                <c:ptCount val="1"/>
                <c:pt idx="0">
                  <c:v> % magisterských absolventů celkem</c:v>
                </c:pt>
              </c:strCache>
            </c:strRef>
          </c:tx>
          <c:spPr>
            <a:ln w="19050">
              <a:solidFill>
                <a:srgbClr val="00B4D2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C5E6"/>
              </a:solidFill>
              <a:ln w="1270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'F14'!$I$28:$S$28</c15:sqref>
                  </c15:fullRef>
                </c:ext>
              </c:extLst>
              <c:f>('F14'!$I$28,'F14'!$K$28,'F14'!$M$28,'F14'!$O$28,'F14'!$Q$28,'F14'!$S$28)</c:f>
              <c:numCache>
                <c:formatCode>0</c:formatCode>
                <c:ptCount val="6"/>
                <c:pt idx="0">
                  <c:v>2007</c:v>
                </c:pt>
                <c:pt idx="1">
                  <c:v>2009</c:v>
                </c:pt>
                <c:pt idx="2">
                  <c:v>2011</c:v>
                </c:pt>
                <c:pt idx="3">
                  <c:v>2013</c:v>
                </c:pt>
                <c:pt idx="4">
                  <c:v>2015</c:v>
                </c:pt>
                <c:pt idx="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'F14'!$I$31:$S$31</c15:sqref>
                  </c15:fullRef>
                </c:ext>
              </c:extLst>
              <c:f>('F14'!$I$31,'F14'!$K$31,'F14'!$M$31,'F14'!$O$31,'F14'!$Q$31,'F14'!$S$31)</c:f>
              <c:numCache>
                <c:formatCode>0.0%</c:formatCode>
                <c:ptCount val="6"/>
                <c:pt idx="0">
                  <c:v>3.5593397773667865E-2</c:v>
                </c:pt>
                <c:pt idx="1">
                  <c:v>4.1933502938854283E-2</c:v>
                </c:pt>
                <c:pt idx="2">
                  <c:v>4.2434091729866376E-2</c:v>
                </c:pt>
                <c:pt idx="3">
                  <c:v>5.1018816924836265E-2</c:v>
                </c:pt>
                <c:pt idx="4">
                  <c:v>5.0558690120588563E-2</c:v>
                </c:pt>
                <c:pt idx="5">
                  <c:v>5.3634914800000003E-2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2B-49F2-9F15-16824FEBD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31328"/>
        <c:axId val="245732864"/>
      </c:lineChart>
      <c:catAx>
        <c:axId val="2457075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45709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709056"/>
        <c:scaling>
          <c:orientation val="minMax"/>
          <c:max val="3000"/>
          <c:min val="0"/>
        </c:scaling>
        <c:delete val="0"/>
        <c:axPos val="l"/>
        <c:numFmt formatCode="#,##0" sourceLinked="0"/>
        <c:majorTickMark val="none"/>
        <c:minorTickMark val="none"/>
        <c:tickLblPos val="none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245707520"/>
        <c:crosses val="autoZero"/>
        <c:crossBetween val="between"/>
        <c:majorUnit val="100"/>
        <c:minorUnit val="0.5"/>
      </c:valAx>
      <c:catAx>
        <c:axId val="24573132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crossAx val="245732864"/>
        <c:crosses val="autoZero"/>
        <c:auto val="1"/>
        <c:lblAlgn val="ctr"/>
        <c:lblOffset val="100"/>
        <c:noMultiLvlLbl val="0"/>
      </c:catAx>
      <c:valAx>
        <c:axId val="245732864"/>
        <c:scaling>
          <c:orientation val="minMax"/>
          <c:max val="7.5000000000000011E-2"/>
          <c:min val="0"/>
        </c:scaling>
        <c:delete val="0"/>
        <c:axPos val="r"/>
        <c:numFmt formatCode="0%" sourceLinked="0"/>
        <c:majorTickMark val="none"/>
        <c:minorTickMark val="none"/>
        <c:tickLblPos val="none"/>
        <c:crossAx val="245731328"/>
        <c:crosses val="max"/>
        <c:crossBetween val="between"/>
        <c:majorUnit val="5.0000000000000027E-3"/>
        <c:minorUnit val="1.0000000000000041E-3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9750480419057848E-2"/>
          <c:y val="1.2417007874015746E-2"/>
          <c:w val="0.96138173077929789"/>
          <c:h val="9.18453984103002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 paperSize="9" orientation="landscape" horizontalDpi="1200" verticalDpi="12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541286201238735E-2"/>
          <c:y val="0.14555258265671911"/>
          <c:w val="0.95377915281286429"/>
          <c:h val="0.74129814667127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'F14'!$G$40</c:f>
              <c:strCache>
                <c:ptCount val="1"/>
                <c:pt idx="0">
                  <c:v>  státní občanství ČR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'F14'!$I$39:$S$39</c15:sqref>
                  </c15:fullRef>
                </c:ext>
              </c:extLst>
              <c:f>('F14'!$I$39,'F14'!$K$39,'F14'!$M$39,'F14'!$O$39,'F14'!$Q$39,'F14'!$S$39)</c:f>
              <c:numCache>
                <c:formatCode>0</c:formatCode>
                <c:ptCount val="6"/>
                <c:pt idx="0">
                  <c:v>2007</c:v>
                </c:pt>
                <c:pt idx="1">
                  <c:v>2009</c:v>
                </c:pt>
                <c:pt idx="2">
                  <c:v>2011</c:v>
                </c:pt>
                <c:pt idx="3">
                  <c:v>2013</c:v>
                </c:pt>
                <c:pt idx="4">
                  <c:v>2015</c:v>
                </c:pt>
                <c:pt idx="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'F14'!$I$40:$S$40</c15:sqref>
                  </c15:fullRef>
                </c:ext>
              </c:extLst>
              <c:f>('F14'!$I$40,'F14'!$K$40,'F14'!$M$40,'F14'!$O$40,'F14'!$Q$40,'F14'!$S$40)</c:f>
              <c:numCache>
                <c:formatCode>#,##0</c:formatCode>
                <c:ptCount val="6"/>
                <c:pt idx="0">
                  <c:v>2885</c:v>
                </c:pt>
                <c:pt idx="1">
                  <c:v>3795</c:v>
                </c:pt>
                <c:pt idx="2">
                  <c:v>3941</c:v>
                </c:pt>
                <c:pt idx="3">
                  <c:v>4203</c:v>
                </c:pt>
                <c:pt idx="4">
                  <c:v>3710</c:v>
                </c:pt>
                <c:pt idx="5">
                  <c:v>3131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B-49F2-9F15-16824FEBDFC9}"/>
            </c:ext>
          </c:extLst>
        </c:ser>
        <c:ser>
          <c:idx val="2"/>
          <c:order val="1"/>
          <c:tx>
            <c:strRef>
              <c:f>'F14'!$G$41</c:f>
              <c:strCache>
                <c:ptCount val="1"/>
                <c:pt idx="0">
                  <c:v>  cizí státní občanství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'F14'!$I$39:$S$39</c15:sqref>
                  </c15:fullRef>
                </c:ext>
              </c:extLst>
              <c:f>('F14'!$I$39,'F14'!$K$39,'F14'!$M$39,'F14'!$O$39,'F14'!$Q$39,'F14'!$S$39)</c:f>
              <c:numCache>
                <c:formatCode>0</c:formatCode>
                <c:ptCount val="6"/>
                <c:pt idx="0">
                  <c:v>2007</c:v>
                </c:pt>
                <c:pt idx="1">
                  <c:v>2009</c:v>
                </c:pt>
                <c:pt idx="2">
                  <c:v>2011</c:v>
                </c:pt>
                <c:pt idx="3">
                  <c:v>2013</c:v>
                </c:pt>
                <c:pt idx="4">
                  <c:v>2015</c:v>
                </c:pt>
                <c:pt idx="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'F14'!$I$41:$S$41</c15:sqref>
                  </c15:fullRef>
                </c:ext>
              </c:extLst>
              <c:f>('F14'!$I$41,'F14'!$K$41,'F14'!$M$41,'F14'!$O$41,'F14'!$Q$41,'F14'!$S$41)</c:f>
              <c:numCache>
                <c:formatCode>#,##0</c:formatCode>
                <c:ptCount val="6"/>
                <c:pt idx="0">
                  <c:v>232</c:v>
                </c:pt>
                <c:pt idx="1">
                  <c:v>458</c:v>
                </c:pt>
                <c:pt idx="2">
                  <c:v>566</c:v>
                </c:pt>
                <c:pt idx="3">
                  <c:v>731</c:v>
                </c:pt>
                <c:pt idx="4">
                  <c:v>769</c:v>
                </c:pt>
                <c:pt idx="5">
                  <c:v>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B-49F2-9F15-16824FEBD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6033792"/>
        <c:axId val="246035584"/>
      </c:barChart>
      <c:catAx>
        <c:axId val="2460337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4603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035584"/>
        <c:scaling>
          <c:orientation val="minMax"/>
          <c:max val="4500"/>
          <c:min val="0"/>
        </c:scaling>
        <c:delete val="0"/>
        <c:axPos val="l"/>
        <c:numFmt formatCode="#,##0" sourceLinked="0"/>
        <c:majorTickMark val="none"/>
        <c:minorTickMark val="none"/>
        <c:tickLblPos val="none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246033792"/>
        <c:crosses val="autoZero"/>
        <c:crossBetween val="between"/>
        <c:majorUnit val="100"/>
        <c:minorUnit val="0.5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5129902570833536E-2"/>
          <c:y val="3.3035692084133789E-2"/>
          <c:w val="0.96138173077929789"/>
          <c:h val="0.1022739954217962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 paperSize="9" orientation="landscape" horizontalDpi="1200" verticalDpi="12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723200718381771"/>
          <c:y val="2.2716564420548861E-2"/>
          <c:w val="0.76107632909019418"/>
          <c:h val="0.956552760304944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'F15'!$E$3</c:f>
              <c:strCache>
                <c:ptCount val="1"/>
                <c:pt idx="0">
                  <c:v> Celkem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7E0A-4110-B82F-C648993A24C4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7E0A-4110-B82F-C648993A24C4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5-7E0A-4110-B82F-C648993A24C4}"/>
              </c:ext>
            </c:extLst>
          </c:dPt>
          <c:dPt>
            <c:idx val="18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E0A-4110-B82F-C648993A24C4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9-7E0A-4110-B82F-C648993A24C4}"/>
              </c:ext>
            </c:extLst>
          </c:dPt>
          <c:dPt>
            <c:idx val="20"/>
            <c:invertIfNegative val="0"/>
            <c:bubble3D val="0"/>
            <c:spPr>
              <a:solidFill>
                <a:srgbClr val="009BB4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B-7E0A-4110-B82F-C648993A24C4}"/>
              </c:ext>
            </c:extLst>
          </c:dPt>
          <c:dPt>
            <c:idx val="23"/>
            <c:invertIfNegative val="0"/>
            <c:bubble3D val="0"/>
            <c:spPr>
              <a:solidFill>
                <a:srgbClr val="009BB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7E0A-4110-B82F-C648993A24C4}"/>
              </c:ext>
            </c:extLst>
          </c:dPt>
          <c:dPt>
            <c:idx val="24"/>
            <c:invertIfNegative val="0"/>
            <c:bubble3D val="0"/>
            <c:spPr>
              <a:solidFill>
                <a:srgbClr val="009BB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7E0A-4110-B82F-C648993A24C4}"/>
              </c:ext>
            </c:extLst>
          </c:dPt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820-4129-A149-B11FEC2AC2B5}"/>
                </c:ext>
              </c:extLst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820-4129-A149-B11FEC2AC2B5}"/>
                </c:ext>
              </c:extLst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820-4129-A149-B11FEC2AC2B5}"/>
                </c:ext>
              </c:extLst>
            </c:dLbl>
            <c:dLbl>
              <c:idx val="3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820-4129-A149-B11FEC2AC2B5}"/>
                </c:ext>
              </c:extLst>
            </c:dLbl>
            <c:dLbl>
              <c:idx val="4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820-4129-A149-B11FEC2AC2B5}"/>
                </c:ext>
              </c:extLst>
            </c:dLbl>
            <c:dLbl>
              <c:idx val="5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820-4129-A149-B11FEC2AC2B5}"/>
                </c:ext>
              </c:extLst>
            </c:dLbl>
            <c:dLbl>
              <c:idx val="6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820-4129-A149-B11FEC2AC2B5}"/>
                </c:ext>
              </c:extLst>
            </c:dLbl>
            <c:dLbl>
              <c:idx val="7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820-4129-A149-B11FEC2AC2B5}"/>
                </c:ext>
              </c:extLst>
            </c:dLbl>
            <c:dLbl>
              <c:idx val="8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820-4129-A149-B11FEC2AC2B5}"/>
                </c:ext>
              </c:extLst>
            </c:dLbl>
            <c:dLbl>
              <c:idx val="9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820-4129-A149-B11FEC2AC2B5}"/>
                </c:ext>
              </c:extLst>
            </c:dLbl>
            <c:dLbl>
              <c:idx val="1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820-4129-A149-B11FEC2AC2B5}"/>
                </c:ext>
              </c:extLst>
            </c:dLbl>
            <c:dLbl>
              <c:idx val="11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5820-4129-A149-B11FEC2AC2B5}"/>
                </c:ext>
              </c:extLst>
            </c:dLbl>
            <c:dLbl>
              <c:idx val="12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5820-4129-A149-B11FEC2AC2B5}"/>
                </c:ext>
              </c:extLst>
            </c:dLbl>
            <c:dLbl>
              <c:idx val="13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5820-4129-A149-B11FEC2AC2B5}"/>
                </c:ext>
              </c:extLst>
            </c:dLbl>
            <c:dLbl>
              <c:idx val="14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5820-4129-A149-B11FEC2AC2B5}"/>
                </c:ext>
              </c:extLst>
            </c:dLbl>
            <c:dLbl>
              <c:idx val="15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E0A-4110-B82F-C648993A24C4}"/>
                </c:ext>
              </c:extLst>
            </c:dLbl>
            <c:dLbl>
              <c:idx val="16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E0A-4110-B82F-C648993A24C4}"/>
                </c:ext>
              </c:extLst>
            </c:dLbl>
            <c:dLbl>
              <c:idx val="17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E0A-4110-B82F-C648993A24C4}"/>
                </c:ext>
              </c:extLst>
            </c:dLbl>
            <c:dLbl>
              <c:idx val="18"/>
              <c:numFmt formatCode="#,##0.0" sourceLinked="0"/>
              <c:spPr/>
              <c:txPr>
                <a:bodyPr/>
                <a:lstStyle/>
                <a:p>
                  <a:pPr>
                    <a:defRPr b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E0A-4110-B82F-C648993A24C4}"/>
                </c:ext>
              </c:extLst>
            </c:dLbl>
            <c:dLbl>
              <c:idx val="19"/>
              <c:numFmt formatCode="#,##0.0" sourceLinked="0"/>
              <c:spPr/>
              <c:txPr>
                <a:bodyPr/>
                <a:lstStyle/>
                <a:p>
                  <a:pPr>
                    <a:defRPr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E0A-4110-B82F-C648993A24C4}"/>
                </c:ext>
              </c:extLst>
            </c:dLbl>
            <c:dLbl>
              <c:idx val="20"/>
              <c:numFmt formatCode="#,##0.0" sourceLinked="0"/>
              <c:spPr/>
              <c:txPr>
                <a:bodyPr/>
                <a:lstStyle/>
                <a:p>
                  <a:pPr>
                    <a:defRPr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E0A-4110-B82F-C648993A24C4}"/>
                </c:ext>
              </c:extLst>
            </c:dLbl>
            <c:dLbl>
              <c:idx val="21"/>
              <c:numFmt formatCode="#,##0.0" sourceLinked="0"/>
              <c:spPr/>
              <c:txPr>
                <a:bodyPr/>
                <a:lstStyle/>
                <a:p>
                  <a:pPr>
                    <a:defRPr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7E0A-4110-B82F-C648993A24C4}"/>
                </c:ext>
              </c:extLst>
            </c:dLbl>
            <c:dLbl>
              <c:idx val="22"/>
              <c:numFmt formatCode="#,##0.0" sourceLinked="0"/>
              <c:spPr/>
              <c:txPr>
                <a:bodyPr/>
                <a:lstStyle/>
                <a:p>
                  <a:pPr>
                    <a:defRPr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7E0A-4110-B82F-C648993A24C4}"/>
                </c:ext>
              </c:extLst>
            </c:dLbl>
            <c:dLbl>
              <c:idx val="23"/>
              <c:numFmt formatCode="#,##0.0" sourceLinked="0"/>
              <c:spPr/>
              <c:txPr>
                <a:bodyPr/>
                <a:lstStyle/>
                <a:p>
                  <a:pPr>
                    <a:defRPr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7E0A-4110-B82F-C648993A24C4}"/>
                </c:ext>
              </c:extLst>
            </c:dLbl>
            <c:dLbl>
              <c:idx val="24"/>
              <c:numFmt formatCode="#,##0.0" sourceLinked="0"/>
              <c:spPr/>
              <c:txPr>
                <a:bodyPr/>
                <a:lstStyle/>
                <a:p>
                  <a:pPr>
                    <a:defRPr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7E0A-4110-B82F-C648993A24C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'F15'!$D$4:$D$28</c:f>
              <c:strCache>
                <c:ptCount val="25"/>
                <c:pt idx="0">
                  <c:v>Lotyšsko</c:v>
                </c:pt>
                <c:pt idx="1">
                  <c:v>Litva</c:v>
                </c:pt>
                <c:pt idx="2">
                  <c:v>Estonsko</c:v>
                </c:pt>
                <c:pt idx="3">
                  <c:v>Portugalsko</c:v>
                </c:pt>
                <c:pt idx="4">
                  <c:v>Slovinsko</c:v>
                </c:pt>
                <c:pt idx="5">
                  <c:v>Chorvatsko</c:v>
                </c:pt>
                <c:pt idx="6">
                  <c:v>Slovensko</c:v>
                </c:pt>
                <c:pt idx="7">
                  <c:v>Bulharsko</c:v>
                </c:pt>
                <c:pt idx="8">
                  <c:v>Belgie</c:v>
                </c:pt>
                <c:pt idx="9">
                  <c:v>Švédsko</c:v>
                </c:pt>
                <c:pt idx="10">
                  <c:v>Řecko</c:v>
                </c:pt>
                <c:pt idx="11">
                  <c:v>Rakousko</c:v>
                </c:pt>
                <c:pt idx="12">
                  <c:v>Maďarsko</c:v>
                </c:pt>
                <c:pt idx="13">
                  <c:v>Itálie</c:v>
                </c:pt>
                <c:pt idx="14">
                  <c:v>Dánsko</c:v>
                </c:pt>
                <c:pt idx="15">
                  <c:v>Nizozemsko</c:v>
                </c:pt>
                <c:pt idx="16">
                  <c:v>Finsko</c:v>
                </c:pt>
                <c:pt idx="17">
                  <c:v>Irsko</c:v>
                </c:pt>
                <c:pt idx="18">
                  <c:v>Česko</c:v>
                </c:pt>
                <c:pt idx="19">
                  <c:v>Rumunsko</c:v>
                </c:pt>
                <c:pt idx="20">
                  <c:v>Španělsko</c:v>
                </c:pt>
                <c:pt idx="21">
                  <c:v>Polsko</c:v>
                </c:pt>
                <c:pt idx="22">
                  <c:v>Francie</c:v>
                </c:pt>
                <c:pt idx="23">
                  <c:v>Velká Británie</c:v>
                </c:pt>
                <c:pt idx="24">
                  <c:v>Německo</c:v>
                </c:pt>
              </c:strCache>
            </c:strRef>
          </c:cat>
          <c:val>
            <c:numRef>
              <c:f>'F15'!$E$4:$E$28</c:f>
              <c:numCache>
                <c:formatCode>#\ ##0.0</c:formatCode>
                <c:ptCount val="25"/>
                <c:pt idx="0">
                  <c:v>0.51900000000000002</c:v>
                </c:pt>
                <c:pt idx="1">
                  <c:v>0.59499999999999997</c:v>
                </c:pt>
                <c:pt idx="2">
                  <c:v>0.63600000000000001</c:v>
                </c:pt>
                <c:pt idx="3">
                  <c:v>0.73399999999999999</c:v>
                </c:pt>
                <c:pt idx="4">
                  <c:v>0.76200000000000001</c:v>
                </c:pt>
                <c:pt idx="5">
                  <c:v>1.58</c:v>
                </c:pt>
                <c:pt idx="6">
                  <c:v>1.696</c:v>
                </c:pt>
                <c:pt idx="7">
                  <c:v>1.7150000000000001</c:v>
                </c:pt>
                <c:pt idx="8">
                  <c:v>1.831</c:v>
                </c:pt>
                <c:pt idx="9">
                  <c:v>1.911</c:v>
                </c:pt>
                <c:pt idx="10">
                  <c:v>2.14</c:v>
                </c:pt>
                <c:pt idx="11">
                  <c:v>2.4079999999999999</c:v>
                </c:pt>
                <c:pt idx="12">
                  <c:v>2.4689999999999999</c:v>
                </c:pt>
                <c:pt idx="13">
                  <c:v>3.2109999999999999</c:v>
                </c:pt>
                <c:pt idx="14">
                  <c:v>3.2240000000000002</c:v>
                </c:pt>
                <c:pt idx="15">
                  <c:v>3.4630000000000001</c:v>
                </c:pt>
                <c:pt idx="16">
                  <c:v>3.802</c:v>
                </c:pt>
                <c:pt idx="17">
                  <c:v>4.0620000000000003</c:v>
                </c:pt>
                <c:pt idx="18">
                  <c:v>4.46</c:v>
                </c:pt>
                <c:pt idx="19">
                  <c:v>5.9390000000000001</c:v>
                </c:pt>
                <c:pt idx="20">
                  <c:v>6.681</c:v>
                </c:pt>
                <c:pt idx="21">
                  <c:v>15.154999999999999</c:v>
                </c:pt>
                <c:pt idx="22">
                  <c:v>19.196999999999999</c:v>
                </c:pt>
                <c:pt idx="23">
                  <c:v>22.007999999999999</c:v>
                </c:pt>
                <c:pt idx="24">
                  <c:v>24.311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E0A-4110-B82F-C648993A24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239283584"/>
        <c:axId val="239297664"/>
      </c:barChart>
      <c:catAx>
        <c:axId val="239283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239297664"/>
        <c:crosses val="autoZero"/>
        <c:auto val="1"/>
        <c:lblAlgn val="ctr"/>
        <c:lblOffset val="100"/>
        <c:noMultiLvlLbl val="0"/>
      </c:catAx>
      <c:valAx>
        <c:axId val="239297664"/>
        <c:scaling>
          <c:orientation val="minMax"/>
          <c:max val="25"/>
          <c:min val="0"/>
        </c:scaling>
        <c:delete val="1"/>
        <c:axPos val="b"/>
        <c:majorGridlines>
          <c:spPr>
            <a:ln w="9525">
              <a:noFill/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crossAx val="239283584"/>
        <c:crosses val="autoZero"/>
        <c:crossBetween val="between"/>
        <c:majorUnit val="5"/>
        <c:minorUnit val="1"/>
      </c:valAx>
      <c:spPr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181747018464796E-2"/>
          <c:y val="0.1347375756857567"/>
          <c:w val="0.95032057834875905"/>
          <c:h val="0.755149876137755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'F2'!$I$10</c:f>
              <c:strCache>
                <c:ptCount val="1"/>
                <c:pt idx="0">
                  <c:v> 2016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.137224680432645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6A-4A61-98A4-8262D42AAFAD}"/>
                </c:ext>
              </c:extLst>
            </c:dLbl>
            <c:dLbl>
              <c:idx val="2"/>
              <c:layout>
                <c:manualLayout>
                  <c:x val="0"/>
                  <c:y val="0.1479211733857751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6A-4A61-98A4-8262D42AAF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'F2'!$H$11:$H$13</c:f>
              <c:strCache>
                <c:ptCount val="3"/>
                <c:pt idx="0">
                  <c:v>1. stupeň ZŠ</c:v>
                </c:pt>
                <c:pt idx="1">
                  <c:v>2. stupeň ZŠ</c:v>
                </c:pt>
                <c:pt idx="2">
                  <c:v>střední školy</c:v>
                </c:pt>
              </c:strCache>
            </c:strRef>
          </c:cat>
          <c:val>
            <c:numRef>
              <c:f>'F2'!$I$11:$I$13</c:f>
              <c:numCache>
                <c:formatCode>#\ ##0.0</c:formatCode>
                <c:ptCount val="3"/>
                <c:pt idx="0">
                  <c:v>2.1</c:v>
                </c:pt>
                <c:pt idx="1">
                  <c:v>3.5</c:v>
                </c:pt>
                <c:pt idx="2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6A-4A61-98A4-8262D42AAFAD}"/>
            </c:ext>
          </c:extLst>
        </c:ser>
        <c:ser>
          <c:idx val="3"/>
          <c:order val="1"/>
          <c:tx>
            <c:strRef>
              <c:f>'F2'!$J$10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1DDFFF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47E5FF"/>
              </a:solidFill>
            </c:spPr>
            <c:extLst>
              <c:ext xmlns:c16="http://schemas.microsoft.com/office/drawing/2014/chart" uri="{C3380CC4-5D6E-409C-BE32-E72D297353CC}">
                <c16:uniqueId val="{00000005-E96A-4A61-98A4-8262D42AAF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  <a:latin typeface="Arial CE" pitchFamily="34" charset="0"/>
                    <a:cs typeface="Arial CE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'F2'!$H$11:$H$13</c:f>
              <c:strCache>
                <c:ptCount val="3"/>
                <c:pt idx="0">
                  <c:v>1. stupeň ZŠ</c:v>
                </c:pt>
                <c:pt idx="1">
                  <c:v>2. stupeň ZŠ</c:v>
                </c:pt>
                <c:pt idx="2">
                  <c:v>střední školy</c:v>
                </c:pt>
              </c:strCache>
            </c:strRef>
          </c:cat>
          <c:val>
            <c:numRef>
              <c:f>'F2'!$J$11:$J$13</c:f>
              <c:numCache>
                <c:formatCode>#\ ##0.0</c:formatCode>
                <c:ptCount val="3"/>
                <c:pt idx="0">
                  <c:v>2.4441591873531134</c:v>
                </c:pt>
                <c:pt idx="1">
                  <c:v>3.7256463161619706</c:v>
                </c:pt>
                <c:pt idx="2">
                  <c:v>1.900198085568221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6A-4A61-98A4-8262D42AAFAD}"/>
            </c:ext>
          </c:extLst>
        </c:ser>
        <c:ser>
          <c:idx val="0"/>
          <c:order val="2"/>
          <c:tx>
            <c:strRef>
              <c:f>'F2'!$K$10</c:f>
              <c:strCache>
                <c:ptCount val="1"/>
                <c:pt idx="0">
                  <c:v> 2018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'F2'!$H$11:$H$13</c:f>
              <c:strCache>
                <c:ptCount val="3"/>
                <c:pt idx="0">
                  <c:v>1. stupeň ZŠ</c:v>
                </c:pt>
                <c:pt idx="1">
                  <c:v>2. stupeň ZŠ</c:v>
                </c:pt>
                <c:pt idx="2">
                  <c:v>střední školy</c:v>
                </c:pt>
              </c:strCache>
            </c:strRef>
          </c:cat>
          <c:val>
            <c:numRef>
              <c:f>'F2'!$K$11:$K$13</c:f>
              <c:numCache>
                <c:formatCode>#\ ##0.0</c:formatCode>
                <c:ptCount val="3"/>
                <c:pt idx="0">
                  <c:v>3</c:v>
                </c:pt>
                <c:pt idx="1">
                  <c:v>4.4000000000000004</c:v>
                </c:pt>
                <c:pt idx="2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6A-4A61-98A4-8262D42AA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682432"/>
        <c:axId val="235696512"/>
      </c:barChart>
      <c:catAx>
        <c:axId val="235682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600"/>
            </a:pPr>
            <a:endParaRPr lang="cs-CZ"/>
          </a:p>
        </c:txPr>
        <c:crossAx val="235696512"/>
        <c:crosses val="autoZero"/>
        <c:auto val="1"/>
        <c:lblAlgn val="ctr"/>
        <c:lblOffset val="100"/>
        <c:noMultiLvlLbl val="0"/>
      </c:catAx>
      <c:valAx>
        <c:axId val="235696512"/>
        <c:scaling>
          <c:orientation val="minMax"/>
          <c:max val="6"/>
        </c:scaling>
        <c:delete val="0"/>
        <c:axPos val="l"/>
        <c:numFmt formatCode="#\ ##0.0" sourceLinked="1"/>
        <c:majorTickMark val="none"/>
        <c:minorTickMark val="none"/>
        <c:tickLblPos val="none"/>
        <c:crossAx val="235682432"/>
        <c:crosses val="autoZero"/>
        <c:crossBetween val="between"/>
        <c:majorUnit val="1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7.9043465195833998E-4"/>
          <c:y val="1.7813309407323393E-2"/>
          <c:w val="0.9695154947736796"/>
          <c:h val="0.1024143287708905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52777777777778"/>
          <c:y val="2.6026383773227465E-2"/>
          <c:w val="0.79267166697272562"/>
          <c:h val="0.947947232453545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'F15'!$H$3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0429-4755-AF9B-06109A851CC9}"/>
              </c:ext>
            </c:extLst>
          </c:dPt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429-4755-AF9B-06109A851CC9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5-0429-4755-AF9B-06109A851CC9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7-0429-4755-AF9B-06109A851CC9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9-0429-4755-AF9B-06109A851CC9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B-0429-4755-AF9B-06109A851CC9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0429-4755-AF9B-06109A851CC9}"/>
              </c:ext>
            </c:extLst>
          </c:dPt>
          <c:dPt>
            <c:idx val="20"/>
            <c:invertIfNegative val="0"/>
            <c:bubble3D val="0"/>
            <c:spPr>
              <a:solidFill>
                <a:srgbClr val="009BB4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F-0429-4755-AF9B-06109A851CC9}"/>
              </c:ext>
            </c:extLst>
          </c:dPt>
          <c:dPt>
            <c:idx val="21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1-0429-4755-AF9B-06109A851CC9}"/>
              </c:ext>
            </c:extLst>
          </c:dPt>
          <c:dPt>
            <c:idx val="22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586B-4B91-844B-F5ACE97C98EA}"/>
              </c:ext>
            </c:extLst>
          </c:dPt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600" b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429-4755-AF9B-06109A851CC9}"/>
                </c:ext>
              </c:extLst>
            </c:dLbl>
            <c:dLbl>
              <c:idx val="12"/>
              <c:spPr/>
              <c:txPr>
                <a:bodyPr/>
                <a:lstStyle/>
                <a:p>
                  <a:pPr>
                    <a:defRPr sz="600"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429-4755-AF9B-06109A851CC9}"/>
                </c:ext>
              </c:extLst>
            </c:dLbl>
            <c:dLbl>
              <c:idx val="15"/>
              <c:spPr/>
              <c:txPr>
                <a:bodyPr/>
                <a:lstStyle/>
                <a:p>
                  <a:pPr>
                    <a:defRPr sz="600"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429-4755-AF9B-06109A851CC9}"/>
                </c:ext>
              </c:extLst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600" b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586B-4B91-844B-F5ACE97C98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'F15'!$G$4:$G$29</c:f>
              <c:strCache>
                <c:ptCount val="26"/>
                <c:pt idx="0">
                  <c:v>Itálie</c:v>
                </c:pt>
                <c:pt idx="1">
                  <c:v>Portugalsko</c:v>
                </c:pt>
                <c:pt idx="2">
                  <c:v>Belgie</c:v>
                </c:pt>
                <c:pt idx="3">
                  <c:v>Litva</c:v>
                </c:pt>
                <c:pt idx="4">
                  <c:v>Španělsko</c:v>
                </c:pt>
                <c:pt idx="5">
                  <c:v>Nizozemsko</c:v>
                </c:pt>
                <c:pt idx="6">
                  <c:v>Bulharsko</c:v>
                </c:pt>
                <c:pt idx="7">
                  <c:v>Slovensko</c:v>
                </c:pt>
                <c:pt idx="8">
                  <c:v>Švédsko</c:v>
                </c:pt>
                <c:pt idx="9">
                  <c:v>Polsko</c:v>
                </c:pt>
                <c:pt idx="10">
                  <c:v>EU28</c:v>
                </c:pt>
                <c:pt idx="11">
                  <c:v>Řecko</c:v>
                </c:pt>
                <c:pt idx="12">
                  <c:v>Velká Británie</c:v>
                </c:pt>
                <c:pt idx="13">
                  <c:v>Francie</c:v>
                </c:pt>
                <c:pt idx="14">
                  <c:v>Maďarsko</c:v>
                </c:pt>
                <c:pt idx="15">
                  <c:v>Lotyšsko</c:v>
                </c:pt>
                <c:pt idx="16">
                  <c:v>Rakousko</c:v>
                </c:pt>
                <c:pt idx="17">
                  <c:v>Chorvatsko</c:v>
                </c:pt>
                <c:pt idx="18">
                  <c:v>Rumunsko</c:v>
                </c:pt>
                <c:pt idx="19">
                  <c:v>Německo</c:v>
                </c:pt>
                <c:pt idx="20">
                  <c:v>Slovinsko</c:v>
                </c:pt>
                <c:pt idx="21">
                  <c:v>Dánsko</c:v>
                </c:pt>
                <c:pt idx="22">
                  <c:v>Česko</c:v>
                </c:pt>
                <c:pt idx="23">
                  <c:v>Estonsko</c:v>
                </c:pt>
                <c:pt idx="24">
                  <c:v>Finsko</c:v>
                </c:pt>
                <c:pt idx="25">
                  <c:v>Irsko</c:v>
                </c:pt>
              </c:strCache>
            </c:strRef>
          </c:cat>
          <c:val>
            <c:numRef>
              <c:f>'F15'!$H$4:$H$29</c:f>
              <c:numCache>
                <c:formatCode>0.0%</c:formatCode>
                <c:ptCount val="26"/>
                <c:pt idx="0">
                  <c:v>8.9999999999999993E-3</c:v>
                </c:pt>
                <c:pt idx="1">
                  <c:v>0.01</c:v>
                </c:pt>
                <c:pt idx="2">
                  <c:v>1.7000000000000001E-2</c:v>
                </c:pt>
                <c:pt idx="3">
                  <c:v>1.9E-2</c:v>
                </c:pt>
                <c:pt idx="4">
                  <c:v>2.1999999999999999E-2</c:v>
                </c:pt>
                <c:pt idx="5">
                  <c:v>2.4E-2</c:v>
                </c:pt>
                <c:pt idx="6">
                  <c:v>2.8000000000000001E-2</c:v>
                </c:pt>
                <c:pt idx="7">
                  <c:v>2.9000000000000001E-2</c:v>
                </c:pt>
                <c:pt idx="8">
                  <c:v>2.9000000000000001E-2</c:v>
                </c:pt>
                <c:pt idx="9">
                  <c:v>0.03</c:v>
                </c:pt>
                <c:pt idx="10">
                  <c:v>3.3000000000000002E-2</c:v>
                </c:pt>
                <c:pt idx="11">
                  <c:v>3.3000000000000002E-2</c:v>
                </c:pt>
                <c:pt idx="12">
                  <c:v>3.5000000000000003E-2</c:v>
                </c:pt>
                <c:pt idx="13">
                  <c:v>3.6999999999999998E-2</c:v>
                </c:pt>
                <c:pt idx="14">
                  <c:v>3.7999999999999999E-2</c:v>
                </c:pt>
                <c:pt idx="15">
                  <c:v>0.04</c:v>
                </c:pt>
                <c:pt idx="16">
                  <c:v>4.3999999999999997E-2</c:v>
                </c:pt>
                <c:pt idx="17">
                  <c:v>4.4999999999999998E-2</c:v>
                </c:pt>
                <c:pt idx="18">
                  <c:v>4.5999999999999999E-2</c:v>
                </c:pt>
                <c:pt idx="19">
                  <c:v>4.7E-2</c:v>
                </c:pt>
                <c:pt idx="20">
                  <c:v>4.8000000000000001E-2</c:v>
                </c:pt>
                <c:pt idx="21">
                  <c:v>5.0999999999999997E-2</c:v>
                </c:pt>
                <c:pt idx="22">
                  <c:v>5.5195970446641832E-2</c:v>
                </c:pt>
                <c:pt idx="23">
                  <c:v>6.2E-2</c:v>
                </c:pt>
                <c:pt idx="24">
                  <c:v>6.9000000000000006E-2</c:v>
                </c:pt>
                <c:pt idx="25">
                  <c:v>7.0999999999999994E-2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429-4755-AF9B-06109A851C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239359488"/>
        <c:axId val="239361024"/>
      </c:barChart>
      <c:catAx>
        <c:axId val="239359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239361024"/>
        <c:crosses val="autoZero"/>
        <c:auto val="1"/>
        <c:lblAlgn val="ctr"/>
        <c:lblOffset val="100"/>
        <c:noMultiLvlLbl val="0"/>
      </c:catAx>
      <c:valAx>
        <c:axId val="239361024"/>
        <c:scaling>
          <c:orientation val="minMax"/>
          <c:max val="7.2000000000000008E-2"/>
          <c:min val="0"/>
        </c:scaling>
        <c:delete val="1"/>
        <c:axPos val="b"/>
        <c:majorGridlines>
          <c:spPr>
            <a:ln>
              <a:noFill/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crossAx val="239359488"/>
        <c:crosses val="autoZero"/>
        <c:crossBetween val="between"/>
        <c:majorUnit val="1.0000000000000002E-2"/>
        <c:minorUnit val="1.0000000000000041E-3"/>
      </c:valAx>
      <c:spPr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18210241649287"/>
          <c:y val="3.7317613388452978E-2"/>
          <c:w val="0.60901873692557129"/>
          <c:h val="0.923034791193675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'F15'!$E$30</c:f>
              <c:strCache>
                <c:ptCount val="1"/>
                <c:pt idx="0">
                  <c:v> Celkem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E1EB-460C-AD9D-E65812DA424A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E1EB-460C-AD9D-E65812DA424A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5-E1EB-460C-AD9D-E65812DA424A}"/>
              </c:ext>
            </c:extLst>
          </c:dPt>
          <c:dPt>
            <c:idx val="18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1EB-460C-AD9D-E65812DA424A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9-E1EB-460C-AD9D-E65812DA424A}"/>
              </c:ext>
            </c:extLst>
          </c:dPt>
          <c:dPt>
            <c:idx val="20"/>
            <c:invertIfNegative val="0"/>
            <c:bubble3D val="0"/>
            <c:spPr>
              <a:solidFill>
                <a:srgbClr val="009BB4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B-E1EB-460C-AD9D-E65812DA424A}"/>
              </c:ext>
            </c:extLst>
          </c:dPt>
          <c:dPt>
            <c:idx val="23"/>
            <c:invertIfNegative val="0"/>
            <c:bubble3D val="0"/>
            <c:spPr>
              <a:solidFill>
                <a:srgbClr val="009BB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E1EB-460C-AD9D-E65812DA424A}"/>
              </c:ext>
            </c:extLst>
          </c:dPt>
          <c:dPt>
            <c:idx val="24"/>
            <c:invertIfNegative val="0"/>
            <c:bubble3D val="0"/>
            <c:spPr>
              <a:solidFill>
                <a:srgbClr val="009BB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E1EB-460C-AD9D-E65812DA424A}"/>
              </c:ext>
            </c:extLst>
          </c:dPt>
          <c:dLbls>
            <c:dLbl>
              <c:idx val="0"/>
              <c:layout/>
              <c:numFmt formatCode="#,##0" sourceLinked="0"/>
              <c:spPr/>
              <c:txPr>
                <a:bodyPr/>
                <a:lstStyle/>
                <a:p>
                  <a:pPr>
                    <a:defRPr sz="550" b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1EB-460C-AD9D-E65812DA424A}"/>
                </c:ext>
              </c:extLst>
            </c:dLbl>
            <c:dLbl>
              <c:idx val="1"/>
              <c:layout/>
              <c:numFmt formatCode="#,##0" sourceLinked="0"/>
              <c:spPr/>
              <c:txPr>
                <a:bodyPr/>
                <a:lstStyle/>
                <a:p>
                  <a:pPr>
                    <a:defRPr sz="550" b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1EB-460C-AD9D-E65812DA424A}"/>
                </c:ext>
              </c:extLst>
            </c:dLbl>
            <c:dLbl>
              <c:idx val="2"/>
              <c:layout/>
              <c:numFmt formatCode="#,##0" sourceLinked="0"/>
              <c:spPr/>
              <c:txPr>
                <a:bodyPr/>
                <a:lstStyle/>
                <a:p>
                  <a:pPr>
                    <a:defRPr sz="550" b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1EB-460C-AD9D-E65812DA424A}"/>
                </c:ext>
              </c:extLst>
            </c:dLbl>
            <c:dLbl>
              <c:idx val="3"/>
              <c:layout/>
              <c:numFmt formatCode="#,##0" sourceLinked="0"/>
              <c:spPr/>
              <c:txPr>
                <a:bodyPr/>
                <a:lstStyle/>
                <a:p>
                  <a:pPr>
                    <a:defRPr sz="550" b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1EB-460C-AD9D-E65812DA424A}"/>
                </c:ext>
              </c:extLst>
            </c:dLbl>
            <c:dLbl>
              <c:idx val="4"/>
              <c:layout/>
              <c:numFmt formatCode="#,##0" sourceLinked="0"/>
              <c:spPr/>
              <c:txPr>
                <a:bodyPr/>
                <a:lstStyle/>
                <a:p>
                  <a:pPr>
                    <a:defRPr sz="550" b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1EB-460C-AD9D-E65812DA424A}"/>
                </c:ext>
              </c:extLst>
            </c:dLbl>
            <c:dLbl>
              <c:idx val="5"/>
              <c:layout>
                <c:manualLayout>
                  <c:x val="-0.18764431884346108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1EB-460C-AD9D-E65812DA424A}"/>
                </c:ext>
              </c:extLst>
            </c:dLbl>
            <c:dLbl>
              <c:idx val="16"/>
              <c:numFmt formatCode="#,##0" sourceLinked="0"/>
              <c:spPr/>
              <c:txPr>
                <a:bodyPr/>
                <a:lstStyle/>
                <a:p>
                  <a:pPr>
                    <a:defRPr sz="550"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1EB-460C-AD9D-E65812DA424A}"/>
                </c:ext>
              </c:extLst>
            </c:dLbl>
            <c:dLbl>
              <c:idx val="18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550" b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1EB-460C-AD9D-E65812DA42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50" b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'F15'!$D$31:$D$49</c:f>
              <c:strCache>
                <c:ptCount val="19"/>
                <c:pt idx="0">
                  <c:v>Lotyšsko</c:v>
                </c:pt>
                <c:pt idx="1">
                  <c:v>Litva</c:v>
                </c:pt>
                <c:pt idx="2">
                  <c:v>Estonsko</c:v>
                </c:pt>
                <c:pt idx="3">
                  <c:v>Portugalsko</c:v>
                </c:pt>
                <c:pt idx="4">
                  <c:v>Slovinsko</c:v>
                </c:pt>
                <c:pt idx="5">
                  <c:v>Chorvatsko</c:v>
                </c:pt>
                <c:pt idx="6">
                  <c:v>Slovensko</c:v>
                </c:pt>
                <c:pt idx="7">
                  <c:v>Bulharsko</c:v>
                </c:pt>
                <c:pt idx="8">
                  <c:v>Belgie</c:v>
                </c:pt>
                <c:pt idx="9">
                  <c:v>Švédsko</c:v>
                </c:pt>
                <c:pt idx="10">
                  <c:v>Řecko</c:v>
                </c:pt>
                <c:pt idx="11">
                  <c:v>Rakousko</c:v>
                </c:pt>
                <c:pt idx="12">
                  <c:v>Maďarsko</c:v>
                </c:pt>
                <c:pt idx="13">
                  <c:v>Itálie</c:v>
                </c:pt>
                <c:pt idx="14">
                  <c:v>Dánsko</c:v>
                </c:pt>
                <c:pt idx="15">
                  <c:v>Nizozemsko</c:v>
                </c:pt>
                <c:pt idx="16">
                  <c:v>Finsko</c:v>
                </c:pt>
                <c:pt idx="17">
                  <c:v>Irsko</c:v>
                </c:pt>
                <c:pt idx="18">
                  <c:v>Česko</c:v>
                </c:pt>
              </c:strCache>
            </c:strRef>
          </c:cat>
          <c:val>
            <c:numRef>
              <c:f>'F15'!$E$31:$E$49</c:f>
              <c:numCache>
                <c:formatCode>#,##0</c:formatCode>
                <c:ptCount val="19"/>
                <c:pt idx="0">
                  <c:v>519</c:v>
                </c:pt>
                <c:pt idx="1">
                  <c:v>595</c:v>
                </c:pt>
                <c:pt idx="2">
                  <c:v>636</c:v>
                </c:pt>
                <c:pt idx="3">
                  <c:v>734</c:v>
                </c:pt>
                <c:pt idx="4">
                  <c:v>762</c:v>
                </c:pt>
                <c:pt idx="5">
                  <c:v>1580</c:v>
                </c:pt>
                <c:pt idx="6">
                  <c:v>1696</c:v>
                </c:pt>
                <c:pt idx="7">
                  <c:v>1715</c:v>
                </c:pt>
                <c:pt idx="8">
                  <c:v>1831</c:v>
                </c:pt>
                <c:pt idx="9">
                  <c:v>1911</c:v>
                </c:pt>
                <c:pt idx="10">
                  <c:v>2140</c:v>
                </c:pt>
                <c:pt idx="11">
                  <c:v>2408</c:v>
                </c:pt>
                <c:pt idx="12">
                  <c:v>2469</c:v>
                </c:pt>
                <c:pt idx="13">
                  <c:v>3211</c:v>
                </c:pt>
                <c:pt idx="14">
                  <c:v>3224</c:v>
                </c:pt>
                <c:pt idx="15">
                  <c:v>3463</c:v>
                </c:pt>
                <c:pt idx="16">
                  <c:v>3802</c:v>
                </c:pt>
                <c:pt idx="17">
                  <c:v>4062.0000000000005</c:v>
                </c:pt>
                <c:pt idx="18">
                  <c:v>4460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1EB-460C-AD9D-E65812DA4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39739264"/>
        <c:axId val="239740800"/>
      </c:barChart>
      <c:catAx>
        <c:axId val="239739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239740800"/>
        <c:crosses val="autoZero"/>
        <c:auto val="1"/>
        <c:lblAlgn val="ctr"/>
        <c:lblOffset val="100"/>
        <c:noMultiLvlLbl val="0"/>
      </c:catAx>
      <c:valAx>
        <c:axId val="239740800"/>
        <c:scaling>
          <c:orientation val="minMax"/>
          <c:max val="5000"/>
          <c:min val="0"/>
        </c:scaling>
        <c:delete val="0"/>
        <c:axPos val="b"/>
        <c:majorGridlines>
          <c:spPr>
            <a:ln w="9525">
              <a:noFill/>
              <a:prstDash val="dash"/>
            </a:ln>
          </c:spPr>
        </c:majorGridlines>
        <c:numFmt formatCode="#,##0" sourceLinked="0"/>
        <c:majorTickMark val="none"/>
        <c:minorTickMark val="none"/>
        <c:tickLblPos val="none"/>
        <c:crossAx val="239739264"/>
        <c:crosses val="autoZero"/>
        <c:crossBetween val="between"/>
        <c:majorUnit val="1000"/>
        <c:minorUnit val="0.1"/>
      </c:valAx>
      <c:spPr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723200718381771"/>
          <c:y val="2.4697008088082593E-2"/>
          <c:w val="0.75660691003911351"/>
          <c:h val="0.953186176632374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'F16'!$E$3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698C-4617-BF1B-94E3C0509B7D}"/>
              </c:ext>
            </c:extLst>
          </c:dPt>
          <c:dPt>
            <c:idx val="8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698C-4617-BF1B-94E3C0509B7D}"/>
              </c:ext>
            </c:extLst>
          </c:dPt>
          <c:dPt>
            <c:idx val="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698C-4617-BF1B-94E3C0509B7D}"/>
              </c:ext>
            </c:extLst>
          </c:dPt>
          <c:dPt>
            <c:idx val="14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5022-42C5-A092-3AE29869B7AE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698C-4617-BF1B-94E3C0509B7D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8-698C-4617-BF1B-94E3C0509B7D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A-698C-4617-BF1B-94E3C0509B7D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C-698C-4617-BF1B-94E3C0509B7D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E-698C-4617-BF1B-94E3C0509B7D}"/>
              </c:ext>
            </c:extLst>
          </c:dPt>
          <c:dPt>
            <c:idx val="20"/>
            <c:invertIfNegative val="0"/>
            <c:bubble3D val="0"/>
            <c:spPr>
              <a:solidFill>
                <a:srgbClr val="009BB4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0-698C-4617-BF1B-94E3C0509B7D}"/>
              </c:ext>
            </c:extLst>
          </c:dPt>
          <c:dPt>
            <c:idx val="21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2-698C-4617-BF1B-94E3C0509B7D}"/>
              </c:ext>
            </c:extLst>
          </c:dPt>
          <c:dLbls>
            <c:dLbl>
              <c:idx val="6"/>
              <c:spPr/>
              <c:txPr>
                <a:bodyPr/>
                <a:lstStyle/>
                <a:p>
                  <a:pPr>
                    <a:defRPr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98C-4617-BF1B-94E3C0509B7D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98C-4617-BF1B-94E3C0509B7D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5022-42C5-A092-3AE29869B7AE}"/>
                </c:ext>
              </c:extLst>
            </c:dLbl>
            <c:dLbl>
              <c:idx val="15"/>
              <c:spPr/>
              <c:txPr>
                <a:bodyPr/>
                <a:lstStyle/>
                <a:p>
                  <a:pPr>
                    <a:defRPr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98C-4617-BF1B-94E3C0509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'F16'!$D$4:$D$29</c:f>
              <c:strCache>
                <c:ptCount val="26"/>
                <c:pt idx="0">
                  <c:v>Belgie</c:v>
                </c:pt>
                <c:pt idx="1">
                  <c:v>Nizozemsko</c:v>
                </c:pt>
                <c:pt idx="2">
                  <c:v>Litva</c:v>
                </c:pt>
                <c:pt idx="3">
                  <c:v>Itálie</c:v>
                </c:pt>
                <c:pt idx="4">
                  <c:v>Slovensko</c:v>
                </c:pt>
                <c:pt idx="5">
                  <c:v>Španělsko</c:v>
                </c:pt>
                <c:pt idx="6">
                  <c:v>Slovinsko</c:v>
                </c:pt>
                <c:pt idx="7">
                  <c:v>Polsko</c:v>
                </c:pt>
                <c:pt idx="8">
                  <c:v>Česko</c:v>
                </c:pt>
                <c:pt idx="9">
                  <c:v>Francie</c:v>
                </c:pt>
                <c:pt idx="10">
                  <c:v>Velká Británie</c:v>
                </c:pt>
                <c:pt idx="11">
                  <c:v>Finsko</c:v>
                </c:pt>
                <c:pt idx="12">
                  <c:v>Rakousko</c:v>
                </c:pt>
                <c:pt idx="13">
                  <c:v>Irsko</c:v>
                </c:pt>
                <c:pt idx="14">
                  <c:v>EU28</c:v>
                </c:pt>
                <c:pt idx="15">
                  <c:v>Portugalsko</c:v>
                </c:pt>
                <c:pt idx="16">
                  <c:v>Německo</c:v>
                </c:pt>
                <c:pt idx="17">
                  <c:v>Maďarsko</c:v>
                </c:pt>
                <c:pt idx="18">
                  <c:v>Dánsko</c:v>
                </c:pt>
                <c:pt idx="19">
                  <c:v>Lotyšsko</c:v>
                </c:pt>
                <c:pt idx="20">
                  <c:v>Chorvatsko</c:v>
                </c:pt>
                <c:pt idx="21">
                  <c:v>Estonsko</c:v>
                </c:pt>
                <c:pt idx="22">
                  <c:v>Rumunsko</c:v>
                </c:pt>
                <c:pt idx="23">
                  <c:v>Bulharsko</c:v>
                </c:pt>
                <c:pt idx="24">
                  <c:v>Švédsko</c:v>
                </c:pt>
                <c:pt idx="25">
                  <c:v>Řecko</c:v>
                </c:pt>
              </c:strCache>
            </c:strRef>
          </c:cat>
          <c:val>
            <c:numRef>
              <c:f>'F16'!$E$4:$E$29</c:f>
              <c:numCache>
                <c:formatCode>0.0%</c:formatCode>
                <c:ptCount val="26"/>
                <c:pt idx="0">
                  <c:v>6.5000000000000002E-2</c:v>
                </c:pt>
                <c:pt idx="1">
                  <c:v>9.4E-2</c:v>
                </c:pt>
                <c:pt idx="2">
                  <c:v>0.126</c:v>
                </c:pt>
                <c:pt idx="3">
                  <c:v>0.127</c:v>
                </c:pt>
                <c:pt idx="4">
                  <c:v>0.128</c:v>
                </c:pt>
                <c:pt idx="5">
                  <c:v>0.129</c:v>
                </c:pt>
                <c:pt idx="6">
                  <c:v>0.14000000000000001</c:v>
                </c:pt>
                <c:pt idx="7">
                  <c:v>0.14599999999999999</c:v>
                </c:pt>
                <c:pt idx="8">
                  <c:v>0.15645956607495068</c:v>
                </c:pt>
                <c:pt idx="9">
                  <c:v>0.16200000000000001</c:v>
                </c:pt>
                <c:pt idx="10">
                  <c:v>0.16600000000000001</c:v>
                </c:pt>
                <c:pt idx="11">
                  <c:v>0.16700000000000001</c:v>
                </c:pt>
                <c:pt idx="12">
                  <c:v>0.17199999999999999</c:v>
                </c:pt>
                <c:pt idx="13">
                  <c:v>0.17499999999999999</c:v>
                </c:pt>
                <c:pt idx="14">
                  <c:v>0.184</c:v>
                </c:pt>
                <c:pt idx="15">
                  <c:v>0.188</c:v>
                </c:pt>
                <c:pt idx="16">
                  <c:v>0.20200000000000001</c:v>
                </c:pt>
                <c:pt idx="17">
                  <c:v>0.20599999999999999</c:v>
                </c:pt>
                <c:pt idx="18">
                  <c:v>0.223</c:v>
                </c:pt>
                <c:pt idx="19">
                  <c:v>0.22600000000000001</c:v>
                </c:pt>
                <c:pt idx="20">
                  <c:v>0.23100000000000001</c:v>
                </c:pt>
                <c:pt idx="21">
                  <c:v>0.26200000000000001</c:v>
                </c:pt>
                <c:pt idx="22">
                  <c:v>0.29599999999999999</c:v>
                </c:pt>
                <c:pt idx="23">
                  <c:v>0.315</c:v>
                </c:pt>
                <c:pt idx="24">
                  <c:v>0.317</c:v>
                </c:pt>
                <c:pt idx="25">
                  <c:v>0.34599999999999997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98C-4617-BF1B-94E3C0509B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239792896"/>
        <c:axId val="239427584"/>
      </c:barChart>
      <c:catAx>
        <c:axId val="239792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239427584"/>
        <c:crosses val="autoZero"/>
        <c:auto val="1"/>
        <c:lblAlgn val="ctr"/>
        <c:lblOffset val="100"/>
        <c:noMultiLvlLbl val="0"/>
      </c:catAx>
      <c:valAx>
        <c:axId val="239427584"/>
        <c:scaling>
          <c:orientation val="minMax"/>
          <c:max val="0.35000000000000003"/>
          <c:min val="0"/>
        </c:scaling>
        <c:delete val="1"/>
        <c:axPos val="b"/>
        <c:majorGridlines>
          <c:spPr>
            <a:ln>
              <a:noFill/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crossAx val="239792896"/>
        <c:crosses val="autoZero"/>
        <c:crossBetween val="between"/>
        <c:majorUnit val="5.000000000000001E-2"/>
        <c:minorUnit val="1.0000000000000041E-3"/>
      </c:valAx>
      <c:spPr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52777777777778"/>
          <c:y val="1.1935649765981713E-2"/>
          <c:w val="0.79313486889758078"/>
          <c:h val="0.951716170609490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'F16'!$H$3</c:f>
              <c:strCache>
                <c:ptCount val="1"/>
                <c:pt idx="0">
                  <c:v> muži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3E41-4070-8524-16988377AA94}"/>
              </c:ext>
            </c:extLst>
          </c:dPt>
          <c:dPt>
            <c:idx val="1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3E41-4070-8524-16988377AA94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5-3E41-4070-8524-16988377AA94}"/>
              </c:ext>
            </c:extLst>
          </c:dPt>
          <c:dPt>
            <c:idx val="13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069D-4AB4-A9D6-0937DD9A4E74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7-3E41-4070-8524-16988377AA94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9-3E41-4070-8524-16988377AA94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B-3E41-4070-8524-16988377AA94}"/>
              </c:ext>
            </c:extLst>
          </c:dPt>
          <c:dPt>
            <c:idx val="20"/>
            <c:invertIfNegative val="0"/>
            <c:bubble3D val="0"/>
            <c:spPr>
              <a:solidFill>
                <a:srgbClr val="009BB4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D-3E41-4070-8524-16988377AA94}"/>
              </c:ext>
            </c:extLst>
          </c:dPt>
          <c:dPt>
            <c:idx val="21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F-3E41-4070-8524-16988377AA94}"/>
              </c:ext>
            </c:extLst>
          </c:dPt>
          <c:dPt>
            <c:idx val="23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069D-4AB4-A9D6-0937DD9A4E74}"/>
              </c:ext>
            </c:extLst>
          </c:dPt>
          <c:dLbls>
            <c:dLbl>
              <c:idx val="24"/>
              <c:layout>
                <c:manualLayout>
                  <c:x val="-1.3798348544111256E-2"/>
                  <c:y val="-1.033267929693550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69D-4AB4-A9D6-0937DD9A4E74}"/>
                </c:ext>
              </c:extLst>
            </c:dLbl>
            <c:dLbl>
              <c:idx val="25"/>
              <c:layout/>
              <c:spPr/>
              <c:txPr>
                <a:bodyPr/>
                <a:lstStyle/>
                <a:p>
                  <a:pPr>
                    <a:defRPr sz="600"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E41-4070-8524-16988377AA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'F16'!$G$4:$G$29</c:f>
              <c:strCache>
                <c:ptCount val="26"/>
                <c:pt idx="0">
                  <c:v>Itálie</c:v>
                </c:pt>
                <c:pt idx="1">
                  <c:v>Portugalsko</c:v>
                </c:pt>
                <c:pt idx="2">
                  <c:v>Řecko</c:v>
                </c:pt>
                <c:pt idx="3">
                  <c:v>Francie</c:v>
                </c:pt>
                <c:pt idx="4">
                  <c:v>Nizozemsko</c:v>
                </c:pt>
                <c:pt idx="5">
                  <c:v>Bulharsko</c:v>
                </c:pt>
                <c:pt idx="6">
                  <c:v>Belgie</c:v>
                </c:pt>
                <c:pt idx="7">
                  <c:v>Maďarsko</c:v>
                </c:pt>
                <c:pt idx="8">
                  <c:v>Litva</c:v>
                </c:pt>
                <c:pt idx="9">
                  <c:v>Španělsko</c:v>
                </c:pt>
                <c:pt idx="10">
                  <c:v>Švédsko</c:v>
                </c:pt>
                <c:pt idx="11">
                  <c:v>Chorvatsko</c:v>
                </c:pt>
                <c:pt idx="12">
                  <c:v>Dánsko</c:v>
                </c:pt>
                <c:pt idx="13">
                  <c:v>EU28</c:v>
                </c:pt>
                <c:pt idx="14">
                  <c:v>Velká Británie</c:v>
                </c:pt>
                <c:pt idx="15">
                  <c:v>Slovinsko</c:v>
                </c:pt>
                <c:pt idx="16">
                  <c:v>Rakousko</c:v>
                </c:pt>
                <c:pt idx="17">
                  <c:v>Slovensko</c:v>
                </c:pt>
                <c:pt idx="18">
                  <c:v>Rumunsko</c:v>
                </c:pt>
                <c:pt idx="19">
                  <c:v>Polsko</c:v>
                </c:pt>
                <c:pt idx="20">
                  <c:v>Německo</c:v>
                </c:pt>
                <c:pt idx="21">
                  <c:v>Lotyšsko</c:v>
                </c:pt>
                <c:pt idx="22">
                  <c:v>Irsko</c:v>
                </c:pt>
                <c:pt idx="23">
                  <c:v>Česko</c:v>
                </c:pt>
                <c:pt idx="24">
                  <c:v>Estonsko</c:v>
                </c:pt>
                <c:pt idx="25">
                  <c:v>Finsko</c:v>
                </c:pt>
              </c:strCache>
            </c:strRef>
          </c:cat>
          <c:val>
            <c:numRef>
              <c:f>'F16'!$H$4:$H$29</c:f>
              <c:numCache>
                <c:formatCode>0.0%</c:formatCode>
                <c:ptCount val="26"/>
                <c:pt idx="0">
                  <c:v>0.03</c:v>
                </c:pt>
                <c:pt idx="1">
                  <c:v>3.1E-2</c:v>
                </c:pt>
                <c:pt idx="2">
                  <c:v>4.1000000000000002E-2</c:v>
                </c:pt>
                <c:pt idx="3">
                  <c:v>5.3999999999999999E-2</c:v>
                </c:pt>
                <c:pt idx="4">
                  <c:v>5.5E-2</c:v>
                </c:pt>
                <c:pt idx="5">
                  <c:v>5.5E-2</c:v>
                </c:pt>
                <c:pt idx="6">
                  <c:v>5.7000000000000002E-2</c:v>
                </c:pt>
                <c:pt idx="7">
                  <c:v>5.8000000000000003E-2</c:v>
                </c:pt>
                <c:pt idx="8">
                  <c:v>5.8000000000000003E-2</c:v>
                </c:pt>
                <c:pt idx="9">
                  <c:v>6.2E-2</c:v>
                </c:pt>
                <c:pt idx="10">
                  <c:v>6.5000000000000002E-2</c:v>
                </c:pt>
                <c:pt idx="11">
                  <c:v>7.2999999999999995E-2</c:v>
                </c:pt>
                <c:pt idx="12">
                  <c:v>7.4999999999999997E-2</c:v>
                </c:pt>
                <c:pt idx="13">
                  <c:v>7.4999999999999997E-2</c:v>
                </c:pt>
                <c:pt idx="14">
                  <c:v>8.4000000000000005E-2</c:v>
                </c:pt>
                <c:pt idx="15">
                  <c:v>8.5000000000000006E-2</c:v>
                </c:pt>
                <c:pt idx="16">
                  <c:v>8.6999999999999994E-2</c:v>
                </c:pt>
                <c:pt idx="17">
                  <c:v>0.09</c:v>
                </c:pt>
                <c:pt idx="18">
                  <c:v>9.5000000000000001E-2</c:v>
                </c:pt>
                <c:pt idx="19">
                  <c:v>9.9000000000000005E-2</c:v>
                </c:pt>
                <c:pt idx="20">
                  <c:v>0.104</c:v>
                </c:pt>
                <c:pt idx="21">
                  <c:v>0.113</c:v>
                </c:pt>
                <c:pt idx="22">
                  <c:v>0.127</c:v>
                </c:pt>
                <c:pt idx="23">
                  <c:v>0.13051804379339285</c:v>
                </c:pt>
                <c:pt idx="24">
                  <c:v>0.14699999999999999</c:v>
                </c:pt>
                <c:pt idx="25">
                  <c:v>0.16400000000000001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E41-4070-8524-16988377AA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239703552"/>
        <c:axId val="239705088"/>
      </c:barChart>
      <c:barChart>
        <c:barDir val="bar"/>
        <c:grouping val="clustered"/>
        <c:varyColors val="0"/>
        <c:ser>
          <c:idx val="1"/>
          <c:order val="1"/>
          <c:tx>
            <c:strRef>
              <c:f>'F16'!$I$3</c:f>
              <c:strCache>
                <c:ptCount val="1"/>
                <c:pt idx="0">
                  <c:v> ženy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'F16'!$G$4:$G$29</c:f>
              <c:strCache>
                <c:ptCount val="26"/>
                <c:pt idx="0">
                  <c:v>Itálie</c:v>
                </c:pt>
                <c:pt idx="1">
                  <c:v>Portugalsko</c:v>
                </c:pt>
                <c:pt idx="2">
                  <c:v>Řecko</c:v>
                </c:pt>
                <c:pt idx="3">
                  <c:v>Francie</c:v>
                </c:pt>
                <c:pt idx="4">
                  <c:v>Nizozemsko</c:v>
                </c:pt>
                <c:pt idx="5">
                  <c:v>Bulharsko</c:v>
                </c:pt>
                <c:pt idx="6">
                  <c:v>Belgie</c:v>
                </c:pt>
                <c:pt idx="7">
                  <c:v>Maďarsko</c:v>
                </c:pt>
                <c:pt idx="8">
                  <c:v>Litva</c:v>
                </c:pt>
                <c:pt idx="9">
                  <c:v>Španělsko</c:v>
                </c:pt>
                <c:pt idx="10">
                  <c:v>Švédsko</c:v>
                </c:pt>
                <c:pt idx="11">
                  <c:v>Chorvatsko</c:v>
                </c:pt>
                <c:pt idx="12">
                  <c:v>Dánsko</c:v>
                </c:pt>
                <c:pt idx="13">
                  <c:v>EU28</c:v>
                </c:pt>
                <c:pt idx="14">
                  <c:v>Velká Británie</c:v>
                </c:pt>
                <c:pt idx="15">
                  <c:v>Slovinsko</c:v>
                </c:pt>
                <c:pt idx="16">
                  <c:v>Rakousko</c:v>
                </c:pt>
                <c:pt idx="17">
                  <c:v>Slovensko</c:v>
                </c:pt>
                <c:pt idx="18">
                  <c:v>Rumunsko</c:v>
                </c:pt>
                <c:pt idx="19">
                  <c:v>Polsko</c:v>
                </c:pt>
                <c:pt idx="20">
                  <c:v>Německo</c:v>
                </c:pt>
                <c:pt idx="21">
                  <c:v>Lotyšsko</c:v>
                </c:pt>
                <c:pt idx="22">
                  <c:v>Irsko</c:v>
                </c:pt>
                <c:pt idx="23">
                  <c:v>Česko</c:v>
                </c:pt>
                <c:pt idx="24">
                  <c:v>Estonsko</c:v>
                </c:pt>
                <c:pt idx="25">
                  <c:v>Finsko</c:v>
                </c:pt>
              </c:strCache>
            </c:strRef>
          </c:cat>
          <c:val>
            <c:numRef>
              <c:f>'F16'!$I$4:$I$29</c:f>
              <c:numCache>
                <c:formatCode>0.0%</c:formatCode>
                <c:ptCount val="26"/>
                <c:pt idx="0">
                  <c:v>3.0000000000000001E-3</c:v>
                </c:pt>
                <c:pt idx="1">
                  <c:v>6.0000000000000001E-3</c:v>
                </c:pt>
                <c:pt idx="2">
                  <c:v>2.3E-2</c:v>
                </c:pt>
                <c:pt idx="3">
                  <c:v>8.0000000000000002E-3</c:v>
                </c:pt>
                <c:pt idx="4">
                  <c:v>5.0000000000000001E-3</c:v>
                </c:pt>
                <c:pt idx="5">
                  <c:v>2.1000000000000001E-2</c:v>
                </c:pt>
                <c:pt idx="6">
                  <c:v>3.0000000000000001E-3</c:v>
                </c:pt>
                <c:pt idx="7">
                  <c:v>1.2999999999999999E-2</c:v>
                </c:pt>
                <c:pt idx="8">
                  <c:v>7.0000000000000001E-3</c:v>
                </c:pt>
                <c:pt idx="9">
                  <c:v>8.0000000000000002E-3</c:v>
                </c:pt>
                <c:pt idx="10">
                  <c:v>1.9E-2</c:v>
                </c:pt>
                <c:pt idx="11">
                  <c:v>1.7000000000000001E-2</c:v>
                </c:pt>
                <c:pt idx="12">
                  <c:v>1.4493308327273191E-2</c:v>
                </c:pt>
                <c:pt idx="13">
                  <c:v>1.4E-2</c:v>
                </c:pt>
                <c:pt idx="14">
                  <c:v>1.2999999999999999E-2</c:v>
                </c:pt>
                <c:pt idx="15">
                  <c:v>8.9999999999999993E-3</c:v>
                </c:pt>
                <c:pt idx="16">
                  <c:v>1.6E-2</c:v>
                </c:pt>
                <c:pt idx="17">
                  <c:v>8.9999999999999993E-3</c:v>
                </c:pt>
                <c:pt idx="18">
                  <c:v>3.4000000000000002E-2</c:v>
                </c:pt>
                <c:pt idx="19">
                  <c:v>1.2E-2</c:v>
                </c:pt>
                <c:pt idx="20">
                  <c:v>2.8000000000000001E-2</c:v>
                </c:pt>
                <c:pt idx="21">
                  <c:v>2.3E-2</c:v>
                </c:pt>
                <c:pt idx="22">
                  <c:v>2.5000000000000001E-2</c:v>
                </c:pt>
                <c:pt idx="23">
                  <c:v>1.749443133449485E-2</c:v>
                </c:pt>
                <c:pt idx="24">
                  <c:v>3.5999999999999997E-2</c:v>
                </c:pt>
                <c:pt idx="25">
                  <c:v>2.9000000000000001E-2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E41-4070-8524-16988377A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axId val="239470848"/>
        <c:axId val="239469312"/>
      </c:barChart>
      <c:catAx>
        <c:axId val="239703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239705088"/>
        <c:crosses val="autoZero"/>
        <c:auto val="1"/>
        <c:lblAlgn val="ctr"/>
        <c:lblOffset val="100"/>
        <c:noMultiLvlLbl val="0"/>
      </c:catAx>
      <c:valAx>
        <c:axId val="239705088"/>
        <c:scaling>
          <c:orientation val="minMax"/>
          <c:max val="0.17"/>
          <c:min val="0"/>
        </c:scaling>
        <c:delete val="1"/>
        <c:axPos val="b"/>
        <c:majorGridlines>
          <c:spPr>
            <a:ln>
              <a:noFill/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crossAx val="239703552"/>
        <c:crosses val="autoZero"/>
        <c:crossBetween val="between"/>
        <c:majorUnit val="3.0000000000000006E-2"/>
        <c:minorUnit val="1.0000000000000041E-3"/>
      </c:valAx>
      <c:valAx>
        <c:axId val="239469312"/>
        <c:scaling>
          <c:orientation val="minMax"/>
          <c:max val="0.17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239470848"/>
        <c:crosses val="max"/>
        <c:crossBetween val="between"/>
        <c:majorUnit val="3.0000000000000006E-2"/>
        <c:minorUnit val="5.0000000000000027E-3"/>
      </c:valAx>
      <c:catAx>
        <c:axId val="239470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39469312"/>
        <c:crosses val="autoZero"/>
        <c:auto val="1"/>
        <c:lblAlgn val="ctr"/>
        <c:lblOffset val="100"/>
        <c:noMultiLvlLbl val="0"/>
      </c:catAx>
      <c:spPr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77227582210633061"/>
          <c:y val="0.76778637813765005"/>
          <c:w val="0.12586929684880363"/>
          <c:h val="0.12314147811373773"/>
        </c:manualLayout>
      </c:layout>
      <c:overlay val="0"/>
      <c:spPr>
        <a:solidFill>
          <a:schemeClr val="bg1"/>
        </a:solidFill>
        <a:ln>
          <a:solidFill>
            <a:srgbClr val="A6A6A6"/>
          </a:solidFill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52777777777778"/>
          <c:y val="1.1935649765981713E-2"/>
          <c:w val="0.77960411198600565"/>
          <c:h val="0.963472163822621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'F17'!$H$3</c:f>
              <c:strCache>
                <c:ptCount val="1"/>
                <c:pt idx="0">
                  <c:v> muži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6FD-43D0-ADAC-522FC11A42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F6FD-43D0-ADAC-522FC11A42BA}"/>
              </c:ext>
            </c:extLst>
          </c:dPt>
          <c:dPt>
            <c:idx val="11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5-F6FD-43D0-ADAC-522FC11A42BA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06D-45D2-8A77-6E6DC911B633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7-F6FD-43D0-ADAC-522FC11A42BA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9-F6FD-43D0-ADAC-522FC11A42BA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B-F6FD-43D0-ADAC-522FC11A42BA}"/>
              </c:ext>
            </c:extLst>
          </c:dPt>
          <c:dPt>
            <c:idx val="2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F6FD-43D0-ADAC-522FC11A42BA}"/>
              </c:ext>
            </c:extLst>
          </c:dPt>
          <c:dPt>
            <c:idx val="21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F-F6FD-43D0-ADAC-522FC11A42BA}"/>
              </c:ext>
            </c:extLst>
          </c:dPt>
          <c:dLbls>
            <c:dLbl>
              <c:idx val="24"/>
              <c:layout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600"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06D-45D2-8A77-6E6DC911B633}"/>
                </c:ext>
              </c:extLst>
            </c:dLbl>
            <c:dLbl>
              <c:idx val="25"/>
              <c:layout/>
              <c:spPr/>
              <c:txPr>
                <a:bodyPr/>
                <a:lstStyle/>
                <a:p>
                  <a:pPr>
                    <a:defRPr sz="600"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6FD-43D0-ADAC-522FC11A42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'F17'!$G$4:$G$29</c:f>
              <c:strCache>
                <c:ptCount val="26"/>
                <c:pt idx="0">
                  <c:v>Portugalsko</c:v>
                </c:pt>
                <c:pt idx="1">
                  <c:v>Itálie</c:v>
                </c:pt>
                <c:pt idx="2">
                  <c:v>Belgie</c:v>
                </c:pt>
                <c:pt idx="3">
                  <c:v>Bulharsko</c:v>
                </c:pt>
                <c:pt idx="4">
                  <c:v>Španělsko</c:v>
                </c:pt>
                <c:pt idx="5">
                  <c:v>Litva</c:v>
                </c:pt>
                <c:pt idx="6">
                  <c:v>Řecko</c:v>
                </c:pt>
                <c:pt idx="7">
                  <c:v>Nizozemsko</c:v>
                </c:pt>
                <c:pt idx="8">
                  <c:v>Švédsko</c:v>
                </c:pt>
                <c:pt idx="9">
                  <c:v>EU28</c:v>
                </c:pt>
                <c:pt idx="10">
                  <c:v>Velká Británie</c:v>
                </c:pt>
                <c:pt idx="11">
                  <c:v>Slovensko</c:v>
                </c:pt>
                <c:pt idx="12">
                  <c:v>Francie</c:v>
                </c:pt>
                <c:pt idx="13">
                  <c:v>Polsko</c:v>
                </c:pt>
                <c:pt idx="14">
                  <c:v>Rumunsko</c:v>
                </c:pt>
                <c:pt idx="15">
                  <c:v>Německo</c:v>
                </c:pt>
                <c:pt idx="16">
                  <c:v>Česko</c:v>
                </c:pt>
                <c:pt idx="17">
                  <c:v>Rakousko</c:v>
                </c:pt>
                <c:pt idx="18">
                  <c:v>Chorvatsko</c:v>
                </c:pt>
                <c:pt idx="19">
                  <c:v>Lotyšsko</c:v>
                </c:pt>
                <c:pt idx="20">
                  <c:v>Maďarsko</c:v>
                </c:pt>
                <c:pt idx="21">
                  <c:v>Dánsko</c:v>
                </c:pt>
                <c:pt idx="22">
                  <c:v>Slovinsko</c:v>
                </c:pt>
                <c:pt idx="23">
                  <c:v>Irsko</c:v>
                </c:pt>
                <c:pt idx="24">
                  <c:v>Estonsko</c:v>
                </c:pt>
                <c:pt idx="25">
                  <c:v>Finsko</c:v>
                </c:pt>
              </c:strCache>
            </c:strRef>
          </c:cat>
          <c:val>
            <c:numRef>
              <c:f>'F17'!$H$4:$H$29</c:f>
              <c:numCache>
                <c:formatCode>0.0%</c:formatCode>
                <c:ptCount val="26"/>
                <c:pt idx="0">
                  <c:v>1.9E-2</c:v>
                </c:pt>
                <c:pt idx="1">
                  <c:v>1.9E-2</c:v>
                </c:pt>
                <c:pt idx="2">
                  <c:v>3.9E-2</c:v>
                </c:pt>
                <c:pt idx="3">
                  <c:v>4.2000000000000003E-2</c:v>
                </c:pt>
                <c:pt idx="4">
                  <c:v>4.2999999999999997E-2</c:v>
                </c:pt>
                <c:pt idx="5">
                  <c:v>4.4999999999999998E-2</c:v>
                </c:pt>
                <c:pt idx="6">
                  <c:v>4.7E-2</c:v>
                </c:pt>
                <c:pt idx="7">
                  <c:v>4.9000000000000002E-2</c:v>
                </c:pt>
                <c:pt idx="8">
                  <c:v>5.5E-2</c:v>
                </c:pt>
                <c:pt idx="9">
                  <c:v>6.4000000000000001E-2</c:v>
                </c:pt>
                <c:pt idx="10">
                  <c:v>6.6000000000000003E-2</c:v>
                </c:pt>
                <c:pt idx="11">
                  <c:v>6.7000000000000004E-2</c:v>
                </c:pt>
                <c:pt idx="12">
                  <c:v>7.0999999999999994E-2</c:v>
                </c:pt>
                <c:pt idx="13">
                  <c:v>7.0999999999999994E-2</c:v>
                </c:pt>
                <c:pt idx="14">
                  <c:v>7.3999999999999996E-2</c:v>
                </c:pt>
                <c:pt idx="15">
                  <c:v>7.8E-2</c:v>
                </c:pt>
                <c:pt idx="16">
                  <c:v>7.9670915213777227E-2</c:v>
                </c:pt>
                <c:pt idx="17">
                  <c:v>8.5999999999999993E-2</c:v>
                </c:pt>
                <c:pt idx="18">
                  <c:v>8.6999999999999994E-2</c:v>
                </c:pt>
                <c:pt idx="19">
                  <c:v>8.6999999999999994E-2</c:v>
                </c:pt>
                <c:pt idx="20">
                  <c:v>8.7999999999999995E-2</c:v>
                </c:pt>
                <c:pt idx="21">
                  <c:v>9.6000000000000002E-2</c:v>
                </c:pt>
                <c:pt idx="22">
                  <c:v>0.111</c:v>
                </c:pt>
                <c:pt idx="23">
                  <c:v>0.11899999999999999</c:v>
                </c:pt>
                <c:pt idx="24">
                  <c:v>0.13300000000000001</c:v>
                </c:pt>
                <c:pt idx="25">
                  <c:v>0.13800000000000001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6FD-43D0-ADAC-522FC11A42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239620864"/>
        <c:axId val="239622400"/>
      </c:barChart>
      <c:barChart>
        <c:barDir val="bar"/>
        <c:grouping val="clustered"/>
        <c:varyColors val="0"/>
        <c:ser>
          <c:idx val="1"/>
          <c:order val="1"/>
          <c:tx>
            <c:strRef>
              <c:f>'F17'!$I$3</c:f>
              <c:strCache>
                <c:ptCount val="1"/>
                <c:pt idx="0">
                  <c:v> ženy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dLbl>
              <c:idx val="0"/>
              <c:layout>
                <c:manualLayout>
                  <c:x val="-1.839779805881500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06D-45D2-8A77-6E6DC911B633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06D-45D2-8A77-6E6DC911B6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'F17'!$G$4:$G$29</c:f>
              <c:strCache>
                <c:ptCount val="26"/>
                <c:pt idx="0">
                  <c:v>Portugalsko</c:v>
                </c:pt>
                <c:pt idx="1">
                  <c:v>Itálie</c:v>
                </c:pt>
                <c:pt idx="2">
                  <c:v>Belgie</c:v>
                </c:pt>
                <c:pt idx="3">
                  <c:v>Bulharsko</c:v>
                </c:pt>
                <c:pt idx="4">
                  <c:v>Španělsko</c:v>
                </c:pt>
                <c:pt idx="5">
                  <c:v>Litva</c:v>
                </c:pt>
                <c:pt idx="6">
                  <c:v>Řecko</c:v>
                </c:pt>
                <c:pt idx="7">
                  <c:v>Nizozemsko</c:v>
                </c:pt>
                <c:pt idx="8">
                  <c:v>Švédsko</c:v>
                </c:pt>
                <c:pt idx="9">
                  <c:v>EU28</c:v>
                </c:pt>
                <c:pt idx="10">
                  <c:v>Velká Británie</c:v>
                </c:pt>
                <c:pt idx="11">
                  <c:v>Slovensko</c:v>
                </c:pt>
                <c:pt idx="12">
                  <c:v>Francie</c:v>
                </c:pt>
                <c:pt idx="13">
                  <c:v>Polsko</c:v>
                </c:pt>
                <c:pt idx="14">
                  <c:v>Rumunsko</c:v>
                </c:pt>
                <c:pt idx="15">
                  <c:v>Německo</c:v>
                </c:pt>
                <c:pt idx="16">
                  <c:v>Česko</c:v>
                </c:pt>
                <c:pt idx="17">
                  <c:v>Rakousko</c:v>
                </c:pt>
                <c:pt idx="18">
                  <c:v>Chorvatsko</c:v>
                </c:pt>
                <c:pt idx="19">
                  <c:v>Lotyšsko</c:v>
                </c:pt>
                <c:pt idx="20">
                  <c:v>Maďarsko</c:v>
                </c:pt>
                <c:pt idx="21">
                  <c:v>Dánsko</c:v>
                </c:pt>
                <c:pt idx="22">
                  <c:v>Slovinsko</c:v>
                </c:pt>
                <c:pt idx="23">
                  <c:v>Irsko</c:v>
                </c:pt>
                <c:pt idx="24">
                  <c:v>Estonsko</c:v>
                </c:pt>
                <c:pt idx="25">
                  <c:v>Finsko</c:v>
                </c:pt>
              </c:strCache>
            </c:strRef>
          </c:cat>
          <c:val>
            <c:numRef>
              <c:f>'F17'!$I$4:$I$29</c:f>
              <c:numCache>
                <c:formatCode>0.0%</c:formatCode>
                <c:ptCount val="26"/>
                <c:pt idx="0">
                  <c:v>4.0000000000000001E-3</c:v>
                </c:pt>
                <c:pt idx="1">
                  <c:v>2E-3</c:v>
                </c:pt>
                <c:pt idx="2">
                  <c:v>2E-3</c:v>
                </c:pt>
                <c:pt idx="3">
                  <c:v>1.7999999999999999E-2</c:v>
                </c:pt>
                <c:pt idx="4">
                  <c:v>6.0000000000000001E-3</c:v>
                </c:pt>
                <c:pt idx="5">
                  <c:v>3.0000000000000001E-3</c:v>
                </c:pt>
                <c:pt idx="6">
                  <c:v>2.1999999999999999E-2</c:v>
                </c:pt>
                <c:pt idx="7">
                  <c:v>5.0000000000000001E-3</c:v>
                </c:pt>
                <c:pt idx="8">
                  <c:v>1.4E-2</c:v>
                </c:pt>
                <c:pt idx="9">
                  <c:v>1.0999999999999999E-2</c:v>
                </c:pt>
                <c:pt idx="10">
                  <c:v>1.2E-2</c:v>
                </c:pt>
                <c:pt idx="11">
                  <c:v>7.0000000000000001E-3</c:v>
                </c:pt>
                <c:pt idx="12">
                  <c:v>1.0999999999999999E-2</c:v>
                </c:pt>
                <c:pt idx="13">
                  <c:v>8.0000000000000002E-3</c:v>
                </c:pt>
                <c:pt idx="14">
                  <c:v>2.5999999999999999E-2</c:v>
                </c:pt>
                <c:pt idx="15">
                  <c:v>1.7000000000000001E-2</c:v>
                </c:pt>
                <c:pt idx="16">
                  <c:v>2.1307363140032464E-2</c:v>
                </c:pt>
                <c:pt idx="17">
                  <c:v>1.2999999999999999E-2</c:v>
                </c:pt>
                <c:pt idx="18">
                  <c:v>1.6E-2</c:v>
                </c:pt>
                <c:pt idx="19">
                  <c:v>1.4999999999999999E-2</c:v>
                </c:pt>
                <c:pt idx="20">
                  <c:v>1.2999999999999999E-2</c:v>
                </c:pt>
                <c:pt idx="21">
                  <c:v>0.02</c:v>
                </c:pt>
                <c:pt idx="22">
                  <c:v>1.0999999999999999E-2</c:v>
                </c:pt>
                <c:pt idx="23">
                  <c:v>2.7E-2</c:v>
                </c:pt>
                <c:pt idx="24">
                  <c:v>2.5999999999999999E-2</c:v>
                </c:pt>
                <c:pt idx="25">
                  <c:v>2.4E-2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6FD-43D0-ADAC-522FC11A4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axId val="239638016"/>
        <c:axId val="239636480"/>
      </c:barChart>
      <c:catAx>
        <c:axId val="239620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239622400"/>
        <c:crosses val="autoZero"/>
        <c:auto val="1"/>
        <c:lblAlgn val="ctr"/>
        <c:lblOffset val="100"/>
        <c:noMultiLvlLbl val="0"/>
      </c:catAx>
      <c:valAx>
        <c:axId val="239622400"/>
        <c:scaling>
          <c:orientation val="minMax"/>
          <c:max val="0.14000000000000001"/>
          <c:min val="0"/>
        </c:scaling>
        <c:delete val="1"/>
        <c:axPos val="b"/>
        <c:majorGridlines>
          <c:spPr>
            <a:ln>
              <a:noFill/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crossAx val="239620864"/>
        <c:crosses val="autoZero"/>
        <c:crossBetween val="between"/>
        <c:majorUnit val="2.0000000000000011E-2"/>
        <c:minorUnit val="1.0000000000000041E-3"/>
      </c:valAx>
      <c:valAx>
        <c:axId val="239636480"/>
        <c:scaling>
          <c:orientation val="minMax"/>
          <c:max val="0.14000000000000001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239638016"/>
        <c:crosses val="max"/>
        <c:crossBetween val="between"/>
        <c:majorUnit val="2.0000000000000011E-2"/>
        <c:minorUnit val="5.0000000000000027E-3"/>
      </c:valAx>
      <c:catAx>
        <c:axId val="2396380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39636480"/>
        <c:crosses val="autoZero"/>
        <c:auto val="1"/>
        <c:lblAlgn val="ctr"/>
        <c:lblOffset val="100"/>
        <c:noMultiLvlLbl val="0"/>
      </c:catAx>
      <c:spPr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7630769230769231"/>
          <c:y val="0.76678192358262731"/>
          <c:w val="0.12586929684880363"/>
          <c:h val="0.12314147811373773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723200718381771"/>
          <c:y val="2.4697008088082593E-2"/>
          <c:w val="0.74740801100970589"/>
          <c:h val="0.950187887553246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'F17'!$E$3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F0C8-46AD-83BF-70B25013A8C0}"/>
              </c:ext>
            </c:extLst>
          </c:dPt>
          <c:dPt>
            <c:idx val="6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F0C8-46AD-83BF-70B25013A8C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0C8-46AD-83BF-70B25013A8C0}"/>
              </c:ext>
            </c:extLst>
          </c:dPt>
          <c:dPt>
            <c:idx val="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5-F0C8-46AD-83BF-70B25013A8C0}"/>
              </c:ext>
            </c:extLst>
          </c:dPt>
          <c:dPt>
            <c:idx val="12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49EE-4EF5-AACB-AA6BA9CEB79C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7-F0C8-46AD-83BF-70B25013A8C0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9-F0C8-46AD-83BF-70B25013A8C0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B-F0C8-46AD-83BF-70B25013A8C0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F0C8-46AD-83BF-70B25013A8C0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F-F0C8-46AD-83BF-70B25013A8C0}"/>
              </c:ext>
            </c:extLst>
          </c:dPt>
          <c:dPt>
            <c:idx val="20"/>
            <c:invertIfNegative val="0"/>
            <c:bubble3D val="0"/>
            <c:spPr>
              <a:solidFill>
                <a:srgbClr val="009BB4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1-F0C8-46AD-83BF-70B25013A8C0}"/>
              </c:ext>
            </c:extLst>
          </c:dPt>
          <c:dPt>
            <c:idx val="21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3-F0C8-46AD-83BF-70B25013A8C0}"/>
              </c:ext>
            </c:extLst>
          </c:dPt>
          <c:dLbls>
            <c:dLbl>
              <c:idx val="4"/>
              <c:spPr/>
              <c:txPr>
                <a:bodyPr/>
                <a:lstStyle/>
                <a:p>
                  <a:pPr>
                    <a:defRPr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0C8-46AD-83BF-70B25013A8C0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0C8-46AD-83BF-70B25013A8C0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9EE-4EF5-AACB-AA6BA9CEB79C}"/>
                </c:ext>
              </c:extLst>
            </c:dLbl>
            <c:dLbl>
              <c:idx val="15"/>
              <c:spPr/>
              <c:txPr>
                <a:bodyPr/>
                <a:lstStyle/>
                <a:p>
                  <a:pPr>
                    <a:defRPr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0C8-46AD-83BF-70B25013A8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'F17'!$D$4:$D$29</c:f>
              <c:strCache>
                <c:ptCount val="26"/>
                <c:pt idx="0">
                  <c:v>Belgie</c:v>
                </c:pt>
                <c:pt idx="1">
                  <c:v>Litva</c:v>
                </c:pt>
                <c:pt idx="2">
                  <c:v>Nizozemsko</c:v>
                </c:pt>
                <c:pt idx="3">
                  <c:v>Slovensko</c:v>
                </c:pt>
                <c:pt idx="4">
                  <c:v>Slovinsko</c:v>
                </c:pt>
                <c:pt idx="5">
                  <c:v>Itálie</c:v>
                </c:pt>
                <c:pt idx="6">
                  <c:v>Česko</c:v>
                </c:pt>
                <c:pt idx="7">
                  <c:v>Rakousko</c:v>
                </c:pt>
                <c:pt idx="8">
                  <c:v>Španělsko</c:v>
                </c:pt>
                <c:pt idx="9">
                  <c:v>Francie</c:v>
                </c:pt>
                <c:pt idx="10">
                  <c:v>Polsko</c:v>
                </c:pt>
                <c:pt idx="11">
                  <c:v>Německo</c:v>
                </c:pt>
                <c:pt idx="12">
                  <c:v>EU28</c:v>
                </c:pt>
                <c:pt idx="13">
                  <c:v>Irsko</c:v>
                </c:pt>
                <c:pt idx="14">
                  <c:v>Velká Británie</c:v>
                </c:pt>
                <c:pt idx="15">
                  <c:v>Finsko</c:v>
                </c:pt>
                <c:pt idx="16">
                  <c:v>Chorvatsko</c:v>
                </c:pt>
                <c:pt idx="17">
                  <c:v>Maďarsko</c:v>
                </c:pt>
                <c:pt idx="18">
                  <c:v>Dánsko</c:v>
                </c:pt>
                <c:pt idx="19">
                  <c:v>Portugalsko</c:v>
                </c:pt>
                <c:pt idx="20">
                  <c:v>Lotyšsko</c:v>
                </c:pt>
                <c:pt idx="21">
                  <c:v>Estonsko</c:v>
                </c:pt>
                <c:pt idx="22">
                  <c:v>Švédsko</c:v>
                </c:pt>
                <c:pt idx="23">
                  <c:v>Rumunsko</c:v>
                </c:pt>
                <c:pt idx="24">
                  <c:v>Řecko</c:v>
                </c:pt>
                <c:pt idx="25">
                  <c:v>Bulharsko</c:v>
                </c:pt>
              </c:strCache>
            </c:strRef>
          </c:cat>
          <c:val>
            <c:numRef>
              <c:f>'F17'!$E$4:$E$29</c:f>
              <c:numCache>
                <c:formatCode>0.0%</c:formatCode>
                <c:ptCount val="26"/>
                <c:pt idx="0">
                  <c:v>5.7000000000000002E-2</c:v>
                </c:pt>
                <c:pt idx="1">
                  <c:v>0.11799999999999999</c:v>
                </c:pt>
                <c:pt idx="2">
                  <c:v>0.127</c:v>
                </c:pt>
                <c:pt idx="3">
                  <c:v>0.14199999999999999</c:v>
                </c:pt>
                <c:pt idx="4">
                  <c:v>0.14799999999999999</c:v>
                </c:pt>
                <c:pt idx="5">
                  <c:v>0.14899999999999999</c:v>
                </c:pt>
                <c:pt idx="6">
                  <c:v>0.15645956607495068</c:v>
                </c:pt>
                <c:pt idx="7">
                  <c:v>0.16</c:v>
                </c:pt>
                <c:pt idx="8">
                  <c:v>0.16700000000000001</c:v>
                </c:pt>
                <c:pt idx="9">
                  <c:v>0.17699999999999999</c:v>
                </c:pt>
                <c:pt idx="10">
                  <c:v>0.17899999999999999</c:v>
                </c:pt>
                <c:pt idx="11">
                  <c:v>0.183</c:v>
                </c:pt>
                <c:pt idx="12">
                  <c:v>0.19600000000000001</c:v>
                </c:pt>
                <c:pt idx="13">
                  <c:v>0.20100000000000001</c:v>
                </c:pt>
                <c:pt idx="14">
                  <c:v>0.20200000000000001</c:v>
                </c:pt>
                <c:pt idx="15">
                  <c:v>0.20799999999999999</c:v>
                </c:pt>
                <c:pt idx="16">
                  <c:v>0.21299999999999999</c:v>
                </c:pt>
                <c:pt idx="17">
                  <c:v>0.21299999999999999</c:v>
                </c:pt>
                <c:pt idx="18">
                  <c:v>0.23499999999999999</c:v>
                </c:pt>
                <c:pt idx="19">
                  <c:v>0.23699999999999999</c:v>
                </c:pt>
                <c:pt idx="20">
                  <c:v>0.249</c:v>
                </c:pt>
                <c:pt idx="21">
                  <c:v>0.27400000000000002</c:v>
                </c:pt>
                <c:pt idx="22">
                  <c:v>0.313</c:v>
                </c:pt>
                <c:pt idx="23">
                  <c:v>0.33100000000000002</c:v>
                </c:pt>
                <c:pt idx="24">
                  <c:v>0.39600000000000002</c:v>
                </c:pt>
                <c:pt idx="25">
                  <c:v>0.39900000000000002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0C8-46AD-83BF-70B25013A8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248125312"/>
        <c:axId val="248126848"/>
      </c:barChart>
      <c:catAx>
        <c:axId val="248125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248126848"/>
        <c:crosses val="autoZero"/>
        <c:auto val="1"/>
        <c:lblAlgn val="ctr"/>
        <c:lblOffset val="100"/>
        <c:noMultiLvlLbl val="0"/>
      </c:catAx>
      <c:valAx>
        <c:axId val="248126848"/>
        <c:scaling>
          <c:orientation val="minMax"/>
          <c:max val="0.42000000000000004"/>
          <c:min val="0"/>
        </c:scaling>
        <c:delete val="1"/>
        <c:axPos val="b"/>
        <c:majorGridlines>
          <c:spPr>
            <a:ln>
              <a:noFill/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crossAx val="248125312"/>
        <c:crosses val="autoZero"/>
        <c:crossBetween val="between"/>
        <c:majorUnit val="5.000000000000001E-2"/>
        <c:minorUnit val="1.0000000000000041E-3"/>
      </c:valAx>
      <c:spPr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602668568868002E-2"/>
          <c:y val="0.1978657668987937"/>
          <c:w val="0.94717788874052022"/>
          <c:h val="0.648501018631833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'F18'!$G$31</c:f>
              <c:strCache>
                <c:ptCount val="1"/>
                <c:pt idx="0">
                  <c:v>v tisících osob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'F18'!$H$30:$L$30</c:f>
              <c:numCache>
                <c:formatCode>General</c:formatCode>
                <c:ptCount val="5"/>
                <c:pt idx="0">
                  <c:v>1997</c:v>
                </c:pt>
                <c:pt idx="1">
                  <c:v>2002</c:v>
                </c:pt>
                <c:pt idx="2">
                  <c:v>2007</c:v>
                </c:pt>
                <c:pt idx="3">
                  <c:v>2012</c:v>
                </c:pt>
                <c:pt idx="4">
                  <c:v>2017</c:v>
                </c:pt>
              </c:numCache>
            </c:numRef>
          </c:cat>
          <c:val>
            <c:numRef>
              <c:f>'F18'!$H$31:$L$31</c:f>
              <c:numCache>
                <c:formatCode>0.0</c:formatCode>
                <c:ptCount val="5"/>
                <c:pt idx="0">
                  <c:v>27.582078200000019</c:v>
                </c:pt>
                <c:pt idx="1">
                  <c:v>38.436369189550035</c:v>
                </c:pt>
                <c:pt idx="2">
                  <c:v>44.761862847300023</c:v>
                </c:pt>
                <c:pt idx="3">
                  <c:v>53.203000000000003</c:v>
                </c:pt>
                <c:pt idx="4">
                  <c:v>72.001999999999995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9-4770-A753-15DFF51B8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48170368"/>
        <c:axId val="248171904"/>
      </c:barChart>
      <c:lineChart>
        <c:grouping val="standard"/>
        <c:varyColors val="0"/>
        <c:ser>
          <c:idx val="0"/>
          <c:order val="1"/>
          <c:tx>
            <c:strRef>
              <c:f>'F18'!$G$32</c:f>
              <c:strCache>
                <c:ptCount val="1"/>
                <c:pt idx="0">
                  <c:v> % zaměstnané populace v ČR</c:v>
                </c:pt>
              </c:strCache>
            </c:strRef>
          </c:tx>
          <c:spPr>
            <a:ln w="19050">
              <a:solidFill>
                <a:srgbClr val="47E5FF"/>
              </a:solidFill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</a:ln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'F18'!$H$30:$L$30</c:f>
              <c:numCache>
                <c:formatCode>General</c:formatCode>
                <c:ptCount val="5"/>
                <c:pt idx="0">
                  <c:v>1997</c:v>
                </c:pt>
                <c:pt idx="1">
                  <c:v>2002</c:v>
                </c:pt>
                <c:pt idx="2">
                  <c:v>2007</c:v>
                </c:pt>
                <c:pt idx="3">
                  <c:v>2012</c:v>
                </c:pt>
                <c:pt idx="4">
                  <c:v>2017</c:v>
                </c:pt>
              </c:numCache>
            </c:numRef>
          </c:cat>
          <c:val>
            <c:numRef>
              <c:f>'F18'!$H$32:$L$32</c:f>
              <c:numCache>
                <c:formatCode>0.0%</c:formatCode>
                <c:ptCount val="5"/>
                <c:pt idx="0">
                  <c:v>5.5873464511108153E-3</c:v>
                </c:pt>
                <c:pt idx="1">
                  <c:v>8.0665387176693526E-3</c:v>
                </c:pt>
                <c:pt idx="2">
                  <c:v>9.0942562217589014E-3</c:v>
                </c:pt>
                <c:pt idx="3">
                  <c:v>1.0879841179635476E-2</c:v>
                </c:pt>
                <c:pt idx="4">
                  <c:v>1.3789247631143172E-2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9-4770-A753-15DFF51B8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191616"/>
        <c:axId val="248190080"/>
      </c:lineChart>
      <c:catAx>
        <c:axId val="24817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8171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8171904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noFill/>
              <a:prstDash val="dash"/>
            </a:ln>
          </c:spPr>
        </c:majorGridlines>
        <c:numFmt formatCode="0.0" sourceLinked="1"/>
        <c:majorTickMark val="none"/>
        <c:minorTickMark val="none"/>
        <c:tickLblPos val="none"/>
        <c:spPr>
          <a:ln w="9525">
            <a:noFill/>
          </a:ln>
        </c:spPr>
        <c:crossAx val="248170368"/>
        <c:crosses val="autoZero"/>
        <c:crossBetween val="between"/>
        <c:majorUnit val="20"/>
        <c:minorUnit val="10"/>
      </c:valAx>
      <c:valAx>
        <c:axId val="248190080"/>
        <c:scaling>
          <c:orientation val="minMax"/>
          <c:max val="1.8000000000000023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crossAx val="248191616"/>
        <c:crosses val="max"/>
        <c:crossBetween val="between"/>
        <c:majorUnit val="1.0000000000000041E-3"/>
        <c:minorUnit val="1.0000000000000022E-4"/>
      </c:valAx>
      <c:catAx>
        <c:axId val="248191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8190080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3.9473930623537518E-2"/>
          <c:w val="0.93987068689584563"/>
          <c:h val="0.1431894802290382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67" footer="0.49212598450000367"/>
    <c:pageSetup paperSize="9" orientation="landscape" horizontalDpi="1200" verticalDpi="120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08831249035029E-2"/>
          <c:y val="0.22966829682549725"/>
          <c:w val="0.88045518531636369"/>
          <c:h val="0.746991332543503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'F18'!$G$42</c:f>
              <c:strCache>
                <c:ptCount val="1"/>
                <c:pt idx="0">
                  <c:v> muži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'F18'!$H$41:$I$41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'F18'!$H$42:$I$42</c:f>
              <c:numCache>
                <c:formatCode>0%</c:formatCode>
                <c:ptCount val="2"/>
                <c:pt idx="0">
                  <c:v>0.9251170046801872</c:v>
                </c:pt>
                <c:pt idx="1">
                  <c:v>0.89796116774534052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FC-48C9-9AEF-6FCC120AE120}"/>
            </c:ext>
          </c:extLst>
        </c:ser>
        <c:ser>
          <c:idx val="1"/>
          <c:order val="1"/>
          <c:tx>
            <c:strRef>
              <c:f>'F18'!$G$43</c:f>
              <c:strCache>
                <c:ptCount val="1"/>
                <c:pt idx="0">
                  <c:v> ženy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'F18'!$H$41:$I$41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'F18'!$H$43:$I$43</c:f>
              <c:numCache>
                <c:formatCode>0%</c:formatCode>
                <c:ptCount val="2"/>
                <c:pt idx="0">
                  <c:v>7.4882995319812781E-2</c:v>
                </c:pt>
                <c:pt idx="1">
                  <c:v>0.10203883225465961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FC-48C9-9AEF-6FCC120AE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8238080"/>
        <c:axId val="248239616"/>
      </c:barChart>
      <c:catAx>
        <c:axId val="248238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823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239616"/>
        <c:scaling>
          <c:orientation val="minMax"/>
          <c:max val="1"/>
          <c:min val="0"/>
        </c:scaling>
        <c:delete val="0"/>
        <c:axPos val="b"/>
        <c:numFmt formatCode="0%" sourceLinked="1"/>
        <c:majorTickMark val="none"/>
        <c:minorTickMark val="none"/>
        <c:tickLblPos val="none"/>
        <c:crossAx val="24823808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4249803993508998"/>
          <c:y val="3.1195797552826345E-2"/>
          <c:w val="0.38375670859425737"/>
          <c:h val="0.1786484587521498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78" footer="0.49212598450000378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9182731469006E-2"/>
          <c:y val="0.33033790744800923"/>
          <c:w val="0.88923413883609359"/>
          <c:h val="0.646321995353756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'F18'!$G$49</c:f>
              <c:strCache>
                <c:ptCount val="1"/>
                <c:pt idx="0">
                  <c:v> magisterské a doktorské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'F18'!$H$48:$I$48</c:f>
              <c:numCache>
                <c:formatCode>0</c:formatCode>
                <c:ptCount val="2"/>
                <c:pt idx="0">
                  <c:v>2015</c:v>
                </c:pt>
                <c:pt idx="1">
                  <c:v>2017</c:v>
                </c:pt>
              </c:numCache>
            </c:numRef>
          </c:cat>
          <c:val>
            <c:numRef>
              <c:f>'F18'!$H$49:$I$49</c:f>
              <c:numCache>
                <c:formatCode>0%</c:formatCode>
                <c:ptCount val="2"/>
                <c:pt idx="0">
                  <c:v>0.68687005242365529</c:v>
                </c:pt>
                <c:pt idx="1">
                  <c:v>0.70078608927529795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A-450B-A25B-EC4CCE824E46}"/>
            </c:ext>
          </c:extLst>
        </c:ser>
        <c:ser>
          <c:idx val="1"/>
          <c:order val="1"/>
          <c:tx>
            <c:strRef>
              <c:f>'F18'!$G$50</c:f>
              <c:strCache>
                <c:ptCount val="1"/>
                <c:pt idx="0">
                  <c:v> bakalářské a vyšší odborné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'F18'!$H$48:$I$48</c:f>
              <c:numCache>
                <c:formatCode>0</c:formatCode>
                <c:ptCount val="2"/>
                <c:pt idx="0">
                  <c:v>2015</c:v>
                </c:pt>
                <c:pt idx="1">
                  <c:v>2017</c:v>
                </c:pt>
              </c:numCache>
            </c:numRef>
          </c:cat>
          <c:val>
            <c:numRef>
              <c:f>'F18'!$H$50:$I$50</c:f>
              <c:numCache>
                <c:formatCode>0%</c:formatCode>
                <c:ptCount val="2"/>
                <c:pt idx="0">
                  <c:v>0.14918961140402268</c:v>
                </c:pt>
                <c:pt idx="1">
                  <c:v>0.16542596038998916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A-450B-A25B-EC4CCE824E46}"/>
            </c:ext>
          </c:extLst>
        </c:ser>
        <c:ser>
          <c:idx val="2"/>
          <c:order val="2"/>
          <c:tx>
            <c:strRef>
              <c:f>'F18'!$G$51</c:f>
              <c:strCache>
                <c:ptCount val="1"/>
                <c:pt idx="0">
                  <c:v> nižší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A8A-450B-A25B-EC4CCE824E46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A8A-450B-A25B-EC4CCE824E4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'F18'!$H$48:$I$48</c:f>
              <c:numCache>
                <c:formatCode>0</c:formatCode>
                <c:ptCount val="2"/>
                <c:pt idx="0">
                  <c:v>2015</c:v>
                </c:pt>
                <c:pt idx="1">
                  <c:v>2017</c:v>
                </c:pt>
              </c:numCache>
            </c:numRef>
          </c:cat>
          <c:val>
            <c:numRef>
              <c:f>'F18'!$H$51:$I$51</c:f>
              <c:numCache>
                <c:formatCode>0%</c:formatCode>
                <c:ptCount val="2"/>
                <c:pt idx="0">
                  <c:v>0.16394033617232204</c:v>
                </c:pt>
                <c:pt idx="1">
                  <c:v>0.13380183883781008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A-450B-A25B-EC4CCE824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8287616"/>
        <c:axId val="248289152"/>
      </c:barChart>
      <c:catAx>
        <c:axId val="248287616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828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289152"/>
        <c:scaling>
          <c:orientation val="minMax"/>
          <c:max val="1"/>
          <c:min val="0"/>
        </c:scaling>
        <c:delete val="0"/>
        <c:axPos val="b"/>
        <c:numFmt formatCode="0%" sourceLinked="1"/>
        <c:majorTickMark val="none"/>
        <c:minorTickMark val="none"/>
        <c:tickLblPos val="none"/>
        <c:crossAx val="248287616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5.4234386529222162E-2"/>
          <c:y val="6.3483703440588901E-2"/>
          <c:w val="0.89978848707727499"/>
          <c:h val="0.212148554615146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78" footer="0.49212598450000378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13907245932259"/>
          <c:y val="3.040051572500807E-2"/>
          <c:w val="0.71052078806316099"/>
          <c:h val="0.936523534558180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'F19'!$E$2</c:f>
              <c:strCache>
                <c:ptCount val="1"/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5B03-4861-B4DE-EF80B8157636}"/>
              </c:ext>
            </c:extLst>
          </c:dPt>
          <c:dPt>
            <c:idx val="12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B03-4861-B4DE-EF80B8157636}"/>
              </c:ext>
            </c:extLst>
          </c:dPt>
          <c:dPt>
            <c:idx val="13"/>
            <c:invertIfNegative val="0"/>
            <c:bubble3D val="0"/>
            <c:spPr>
              <a:solidFill>
                <a:srgbClr val="009BB4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B03-4861-B4DE-EF80B8157636}"/>
              </c:ext>
            </c:extLst>
          </c:dPt>
          <c:dPt>
            <c:idx val="15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B03-4861-B4DE-EF80B8157636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B03-4861-B4DE-EF80B8157636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B-5B03-4861-B4DE-EF80B8157636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5B03-4861-B4DE-EF80B8157636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F-5B03-4861-B4DE-EF80B8157636}"/>
              </c:ext>
            </c:extLst>
          </c:dPt>
          <c:dPt>
            <c:idx val="20"/>
            <c:invertIfNegative val="0"/>
            <c:bubble3D val="0"/>
            <c:spPr>
              <a:solidFill>
                <a:srgbClr val="009BB4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1-5B03-4861-B4DE-EF80B8157636}"/>
              </c:ext>
            </c:extLst>
          </c:dPt>
          <c:dLbls>
            <c:dLbl>
              <c:idx val="12"/>
              <c:spPr/>
              <c:txPr>
                <a:bodyPr/>
                <a:lstStyle/>
                <a:p>
                  <a:pPr>
                    <a:defRPr b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B03-4861-B4DE-EF80B8157636}"/>
                </c:ext>
              </c:extLst>
            </c:dLbl>
            <c:dLbl>
              <c:idx val="15"/>
              <c:spPr/>
              <c:txPr>
                <a:bodyPr/>
                <a:lstStyle/>
                <a:p>
                  <a:pPr>
                    <a:defRPr b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B03-4861-B4DE-EF80B81576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'F19'!$D$3:$D$28</c:f>
              <c:strCache>
                <c:ptCount val="26"/>
                <c:pt idx="0">
                  <c:v>Řecko</c:v>
                </c:pt>
                <c:pt idx="1">
                  <c:v>Itálie</c:v>
                </c:pt>
                <c:pt idx="2">
                  <c:v>Rumunsko</c:v>
                </c:pt>
                <c:pt idx="3">
                  <c:v>Slovensko</c:v>
                </c:pt>
                <c:pt idx="4">
                  <c:v>Chorvatsko</c:v>
                </c:pt>
                <c:pt idx="5">
                  <c:v>Španělsko</c:v>
                </c:pt>
                <c:pt idx="6">
                  <c:v>Bulharsko</c:v>
                </c:pt>
                <c:pt idx="7">
                  <c:v>Portugalsko</c:v>
                </c:pt>
                <c:pt idx="8">
                  <c:v>Maďarsko</c:v>
                </c:pt>
                <c:pt idx="9">
                  <c:v>Litva</c:v>
                </c:pt>
                <c:pt idx="10">
                  <c:v>Lotyšsko</c:v>
                </c:pt>
                <c:pt idx="11">
                  <c:v>Polsko</c:v>
                </c:pt>
                <c:pt idx="12">
                  <c:v>Česko</c:v>
                </c:pt>
                <c:pt idx="13">
                  <c:v>Francie</c:v>
                </c:pt>
                <c:pt idx="14">
                  <c:v>Slovinsko</c:v>
                </c:pt>
                <c:pt idx="15">
                  <c:v>EU28</c:v>
                </c:pt>
                <c:pt idx="16">
                  <c:v>Německo</c:v>
                </c:pt>
                <c:pt idx="17">
                  <c:v>Rakousko</c:v>
                </c:pt>
                <c:pt idx="18">
                  <c:v>Estonsko</c:v>
                </c:pt>
                <c:pt idx="19">
                  <c:v>Dánsko</c:v>
                </c:pt>
                <c:pt idx="20">
                  <c:v>Belgie</c:v>
                </c:pt>
                <c:pt idx="21">
                  <c:v>Irsko</c:v>
                </c:pt>
                <c:pt idx="22">
                  <c:v>Velká Británie</c:v>
                </c:pt>
                <c:pt idx="23">
                  <c:v>Nizozemsko</c:v>
                </c:pt>
                <c:pt idx="24">
                  <c:v>Finsko</c:v>
                </c:pt>
                <c:pt idx="25">
                  <c:v>Švédsko</c:v>
                </c:pt>
              </c:strCache>
            </c:strRef>
          </c:cat>
          <c:val>
            <c:numRef>
              <c:f>'F19'!$E$3:$E$28</c:f>
              <c:numCache>
                <c:formatCode>0.0%</c:formatCode>
                <c:ptCount val="26"/>
                <c:pt idx="0">
                  <c:v>5.8330848455778505E-3</c:v>
                </c:pt>
                <c:pt idx="1">
                  <c:v>7.0984993267601965E-3</c:v>
                </c:pt>
                <c:pt idx="2">
                  <c:v>7.785325986667588E-3</c:v>
                </c:pt>
                <c:pt idx="3">
                  <c:v>8.6940806891373946E-3</c:v>
                </c:pt>
                <c:pt idx="4">
                  <c:v>9.5338548397021737E-3</c:v>
                </c:pt>
                <c:pt idx="5">
                  <c:v>9.5712918596744731E-3</c:v>
                </c:pt>
                <c:pt idx="6">
                  <c:v>1.1485113322540711E-2</c:v>
                </c:pt>
                <c:pt idx="7">
                  <c:v>1.1681196127486018E-2</c:v>
                </c:pt>
                <c:pt idx="8">
                  <c:v>1.2828925227303572E-2</c:v>
                </c:pt>
                <c:pt idx="9">
                  <c:v>1.2834649025686448E-2</c:v>
                </c:pt>
                <c:pt idx="10">
                  <c:v>1.3428567836388018E-2</c:v>
                </c:pt>
                <c:pt idx="11">
                  <c:v>1.3450969694386427E-2</c:v>
                </c:pt>
                <c:pt idx="12">
                  <c:v>1.3761693733721462E-2</c:v>
                </c:pt>
                <c:pt idx="13">
                  <c:v>1.5559066355154095E-2</c:v>
                </c:pt>
                <c:pt idx="14">
                  <c:v>1.6510340423313521E-2</c:v>
                </c:pt>
                <c:pt idx="15">
                  <c:v>1.7568157116545205E-2</c:v>
                </c:pt>
                <c:pt idx="16">
                  <c:v>1.8702566508895055E-2</c:v>
                </c:pt>
                <c:pt idx="17">
                  <c:v>1.9171155290583046E-2</c:v>
                </c:pt>
                <c:pt idx="18">
                  <c:v>2.2864367597935014E-2</c:v>
                </c:pt>
                <c:pt idx="19">
                  <c:v>2.6040834842512697E-2</c:v>
                </c:pt>
                <c:pt idx="20">
                  <c:v>2.685410809004269E-2</c:v>
                </c:pt>
                <c:pt idx="21">
                  <c:v>2.7405956884371727E-2</c:v>
                </c:pt>
                <c:pt idx="22">
                  <c:v>2.906083207668771E-2</c:v>
                </c:pt>
                <c:pt idx="23">
                  <c:v>3.2359583604499816E-2</c:v>
                </c:pt>
                <c:pt idx="24">
                  <c:v>3.5023817321688508E-2</c:v>
                </c:pt>
                <c:pt idx="25">
                  <c:v>3.5874523558228455E-2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B03-4861-B4DE-EF80B81576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248363264"/>
        <c:axId val="248365056"/>
      </c:barChart>
      <c:catAx>
        <c:axId val="248363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248365056"/>
        <c:crosses val="autoZero"/>
        <c:auto val="1"/>
        <c:lblAlgn val="ctr"/>
        <c:lblOffset val="100"/>
        <c:noMultiLvlLbl val="0"/>
      </c:catAx>
      <c:valAx>
        <c:axId val="248365056"/>
        <c:scaling>
          <c:orientation val="minMax"/>
          <c:max val="4.0000000000000008E-2"/>
          <c:min val="0"/>
        </c:scaling>
        <c:delete val="1"/>
        <c:axPos val="b"/>
        <c:majorGridlines>
          <c:spPr>
            <a:ln w="9525">
              <a:noFill/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crossAx val="248363264"/>
        <c:crosses val="autoZero"/>
        <c:crossBetween val="between"/>
        <c:majorUnit val="5.0000000000000027E-3"/>
        <c:minorUnit val="1.0000000000000041E-3"/>
      </c:valAx>
      <c:spPr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859787263434175E-2"/>
          <c:y val="0.13652912866830552"/>
          <c:w val="0.96920132801378933"/>
          <c:h val="0.703219707951439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'F2'!$I$36</c:f>
              <c:strCache>
                <c:ptCount val="1"/>
                <c:pt idx="0">
                  <c:v> stolní  počítače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'F2'!$H$37:$H$39</c:f>
              <c:strCache>
                <c:ptCount val="3"/>
                <c:pt idx="0">
                  <c:v>1. stupeň ZŠ</c:v>
                </c:pt>
                <c:pt idx="1">
                  <c:v>2. stupeň ZŠ</c:v>
                </c:pt>
                <c:pt idx="2">
                  <c:v>střední školy</c:v>
                </c:pt>
              </c:strCache>
            </c:strRef>
          </c:cat>
          <c:val>
            <c:numRef>
              <c:f>'F2'!$I$37:$I$39</c:f>
              <c:numCache>
                <c:formatCode>0%</c:formatCode>
                <c:ptCount val="3"/>
                <c:pt idx="0">
                  <c:v>0.71019993780525725</c:v>
                </c:pt>
                <c:pt idx="1">
                  <c:v>0.72722120951670333</c:v>
                </c:pt>
                <c:pt idx="2">
                  <c:v>0.80544933961392817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C-4A3D-83B6-17079CE28D54}"/>
            </c:ext>
          </c:extLst>
        </c:ser>
        <c:ser>
          <c:idx val="1"/>
          <c:order val="1"/>
          <c:tx>
            <c:strRef>
              <c:f>'F2'!$J$36</c:f>
              <c:strCache>
                <c:ptCount val="1"/>
                <c:pt idx="0">
                  <c:v> přenosné počítače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'F2'!$H$37:$H$39</c:f>
              <c:strCache>
                <c:ptCount val="3"/>
                <c:pt idx="0">
                  <c:v>1. stupeň ZŠ</c:v>
                </c:pt>
                <c:pt idx="1">
                  <c:v>2. stupeň ZŠ</c:v>
                </c:pt>
                <c:pt idx="2">
                  <c:v>střední školy</c:v>
                </c:pt>
              </c:strCache>
            </c:strRef>
          </c:cat>
          <c:val>
            <c:numRef>
              <c:f>'F2'!$J$37:$J$39</c:f>
              <c:numCache>
                <c:formatCode>0%</c:formatCode>
                <c:ptCount val="3"/>
                <c:pt idx="0">
                  <c:v>0.13446869226407154</c:v>
                </c:pt>
                <c:pt idx="1">
                  <c:v>0.12024330118911568</c:v>
                </c:pt>
                <c:pt idx="2">
                  <c:v>0.10849727533019304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5C-4A3D-83B6-17079CE28D54}"/>
            </c:ext>
          </c:extLst>
        </c:ser>
        <c:ser>
          <c:idx val="2"/>
          <c:order val="2"/>
          <c:tx>
            <c:strRef>
              <c:f>'F2'!$K$36</c:f>
              <c:strCache>
                <c:ptCount val="1"/>
                <c:pt idx="0">
                  <c:v> tablety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2-4B16-9D48-198D90F3E20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12-4B16-9D48-198D90F3E2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'F2'!$H$37:$H$39</c:f>
              <c:strCache>
                <c:ptCount val="3"/>
                <c:pt idx="0">
                  <c:v>1. stupeň ZŠ</c:v>
                </c:pt>
                <c:pt idx="1">
                  <c:v>2. stupeň ZŠ</c:v>
                </c:pt>
                <c:pt idx="2">
                  <c:v>střední školy</c:v>
                </c:pt>
              </c:strCache>
            </c:strRef>
          </c:cat>
          <c:val>
            <c:numRef>
              <c:f>'F2'!$K$37:$K$39</c:f>
              <c:numCache>
                <c:formatCode>0%</c:formatCode>
                <c:ptCount val="3"/>
                <c:pt idx="0">
                  <c:v>0.15533136993067115</c:v>
                </c:pt>
                <c:pt idx="1">
                  <c:v>0.15253548929418098</c:v>
                </c:pt>
                <c:pt idx="2">
                  <c:v>8.6053385055878825E-2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5C-4A3D-83B6-17079CE28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5720704"/>
        <c:axId val="235722240"/>
      </c:barChart>
      <c:catAx>
        <c:axId val="23572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235722240"/>
        <c:crosses val="autoZero"/>
        <c:auto val="1"/>
        <c:lblAlgn val="ctr"/>
        <c:lblOffset val="100"/>
        <c:noMultiLvlLbl val="0"/>
      </c:catAx>
      <c:valAx>
        <c:axId val="235722240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one"/>
        <c:crossAx val="235720704"/>
        <c:crosses val="autoZero"/>
        <c:crossBetween val="between"/>
        <c:majorUnit val="0.2"/>
        <c:minorUnit val="1.0000000000000005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4212869537562198"/>
          <c:y val="1.0200360787564235E-2"/>
          <c:w val="0.72500609992052778"/>
          <c:h val="0.128861077511497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13907245932259"/>
          <c:y val="3.040051572500807E-2"/>
          <c:w val="0.71983101143890993"/>
          <c:h val="0.941790112942352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'F19'!$H$2</c:f>
              <c:strCache>
                <c:ptCount val="1"/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2E3-4E9F-98FB-A953ACBB0338}"/>
              </c:ext>
            </c:extLst>
          </c:dPt>
          <c:dPt>
            <c:idx val="9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4B4C-48AD-914B-4064445BF784}"/>
              </c:ext>
            </c:extLst>
          </c:dPt>
          <c:dPt>
            <c:idx val="1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82E3-4E9F-98FB-A953ACBB0338}"/>
              </c:ext>
            </c:extLst>
          </c:dPt>
          <c:dPt>
            <c:idx val="11"/>
            <c:invertIfNegative val="0"/>
            <c:bubble3D val="0"/>
            <c:spPr>
              <a:solidFill>
                <a:srgbClr val="009BB4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2E3-4E9F-98FB-A953ACBB0338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7-82E3-4E9F-98FB-A953ACBB0338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9-82E3-4E9F-98FB-A953ACBB0338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B-82E3-4E9F-98FB-A953ACBB0338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82E3-4E9F-98FB-A953ACBB0338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F-82E3-4E9F-98FB-A953ACBB0338}"/>
              </c:ext>
            </c:extLst>
          </c:dPt>
          <c:dPt>
            <c:idx val="20"/>
            <c:invertIfNegative val="0"/>
            <c:bubble3D val="0"/>
            <c:spPr>
              <a:solidFill>
                <a:srgbClr val="009BB4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1-82E3-4E9F-98FB-A953ACBB0338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b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2E3-4E9F-98FB-A953ACBB0338}"/>
                </c:ext>
              </c:extLst>
            </c:dLbl>
            <c:dLbl>
              <c:idx val="9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B4C-48AD-914B-4064445BF784}"/>
                </c:ext>
              </c:extLst>
            </c:dLbl>
            <c:dLbl>
              <c:idx val="10"/>
              <c:numFmt formatCode="0.0%" sourceLinked="0"/>
              <c:spPr/>
              <c:txPr>
                <a:bodyPr/>
                <a:lstStyle/>
                <a:p>
                  <a:pPr>
                    <a:defRPr b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2E3-4E9F-98FB-A953ACBB0338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B87-4929-A553-8B8CE541998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'F19'!$G$3:$G$28</c:f>
              <c:strCache>
                <c:ptCount val="26"/>
                <c:pt idx="0">
                  <c:v>Česko</c:v>
                </c:pt>
                <c:pt idx="1">
                  <c:v>Řecko</c:v>
                </c:pt>
                <c:pt idx="2">
                  <c:v>Maďarsko</c:v>
                </c:pt>
                <c:pt idx="3">
                  <c:v>Slovinsko</c:v>
                </c:pt>
                <c:pt idx="4">
                  <c:v>Belgie</c:v>
                </c:pt>
                <c:pt idx="5">
                  <c:v>Nizozemsko</c:v>
                </c:pt>
                <c:pt idx="6">
                  <c:v>Německo</c:v>
                </c:pt>
                <c:pt idx="7">
                  <c:v>Polsko</c:v>
                </c:pt>
                <c:pt idx="8">
                  <c:v>Rakousko</c:v>
                </c:pt>
                <c:pt idx="9">
                  <c:v>EU28</c:v>
                </c:pt>
                <c:pt idx="10">
                  <c:v>Itálie</c:v>
                </c:pt>
                <c:pt idx="11">
                  <c:v>Chorvatsko</c:v>
                </c:pt>
                <c:pt idx="12">
                  <c:v>Portugalsko</c:v>
                </c:pt>
                <c:pt idx="13">
                  <c:v>Velká Británie</c:v>
                </c:pt>
                <c:pt idx="14">
                  <c:v>Francie</c:v>
                </c:pt>
                <c:pt idx="15">
                  <c:v>Finsko</c:v>
                </c:pt>
                <c:pt idx="16">
                  <c:v>Estonsko</c:v>
                </c:pt>
                <c:pt idx="17">
                  <c:v>Dánsko</c:v>
                </c:pt>
                <c:pt idx="18">
                  <c:v>Lotyšsko</c:v>
                </c:pt>
                <c:pt idx="19">
                  <c:v>Španělsko</c:v>
                </c:pt>
                <c:pt idx="20">
                  <c:v>Irsko</c:v>
                </c:pt>
                <c:pt idx="21">
                  <c:v>Švédsko</c:v>
                </c:pt>
                <c:pt idx="22">
                  <c:v>Slovensko</c:v>
                </c:pt>
                <c:pt idx="23">
                  <c:v>Rumunsko</c:v>
                </c:pt>
                <c:pt idx="24">
                  <c:v>Litva</c:v>
                </c:pt>
                <c:pt idx="25">
                  <c:v>Bulharsko</c:v>
                </c:pt>
              </c:strCache>
            </c:strRef>
          </c:cat>
          <c:val>
            <c:numRef>
              <c:f>'F19'!$H$3:$H$28</c:f>
              <c:numCache>
                <c:formatCode>0%</c:formatCode>
                <c:ptCount val="26"/>
                <c:pt idx="0">
                  <c:v>0.1002343021784891</c:v>
                </c:pt>
                <c:pt idx="1">
                  <c:v>0.10308343137168685</c:v>
                </c:pt>
                <c:pt idx="2">
                  <c:v>0.10820313209328121</c:v>
                </c:pt>
                <c:pt idx="3">
                  <c:v>0.12294674462233901</c:v>
                </c:pt>
                <c:pt idx="4">
                  <c:v>0.12881668128767282</c:v>
                </c:pt>
                <c:pt idx="5">
                  <c:v>0.1349225058367774</c:v>
                </c:pt>
                <c:pt idx="6">
                  <c:v>0.13709439452783487</c:v>
                </c:pt>
                <c:pt idx="7">
                  <c:v>0.14106120454552454</c:v>
                </c:pt>
                <c:pt idx="8">
                  <c:v>0.14178474080580297</c:v>
                </c:pt>
                <c:pt idx="9">
                  <c:v>0.1664249886845505</c:v>
                </c:pt>
                <c:pt idx="10">
                  <c:v>0.16932072845200125</c:v>
                </c:pt>
                <c:pt idx="11">
                  <c:v>0.16979623831785878</c:v>
                </c:pt>
                <c:pt idx="12">
                  <c:v>0.17337236245974208</c:v>
                </c:pt>
                <c:pt idx="13">
                  <c:v>0.17569785430457871</c:v>
                </c:pt>
                <c:pt idx="14">
                  <c:v>0.18124111535352033</c:v>
                </c:pt>
                <c:pt idx="15">
                  <c:v>0.18452961787919442</c:v>
                </c:pt>
                <c:pt idx="16">
                  <c:v>0.1877692109873694</c:v>
                </c:pt>
                <c:pt idx="17">
                  <c:v>0.19406586435589307</c:v>
                </c:pt>
                <c:pt idx="18">
                  <c:v>0.19518187698656345</c:v>
                </c:pt>
                <c:pt idx="19">
                  <c:v>0.1967045386399329</c:v>
                </c:pt>
                <c:pt idx="20">
                  <c:v>0.21768377791240884</c:v>
                </c:pt>
                <c:pt idx="21">
                  <c:v>0.22784660231838064</c:v>
                </c:pt>
                <c:pt idx="22">
                  <c:v>0.24402727738385085</c:v>
                </c:pt>
                <c:pt idx="23">
                  <c:v>0.25116854216964257</c:v>
                </c:pt>
                <c:pt idx="24">
                  <c:v>0.25123714065986297</c:v>
                </c:pt>
                <c:pt idx="25">
                  <c:v>0.33431200886142182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2E3-4E9F-98FB-A953ACBB03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238222720"/>
        <c:axId val="239498368"/>
      </c:barChart>
      <c:catAx>
        <c:axId val="238222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239498368"/>
        <c:crosses val="autoZero"/>
        <c:auto val="1"/>
        <c:lblAlgn val="ctr"/>
        <c:lblOffset val="100"/>
        <c:noMultiLvlLbl val="0"/>
      </c:catAx>
      <c:valAx>
        <c:axId val="239498368"/>
        <c:scaling>
          <c:orientation val="minMax"/>
          <c:max val="0.26"/>
          <c:min val="0"/>
        </c:scaling>
        <c:delete val="1"/>
        <c:axPos val="b"/>
        <c:majorGridlines>
          <c:spPr>
            <a:ln w="9525">
              <a:noFill/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crossAx val="238222720"/>
        <c:crosses val="autoZero"/>
        <c:crossBetween val="between"/>
        <c:majorUnit val="5.000000000000001E-2"/>
        <c:minorUnit val="1.0000000000000041E-3"/>
      </c:valAx>
      <c:spPr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70165098249292E-2"/>
          <c:y val="0.14186896395485352"/>
          <c:w val="0.94853729390346952"/>
          <c:h val="0.60704188311550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'F20'!$G$25</c:f>
              <c:strCache>
                <c:ptCount val="1"/>
                <c:pt idx="0">
                  <c:v> tis. Kč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'F20'!$H$23:$P$24</c:f>
              <c:multiLvlStrCache>
                <c:ptCount val="9"/>
                <c:lvl>
                  <c:pt idx="0">
                    <c:v>2013</c:v>
                  </c:pt>
                  <c:pt idx="1">
                    <c:v>2015</c:v>
                  </c:pt>
                  <c:pt idx="2">
                    <c:v>2017</c:v>
                  </c:pt>
                  <c:pt idx="3">
                    <c:v>2013</c:v>
                  </c:pt>
                  <c:pt idx="4">
                    <c:v>2015</c:v>
                  </c:pt>
                  <c:pt idx="5">
                    <c:v>2017</c:v>
                  </c:pt>
                  <c:pt idx="6">
                    <c:v>2013</c:v>
                  </c:pt>
                  <c:pt idx="7">
                    <c:v>2015</c:v>
                  </c:pt>
                  <c:pt idx="8">
                    <c:v>2017</c:v>
                  </c:pt>
                </c:lvl>
                <c:lvl>
                  <c:pt idx="0">
                    <c:v>Celkem 
v národním hospodářství</c:v>
                  </c:pt>
                  <c:pt idx="3">
                    <c:v>ve mzdové 
sféře</c:v>
                  </c:pt>
                  <c:pt idx="6">
                    <c:v>v platové 
sféře</c:v>
                  </c:pt>
                </c:lvl>
              </c:multiLvlStrCache>
            </c:multiLvlStrRef>
          </c:cat>
          <c:val>
            <c:numRef>
              <c:f>'F20'!$H$25:$P$25</c:f>
              <c:numCache>
                <c:formatCode>#\ ##0.0</c:formatCode>
                <c:ptCount val="9"/>
                <c:pt idx="0">
                  <c:v>46.933471500000003</c:v>
                </c:pt>
                <c:pt idx="1">
                  <c:v>51.318532900000001</c:v>
                </c:pt>
                <c:pt idx="2">
                  <c:v>56.746693899999997</c:v>
                </c:pt>
                <c:pt idx="3">
                  <c:v>48.278097199999998</c:v>
                </c:pt>
                <c:pt idx="4">
                  <c:v>52.643118700000002</c:v>
                </c:pt>
                <c:pt idx="5">
                  <c:v>57.810079799999997</c:v>
                </c:pt>
                <c:pt idx="6">
                  <c:v>30.7560799</c:v>
                </c:pt>
                <c:pt idx="7">
                  <c:v>33.606508099999999</c:v>
                </c:pt>
                <c:pt idx="8">
                  <c:v>38.876196799999995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2-42E3-A1A6-3887D797D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8016256"/>
        <c:axId val="248022144"/>
      </c:barChart>
      <c:scatterChart>
        <c:scatterStyle val="lineMarker"/>
        <c:varyColors val="0"/>
        <c:ser>
          <c:idx val="1"/>
          <c:order val="1"/>
          <c:tx>
            <c:strRef>
              <c:f>'F20'!$G$26</c:f>
              <c:strCache>
                <c:ptCount val="1"/>
                <c:pt idx="0">
                  <c:v> % průměrné mzdy v dané sféře v ČR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47E5FF"/>
              </a:solidFill>
              <a:ln>
                <a:noFill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184%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A2-42E3-A1A6-3887D797D6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multiLvlStrRef>
              <c:f>'F20'!$H$23:$P$24</c:f>
              <c:multiLvlStrCache>
                <c:ptCount val="9"/>
                <c:lvl>
                  <c:pt idx="0">
                    <c:v>2013</c:v>
                  </c:pt>
                  <c:pt idx="1">
                    <c:v>2015</c:v>
                  </c:pt>
                  <c:pt idx="2">
                    <c:v>2017</c:v>
                  </c:pt>
                  <c:pt idx="3">
                    <c:v>2013</c:v>
                  </c:pt>
                  <c:pt idx="4">
                    <c:v>2015</c:v>
                  </c:pt>
                  <c:pt idx="5">
                    <c:v>2017</c:v>
                  </c:pt>
                  <c:pt idx="6">
                    <c:v>2013</c:v>
                  </c:pt>
                  <c:pt idx="7">
                    <c:v>2015</c:v>
                  </c:pt>
                  <c:pt idx="8">
                    <c:v>2017</c:v>
                  </c:pt>
                </c:lvl>
                <c:lvl>
                  <c:pt idx="0">
                    <c:v>Celkem 
v národním hospodářství</c:v>
                  </c:pt>
                  <c:pt idx="3">
                    <c:v>ve mzdové 
sféře</c:v>
                  </c:pt>
                  <c:pt idx="6">
                    <c:v>v platové 
sféře</c:v>
                  </c:pt>
                </c:lvl>
              </c:multiLvlStrCache>
            </c:multiLvlStrRef>
          </c:xVal>
          <c:yVal>
            <c:numRef>
              <c:f>'F20'!$H$26:$P$26</c:f>
              <c:numCache>
                <c:formatCode>0%</c:formatCode>
                <c:ptCount val="9"/>
                <c:pt idx="0">
                  <c:v>1.7906020945404602</c:v>
                </c:pt>
                <c:pt idx="1">
                  <c:v>1.8452602531372477</c:v>
                </c:pt>
                <c:pt idx="2">
                  <c:v>1.8241473713295719</c:v>
                </c:pt>
                <c:pt idx="3">
                  <c:v>1.8390435161472156</c:v>
                </c:pt>
                <c:pt idx="4">
                  <c:v>1.8951991846863787</c:v>
                </c:pt>
                <c:pt idx="5">
                  <c:v>1.8690506270509091</c:v>
                </c:pt>
                <c:pt idx="6">
                  <c:v>1.1818344940233878</c:v>
                </c:pt>
                <c:pt idx="7">
                  <c:v>1.2014879699072964</c:v>
                </c:pt>
                <c:pt idx="8">
                  <c:v>1.2160783715563073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A2-42E3-A1A6-3887D797D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029568"/>
        <c:axId val="248023680"/>
      </c:scatterChart>
      <c:catAx>
        <c:axId val="24801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248022144"/>
        <c:crosses val="autoZero"/>
        <c:auto val="1"/>
        <c:lblAlgn val="ctr"/>
        <c:lblOffset val="100"/>
        <c:noMultiLvlLbl val="0"/>
      </c:catAx>
      <c:valAx>
        <c:axId val="248022144"/>
        <c:scaling>
          <c:orientation val="minMax"/>
          <c:max val="85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crossAx val="248016256"/>
        <c:crosses val="autoZero"/>
        <c:crossBetween val="between"/>
        <c:majorUnit val="5"/>
        <c:minorUnit val="1"/>
      </c:valAx>
      <c:valAx>
        <c:axId val="248023680"/>
        <c:scaling>
          <c:orientation val="minMax"/>
          <c:max val="2.4"/>
          <c:min val="0"/>
        </c:scaling>
        <c:delete val="0"/>
        <c:axPos val="r"/>
        <c:numFmt formatCode="0%" sourceLinked="1"/>
        <c:majorTickMark val="none"/>
        <c:minorTickMark val="none"/>
        <c:tickLblPos val="none"/>
        <c:crossAx val="248029568"/>
        <c:crosses val="max"/>
        <c:crossBetween val="midCat"/>
        <c:majorUnit val="0.2"/>
      </c:valAx>
      <c:valAx>
        <c:axId val="248029568"/>
        <c:scaling>
          <c:orientation val="minMax"/>
        </c:scaling>
        <c:delete val="1"/>
        <c:axPos val="b"/>
        <c:majorTickMark val="out"/>
        <c:minorTickMark val="none"/>
        <c:tickLblPos val="none"/>
        <c:crossAx val="248023680"/>
        <c:crosses val="autoZero"/>
        <c:crossBetween val="midCat"/>
      </c:valAx>
      <c:spPr>
        <a:ln w="12700"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9.5511009705924965E-2"/>
          <c:y val="4.1900729017293442E-2"/>
          <c:w val="0.82377093566480242"/>
          <c:h val="9.744464345691339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70165098249292E-2"/>
          <c:y val="0.15729597324689348"/>
          <c:w val="0.94392813359434391"/>
          <c:h val="0.65134843873188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'F20'!$G$39</c:f>
              <c:strCache>
                <c:ptCount val="1"/>
                <c:pt idx="0">
                  <c:v> tis. Kč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47E5FF"/>
              </a:solidFill>
            </c:spPr>
            <c:extLst>
              <c:ext xmlns:c16="http://schemas.microsoft.com/office/drawing/2014/chart" uri="{C3380CC4-5D6E-409C-BE32-E72D297353CC}">
                <c16:uniqueId val="{00000001-B0C3-40A7-B79A-DB2F9FAE4116}"/>
              </c:ext>
            </c:extLst>
          </c:dPt>
          <c:dPt>
            <c:idx val="4"/>
            <c:invertIfNegative val="0"/>
            <c:bubble3D val="0"/>
            <c:spPr>
              <a:solidFill>
                <a:srgbClr val="47E5FF"/>
              </a:solidFill>
            </c:spPr>
            <c:extLst>
              <c:ext xmlns:c16="http://schemas.microsoft.com/office/drawing/2014/chart" uri="{C3380CC4-5D6E-409C-BE32-E72D297353CC}">
                <c16:uniqueId val="{00000003-B0C3-40A7-B79A-DB2F9FAE4116}"/>
              </c:ext>
            </c:extLst>
          </c:dPt>
          <c:dPt>
            <c:idx val="5"/>
            <c:invertIfNegative val="0"/>
            <c:bubble3D val="0"/>
            <c:spPr>
              <a:solidFill>
                <a:srgbClr val="47E5FF"/>
              </a:solidFill>
            </c:spPr>
            <c:extLst>
              <c:ext xmlns:c16="http://schemas.microsoft.com/office/drawing/2014/chart" uri="{C3380CC4-5D6E-409C-BE32-E72D297353CC}">
                <c16:uniqueId val="{00000005-B0C3-40A7-B79A-DB2F9FAE4116}"/>
              </c:ext>
            </c:extLst>
          </c:dPt>
          <c:dLbls>
            <c:dLbl>
              <c:idx val="3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0C3-40A7-B79A-DB2F9FAE4116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0C3-40A7-B79A-DB2F9FAE4116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0C3-40A7-B79A-DB2F9FAE41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'F20'!$H$37:$M$38</c:f>
              <c:multiLvlStrCache>
                <c:ptCount val="6"/>
                <c:lvl>
                  <c:pt idx="0">
                    <c:v>2013</c:v>
                  </c:pt>
                  <c:pt idx="1">
                    <c:v>2015</c:v>
                  </c:pt>
                  <c:pt idx="2">
                    <c:v>2017</c:v>
                  </c:pt>
                  <c:pt idx="3">
                    <c:v>2013</c:v>
                  </c:pt>
                  <c:pt idx="4">
                    <c:v>2015</c:v>
                  </c:pt>
                  <c:pt idx="5">
                    <c:v>2017</c:v>
                  </c:pt>
                </c:lvl>
                <c:lvl>
                  <c:pt idx="0">
                    <c:v>muži</c:v>
                  </c:pt>
                  <c:pt idx="3">
                    <c:v>ženy</c:v>
                  </c:pt>
                </c:lvl>
              </c:multiLvlStrCache>
            </c:multiLvlStrRef>
          </c:cat>
          <c:val>
            <c:numRef>
              <c:f>'F20'!$H$39:$M$39</c:f>
              <c:numCache>
                <c:formatCode>#\ ##0.0</c:formatCode>
                <c:ptCount val="6"/>
                <c:pt idx="0">
                  <c:v>42.782593500000004</c:v>
                </c:pt>
                <c:pt idx="1">
                  <c:v>52.296331700000003</c:v>
                </c:pt>
                <c:pt idx="2">
                  <c:v>58.024672100000004</c:v>
                </c:pt>
                <c:pt idx="3">
                  <c:v>36.729506800000003</c:v>
                </c:pt>
                <c:pt idx="4">
                  <c:v>43.700932299999998</c:v>
                </c:pt>
                <c:pt idx="5">
                  <c:v>47.765209599999999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C3-40A7-B79A-DB2F9FAE4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48071296"/>
        <c:axId val="248072832"/>
      </c:barChart>
      <c:scatterChart>
        <c:scatterStyle val="lineMarker"/>
        <c:varyColors val="0"/>
        <c:ser>
          <c:idx val="1"/>
          <c:order val="1"/>
          <c:tx>
            <c:strRef>
              <c:f>'F20'!$G$40</c:f>
              <c:strCache>
                <c:ptCount val="1"/>
                <c:pt idx="0">
                  <c:v> % průměrné mzdy mužů a žen v ČR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47E5FF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multiLvlStrRef>
              <c:f>'F20'!$H$37:$M$38</c:f>
              <c:multiLvlStrCache>
                <c:ptCount val="6"/>
                <c:lvl>
                  <c:pt idx="0">
                    <c:v>2013</c:v>
                  </c:pt>
                  <c:pt idx="1">
                    <c:v>2015</c:v>
                  </c:pt>
                  <c:pt idx="2">
                    <c:v>2017</c:v>
                  </c:pt>
                  <c:pt idx="3">
                    <c:v>2013</c:v>
                  </c:pt>
                  <c:pt idx="4">
                    <c:v>2015</c:v>
                  </c:pt>
                  <c:pt idx="5">
                    <c:v>2017</c:v>
                  </c:pt>
                </c:lvl>
                <c:lvl>
                  <c:pt idx="0">
                    <c:v>muži</c:v>
                  </c:pt>
                  <c:pt idx="3">
                    <c:v>ženy</c:v>
                  </c:pt>
                </c:lvl>
              </c:multiLvlStrCache>
            </c:multiLvlStrRef>
          </c:xVal>
          <c:yVal>
            <c:numRef>
              <c:f>'F20'!$H$40:$M$40</c:f>
              <c:numCache>
                <c:formatCode>0%</c:formatCode>
                <c:ptCount val="6"/>
                <c:pt idx="0">
                  <c:v>1.6491537518087231</c:v>
                </c:pt>
                <c:pt idx="1">
                  <c:v>1.6956206374424487</c:v>
                </c:pt>
                <c:pt idx="2">
                  <c:v>1.6920178820400409</c:v>
                </c:pt>
                <c:pt idx="3">
                  <c:v>1.7851409476879758</c:v>
                </c:pt>
                <c:pt idx="4">
                  <c:v>1.8137682535070971</c:v>
                </c:pt>
                <c:pt idx="5">
                  <c:v>1.7568945329566221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C3-40A7-B79A-DB2F9FAE4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084352"/>
        <c:axId val="248082816"/>
      </c:scatterChart>
      <c:catAx>
        <c:axId val="24807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248072832"/>
        <c:crosses val="autoZero"/>
        <c:auto val="1"/>
        <c:lblAlgn val="ctr"/>
        <c:lblOffset val="100"/>
        <c:noMultiLvlLbl val="0"/>
      </c:catAx>
      <c:valAx>
        <c:axId val="248072832"/>
        <c:scaling>
          <c:orientation val="minMax"/>
          <c:max val="85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crossAx val="248071296"/>
        <c:crosses val="autoZero"/>
        <c:crossBetween val="between"/>
        <c:majorUnit val="5"/>
        <c:minorUnit val="1"/>
      </c:valAx>
      <c:valAx>
        <c:axId val="248082816"/>
        <c:scaling>
          <c:orientation val="minMax"/>
          <c:max val="2.2999999999999998"/>
          <c:min val="0"/>
        </c:scaling>
        <c:delete val="0"/>
        <c:axPos val="r"/>
        <c:numFmt formatCode="0%" sourceLinked="1"/>
        <c:majorTickMark val="none"/>
        <c:minorTickMark val="none"/>
        <c:tickLblPos val="none"/>
        <c:crossAx val="248084352"/>
        <c:crosses val="max"/>
        <c:crossBetween val="midCat"/>
        <c:majorUnit val="1"/>
        <c:minorUnit val="0.1"/>
      </c:valAx>
      <c:valAx>
        <c:axId val="248084352"/>
        <c:scaling>
          <c:orientation val="minMax"/>
        </c:scaling>
        <c:delete val="1"/>
        <c:axPos val="b"/>
        <c:majorTickMark val="out"/>
        <c:minorTickMark val="none"/>
        <c:tickLblPos val="none"/>
        <c:crossAx val="248082816"/>
        <c:crosses val="autoZero"/>
        <c:crossBetween val="midCat"/>
      </c:valAx>
      <c:spPr>
        <a:ln w="12700"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5.8005215123859193E-2"/>
          <c:y val="1.8760215079233485E-2"/>
          <c:w val="0.89799543676662319"/>
          <c:h val="9.74446434569133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357285563082927"/>
          <c:y val="1.8613357465228745E-2"/>
          <c:w val="0.51737395797429897"/>
          <c:h val="0.949400833472629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'F21'!$H$23</c:f>
              <c:strCache>
                <c:ptCount val="1"/>
                <c:pt idx="0">
                  <c:v> 2013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'F21'!$G$24:$G$30</c:f>
              <c:strCache>
                <c:ptCount val="7"/>
                <c:pt idx="0">
                  <c:v>Administrátoři a správci sítí </c:v>
                </c:pt>
                <c:pt idx="1">
                  <c:v>Vývojáři webu a multimédií</c:v>
                </c:pt>
                <c:pt idx="2">
                  <c:v>Návrháři a správci databází </c:v>
                </c:pt>
                <c:pt idx="3">
                  <c:v>Programátoři IT aplikací</c:v>
                </c:pt>
                <c:pt idx="4">
                  <c:v>Spec. v oblasti bezpečnosti dat</c:v>
                </c:pt>
                <c:pt idx="5">
                  <c:v>Vývojáři softwaru </c:v>
                </c:pt>
                <c:pt idx="6">
                  <c:v>Systémoví analytici </c:v>
                </c:pt>
              </c:strCache>
            </c:strRef>
          </c:cat>
          <c:val>
            <c:numRef>
              <c:f>'F21'!$H$24:$H$30</c:f>
              <c:numCache>
                <c:formatCode>#\ ##0.0__</c:formatCode>
                <c:ptCount val="7"/>
                <c:pt idx="0">
                  <c:v>41.657156499999999</c:v>
                </c:pt>
                <c:pt idx="1">
                  <c:v>53.6174058</c:v>
                </c:pt>
                <c:pt idx="2">
                  <c:v>43.291518199999999</c:v>
                </c:pt>
                <c:pt idx="3">
                  <c:v>45.7281105</c:v>
                </c:pt>
                <c:pt idx="4">
                  <c:v>56.822386100000003</c:v>
                </c:pt>
                <c:pt idx="5">
                  <c:v>46.341302300000002</c:v>
                </c:pt>
                <c:pt idx="6">
                  <c:v>53.5863418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2-48CB-A4FD-D8104AD03EC8}"/>
            </c:ext>
          </c:extLst>
        </c:ser>
        <c:ser>
          <c:idx val="1"/>
          <c:order val="1"/>
          <c:tx>
            <c:strRef>
              <c:f>'F21'!$I$23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'F21'!$G$24:$G$30</c:f>
              <c:strCache>
                <c:ptCount val="7"/>
                <c:pt idx="0">
                  <c:v>Administrátoři a správci sítí </c:v>
                </c:pt>
                <c:pt idx="1">
                  <c:v>Vývojáři webu a multimédií</c:v>
                </c:pt>
                <c:pt idx="2">
                  <c:v>Návrháři a správci databází </c:v>
                </c:pt>
                <c:pt idx="3">
                  <c:v>Programátoři IT aplikací</c:v>
                </c:pt>
                <c:pt idx="4">
                  <c:v>Spec. v oblasti bezpečnosti dat</c:v>
                </c:pt>
                <c:pt idx="5">
                  <c:v>Vývojáři softwaru </c:v>
                </c:pt>
                <c:pt idx="6">
                  <c:v>Systémoví analytici </c:v>
                </c:pt>
              </c:strCache>
            </c:strRef>
          </c:cat>
          <c:val>
            <c:numRef>
              <c:f>'F21'!$I$24:$I$30</c:f>
              <c:numCache>
                <c:formatCode>#\ ##0.0__</c:formatCode>
                <c:ptCount val="7"/>
                <c:pt idx="0">
                  <c:v>49.374840400000004</c:v>
                </c:pt>
                <c:pt idx="1">
                  <c:v>50.487542000000005</c:v>
                </c:pt>
                <c:pt idx="2">
                  <c:v>52.645630199999999</c:v>
                </c:pt>
                <c:pt idx="3">
                  <c:v>54.343055800000002</c:v>
                </c:pt>
                <c:pt idx="4">
                  <c:v>58.266536200000004</c:v>
                </c:pt>
                <c:pt idx="5">
                  <c:v>61.156930000000003</c:v>
                </c:pt>
                <c:pt idx="6">
                  <c:v>61.883056500000002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E2-48CB-A4FD-D8104AD03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49466240"/>
        <c:axId val="249476224"/>
      </c:barChart>
      <c:catAx>
        <c:axId val="249466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249476224"/>
        <c:crosses val="autoZero"/>
        <c:auto val="1"/>
        <c:lblAlgn val="ctr"/>
        <c:lblOffset val="100"/>
        <c:tickLblSkip val="1"/>
        <c:noMultiLvlLbl val="0"/>
      </c:catAx>
      <c:valAx>
        <c:axId val="249476224"/>
        <c:scaling>
          <c:orientation val="minMax"/>
          <c:max val="80"/>
          <c:min val="0"/>
        </c:scaling>
        <c:delete val="0"/>
        <c:axPos val="b"/>
        <c:numFmt formatCode="#\ ##0.0__" sourceLinked="1"/>
        <c:majorTickMark val="none"/>
        <c:minorTickMark val="none"/>
        <c:tickLblPos val="none"/>
        <c:crossAx val="249466240"/>
        <c:crosses val="autoZero"/>
        <c:crossBetween val="between"/>
        <c:majorUnit val="10"/>
        <c:minorUnit val="5"/>
      </c:valAx>
      <c:spPr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82398558597711136"/>
          <c:y val="0.6894069212891154"/>
          <c:w val="0.12808554181944617"/>
          <c:h val="0.24914054500576269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010940432521457"/>
          <c:y val="1.8613357465228745E-2"/>
          <c:w val="0.58329848426121378"/>
          <c:h val="0.949400833472629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'F21'!$H$35</c:f>
              <c:strCache>
                <c:ptCount val="1"/>
                <c:pt idx="0">
                  <c:v> 2013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'F21'!$G$36:$G$43</c:f>
              <c:strCache>
                <c:ptCount val="8"/>
                <c:pt idx="0">
                  <c:v>Vzdělávání </c:v>
                </c:pt>
                <c:pt idx="1">
                  <c:v>Veřejná správa</c:v>
                </c:pt>
                <c:pt idx="2">
                  <c:v>Zdravotní a sociální péče</c:v>
                </c:pt>
                <c:pt idx="3">
                  <c:v>Obchod</c:v>
                </c:pt>
                <c:pt idx="4">
                  <c:v>Doprava a skladování </c:v>
                </c:pt>
                <c:pt idx="5">
                  <c:v>Zpracovatelský průmysl </c:v>
                </c:pt>
                <c:pt idx="6">
                  <c:v>Inform. a komunik. činnosti</c:v>
                </c:pt>
                <c:pt idx="7">
                  <c:v>Peněžnictví a pojišťovnictví</c:v>
                </c:pt>
              </c:strCache>
            </c:strRef>
          </c:cat>
          <c:val>
            <c:numRef>
              <c:f>'F21'!$H$36:$H$43</c:f>
              <c:numCache>
                <c:formatCode>#\ ##0.0__</c:formatCode>
                <c:ptCount val="8"/>
                <c:pt idx="0">
                  <c:v>36.708791699999999</c:v>
                </c:pt>
                <c:pt idx="1">
                  <c:v>31.679862099999998</c:v>
                </c:pt>
                <c:pt idx="2">
                  <c:v>35.666107499999995</c:v>
                </c:pt>
                <c:pt idx="3">
                  <c:v>41.827234600000004</c:v>
                </c:pt>
                <c:pt idx="4">
                  <c:v>41.307944000000006</c:v>
                </c:pt>
                <c:pt idx="5">
                  <c:v>43.084837099999994</c:v>
                </c:pt>
                <c:pt idx="6">
                  <c:v>50.801888599999998</c:v>
                </c:pt>
                <c:pt idx="7">
                  <c:v>59.8265849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9-4D71-B0BD-955A4FF53090}"/>
            </c:ext>
          </c:extLst>
        </c:ser>
        <c:ser>
          <c:idx val="1"/>
          <c:order val="1"/>
          <c:tx>
            <c:strRef>
              <c:f>'F21'!$I$35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'F21'!$G$36:$G$43</c:f>
              <c:strCache>
                <c:ptCount val="8"/>
                <c:pt idx="0">
                  <c:v>Vzdělávání </c:v>
                </c:pt>
                <c:pt idx="1">
                  <c:v>Veřejná správa</c:v>
                </c:pt>
                <c:pt idx="2">
                  <c:v>Zdravotní a sociální péče</c:v>
                </c:pt>
                <c:pt idx="3">
                  <c:v>Obchod</c:v>
                </c:pt>
                <c:pt idx="4">
                  <c:v>Doprava a skladování </c:v>
                </c:pt>
                <c:pt idx="5">
                  <c:v>Zpracovatelský průmysl </c:v>
                </c:pt>
                <c:pt idx="6">
                  <c:v>Inform. a komunik. činnosti</c:v>
                </c:pt>
                <c:pt idx="7">
                  <c:v>Peněžnictví a pojišťovnictví</c:v>
                </c:pt>
              </c:strCache>
            </c:strRef>
          </c:cat>
          <c:val>
            <c:numRef>
              <c:f>'F21'!$I$36:$I$43</c:f>
              <c:numCache>
                <c:formatCode>#\ ##0.0__</c:formatCode>
                <c:ptCount val="8"/>
                <c:pt idx="0">
                  <c:v>39.542538299999997</c:v>
                </c:pt>
                <c:pt idx="1">
                  <c:v>40.277802900000005</c:v>
                </c:pt>
                <c:pt idx="2">
                  <c:v>40.662997300000001</c:v>
                </c:pt>
                <c:pt idx="3">
                  <c:v>48.325846299999995</c:v>
                </c:pt>
                <c:pt idx="4">
                  <c:v>50.152751700000003</c:v>
                </c:pt>
                <c:pt idx="5">
                  <c:v>50.159443599999996</c:v>
                </c:pt>
                <c:pt idx="6">
                  <c:v>61.456701200000005</c:v>
                </c:pt>
                <c:pt idx="7">
                  <c:v>65.181936399999998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C9-4D71-B0BD-955A4FF53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49837824"/>
        <c:axId val="249851904"/>
      </c:barChart>
      <c:catAx>
        <c:axId val="249837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249851904"/>
        <c:crosses val="autoZero"/>
        <c:auto val="1"/>
        <c:lblAlgn val="ctr"/>
        <c:lblOffset val="100"/>
        <c:tickLblSkip val="1"/>
        <c:noMultiLvlLbl val="0"/>
      </c:catAx>
      <c:valAx>
        <c:axId val="249851904"/>
        <c:scaling>
          <c:orientation val="minMax"/>
          <c:max val="70"/>
          <c:min val="0"/>
        </c:scaling>
        <c:delete val="0"/>
        <c:axPos val="b"/>
        <c:numFmt formatCode="#\ ##0.0__" sourceLinked="1"/>
        <c:majorTickMark val="none"/>
        <c:minorTickMark val="none"/>
        <c:tickLblPos val="none"/>
        <c:crossAx val="249837824"/>
        <c:crosses val="autoZero"/>
        <c:crossBetween val="between"/>
        <c:majorUnit val="10"/>
        <c:minorUnit val="5"/>
      </c:valAx>
      <c:spPr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82398558597711136"/>
          <c:y val="0.71633025871766032"/>
          <c:w val="0.12808554181944617"/>
          <c:h val="0.23119210794796274"/>
        </c:manualLayout>
      </c:layout>
      <c:overlay val="0"/>
      <c:spPr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018691588785038E-2"/>
          <c:y val="0.17744257824790621"/>
          <c:w val="0.97209404510250985"/>
          <c:h val="0.705429782898581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'F22'!$G$23</c:f>
              <c:strCache>
                <c:ptCount val="1"/>
                <c:pt idx="0">
                  <c:v> v mzdové sféře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'F22'!$H$22:$L$22</c:f>
              <c:numCache>
                <c:formatCode>0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'F22'!$H$23:$L$23</c:f>
              <c:numCache>
                <c:formatCode>#\ ##0.0__</c:formatCode>
                <c:ptCount val="5"/>
                <c:pt idx="0">
                  <c:v>48.873704799999999</c:v>
                </c:pt>
                <c:pt idx="1">
                  <c:v>51.493497300000001</c:v>
                </c:pt>
                <c:pt idx="2">
                  <c:v>53.661999999999999</c:v>
                </c:pt>
                <c:pt idx="3">
                  <c:v>55.916414500000002</c:v>
                </c:pt>
                <c:pt idx="4">
                  <c:v>59.642777499999994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1-4F6A-A166-3433F83604A0}"/>
            </c:ext>
          </c:extLst>
        </c:ser>
        <c:ser>
          <c:idx val="1"/>
          <c:order val="1"/>
          <c:tx>
            <c:strRef>
              <c:f>'F22'!$G$24</c:f>
              <c:strCache>
                <c:ptCount val="1"/>
                <c:pt idx="0">
                  <c:v> v platové sféře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'F22'!$H$22:$L$22</c:f>
              <c:numCache>
                <c:formatCode>0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'F22'!$H$24:$L$24</c:f>
              <c:numCache>
                <c:formatCode>#\ ##0.0__</c:formatCode>
                <c:ptCount val="5"/>
                <c:pt idx="0">
                  <c:v>32.4806211</c:v>
                </c:pt>
                <c:pt idx="1">
                  <c:v>33.567085899999995</c:v>
                </c:pt>
                <c:pt idx="2">
                  <c:v>35.076999999999998</c:v>
                </c:pt>
                <c:pt idx="3">
                  <c:v>37.206128400000004</c:v>
                </c:pt>
                <c:pt idx="4">
                  <c:v>40.440073600000005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1-4F6A-A166-3433F8360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49989760"/>
        <c:axId val="249999744"/>
      </c:barChart>
      <c:catAx>
        <c:axId val="2499897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249999744"/>
        <c:crosses val="autoZero"/>
        <c:auto val="1"/>
        <c:lblAlgn val="ctr"/>
        <c:lblOffset val="100"/>
        <c:noMultiLvlLbl val="0"/>
      </c:catAx>
      <c:valAx>
        <c:axId val="249999744"/>
        <c:scaling>
          <c:orientation val="minMax"/>
          <c:max val="70"/>
          <c:min val="0"/>
        </c:scaling>
        <c:delete val="0"/>
        <c:axPos val="l"/>
        <c:numFmt formatCode="#\ ##0.0__" sourceLinked="1"/>
        <c:majorTickMark val="none"/>
        <c:minorTickMark val="none"/>
        <c:tickLblPos val="none"/>
        <c:crossAx val="249989760"/>
        <c:crosses val="autoZero"/>
        <c:crossBetween val="between"/>
        <c:majorUnit val="10"/>
        <c:minorUnit val="1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5546376308529891"/>
          <c:y val="2.9946211587732051E-2"/>
          <c:w val="0.68548111880446472"/>
          <c:h val="0.108570887202373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018691588785038E-2"/>
          <c:y val="0.14306556994319009"/>
          <c:w val="0.97209404510250985"/>
          <c:h val="0.739806528234088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'F22'!$H$35</c:f>
              <c:strCache>
                <c:ptCount val="1"/>
                <c:pt idx="0">
                  <c:v> 2013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'F22'!$G$36:$G$39</c:f>
              <c:strCache>
                <c:ptCount val="4"/>
                <c:pt idx="0">
                  <c:v>  25-34 let</c:v>
                </c:pt>
                <c:pt idx="1">
                  <c:v>  35-44 let</c:v>
                </c:pt>
                <c:pt idx="2">
                  <c:v>  45-54 let</c:v>
                </c:pt>
                <c:pt idx="3">
                  <c:v>  55 let a více</c:v>
                </c:pt>
              </c:strCache>
            </c:strRef>
          </c:cat>
          <c:val>
            <c:numRef>
              <c:f>'F22'!$H$36:$H$39</c:f>
              <c:numCache>
                <c:formatCode>#\ ##0.0__</c:formatCode>
                <c:ptCount val="4"/>
                <c:pt idx="0">
                  <c:v>44.5483349</c:v>
                </c:pt>
                <c:pt idx="1">
                  <c:v>56.915382700000002</c:v>
                </c:pt>
                <c:pt idx="2">
                  <c:v>50.590802199999999</c:v>
                </c:pt>
                <c:pt idx="3">
                  <c:v>43.439813700000002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2-4BEB-8733-212F71437055}"/>
            </c:ext>
          </c:extLst>
        </c:ser>
        <c:ser>
          <c:idx val="2"/>
          <c:order val="2"/>
          <c:tx>
            <c:strRef>
              <c:f>'F22'!$J$35</c:f>
              <c:strCache>
                <c:ptCount val="1"/>
                <c:pt idx="0">
                  <c:v> 2015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'F22'!$G$36:$G$39</c:f>
              <c:strCache>
                <c:ptCount val="4"/>
                <c:pt idx="0">
                  <c:v>  25-34 let</c:v>
                </c:pt>
                <c:pt idx="1">
                  <c:v>  35-44 let</c:v>
                </c:pt>
                <c:pt idx="2">
                  <c:v>  45-54 let</c:v>
                </c:pt>
                <c:pt idx="3">
                  <c:v>  55 let a více</c:v>
                </c:pt>
              </c:strCache>
            </c:strRef>
          </c:cat>
          <c:val>
            <c:numRef>
              <c:f>'F22'!$J$36:$J$39</c:f>
              <c:numCache>
                <c:formatCode>#\ ##0.0__</c:formatCode>
                <c:ptCount val="4"/>
                <c:pt idx="0">
                  <c:v>48.512999999999998</c:v>
                </c:pt>
                <c:pt idx="1">
                  <c:v>62.326000000000001</c:v>
                </c:pt>
                <c:pt idx="2">
                  <c:v>53.637</c:v>
                </c:pt>
                <c:pt idx="3">
                  <c:v>47.161999999999999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72-4BEB-8733-212F71437055}"/>
            </c:ext>
          </c:extLst>
        </c:ser>
        <c:ser>
          <c:idx val="4"/>
          <c:order val="4"/>
          <c:tx>
            <c:strRef>
              <c:f>'F22'!$L$35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'F22'!$G$36:$G$39</c:f>
              <c:strCache>
                <c:ptCount val="4"/>
                <c:pt idx="0">
                  <c:v>  25-34 let</c:v>
                </c:pt>
                <c:pt idx="1">
                  <c:v>  35-44 let</c:v>
                </c:pt>
                <c:pt idx="2">
                  <c:v>  45-54 let</c:v>
                </c:pt>
                <c:pt idx="3">
                  <c:v>  55 let a více</c:v>
                </c:pt>
              </c:strCache>
            </c:strRef>
          </c:cat>
          <c:val>
            <c:numRef>
              <c:f>'F22'!$L$36:$L$39</c:f>
              <c:numCache>
                <c:formatCode>#\ ##0.0__</c:formatCode>
                <c:ptCount val="4"/>
                <c:pt idx="0">
                  <c:v>53.341192999999997</c:v>
                </c:pt>
                <c:pt idx="1">
                  <c:v>69.852705</c:v>
                </c:pt>
                <c:pt idx="2">
                  <c:v>62.3804205</c:v>
                </c:pt>
                <c:pt idx="3">
                  <c:v>53.016532300000001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92-4FA7-BF18-F3E6E040C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9552896"/>
        <c:axId val="24955443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'F22'!$I$35</c15:sqref>
                        </c15:formulaRef>
                      </c:ext>
                    </c:extLst>
                    <c:strCache>
                      <c:ptCount val="1"/>
                      <c:pt idx="0">
                        <c:v> 2014</c:v>
                      </c:pt>
                    </c:strCache>
                  </c:strRef>
                </c:tx>
                <c:spPr>
                  <a:solidFill>
                    <a:srgbClr val="00B4D2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vert="horz"/>
                    <a:lstStyle/>
                    <a:p>
                      <a:pPr>
                        <a:defRPr b="1">
                          <a:solidFill>
                            <a:schemeClr val="bg1"/>
                          </a:solidFill>
                        </a:defRPr>
                      </a:pPr>
                      <a:endParaRPr lang="cs-CZ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'F22'!$G$36:$G$39</c15:sqref>
                        </c15:formulaRef>
                      </c:ext>
                    </c:extLst>
                    <c:strCache>
                      <c:ptCount val="4"/>
                      <c:pt idx="0">
                        <c:v>  25-34 let</c:v>
                      </c:pt>
                      <c:pt idx="1">
                        <c:v>  35-44 let</c:v>
                      </c:pt>
                      <c:pt idx="2">
                        <c:v>  45-54 let</c:v>
                      </c:pt>
                      <c:pt idx="3">
                        <c:v>  55 let a více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'F22'!$I$36:$I$39</c15:sqref>
                        </c15:formulaRef>
                      </c:ext>
                    </c:extLst>
                    <c:numCache>
                      <c:formatCode>#\ ##0.0__</c:formatCode>
                      <c:ptCount val="4"/>
                      <c:pt idx="0">
                        <c:v>46.621039599999996</c:v>
                      </c:pt>
                      <c:pt idx="1">
                        <c:v>60.253273</c:v>
                      </c:pt>
                      <c:pt idx="2">
                        <c:v>51.282317499999998</c:v>
                      </c:pt>
                      <c:pt idx="3">
                        <c:v>45.940626799999997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472-4BEB-8733-212F7143705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'F22'!$K$35</c15:sqref>
                        </c15:formulaRef>
                      </c:ext>
                    </c:extLst>
                    <c:strCache>
                      <c:ptCount val="1"/>
                      <c:pt idx="0">
                        <c:v> 2016</c:v>
                      </c:pt>
                    </c:strCache>
                  </c:strRef>
                </c:tx>
                <c:spPr>
                  <a:solidFill>
                    <a:srgbClr val="ABF3FF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vert="horz"/>
                    <a:lstStyle/>
                    <a:p>
                      <a:pPr>
                        <a:defRPr b="1"/>
                      </a:pPr>
                      <a:endParaRPr lang="cs-CZ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'F22'!$G$36:$G$39</c15:sqref>
                        </c15:formulaRef>
                      </c:ext>
                    </c:extLst>
                    <c:strCache>
                      <c:ptCount val="4"/>
                      <c:pt idx="0">
                        <c:v>  25-34 let</c:v>
                      </c:pt>
                      <c:pt idx="1">
                        <c:v>  35-44 let</c:v>
                      </c:pt>
                      <c:pt idx="2">
                        <c:v>  45-54 let</c:v>
                      </c:pt>
                      <c:pt idx="3">
                        <c:v>  55 let a více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'F22'!$K$36:$K$39</c15:sqref>
                        </c15:formulaRef>
                      </c:ext>
                    </c:extLst>
                    <c:numCache>
                      <c:formatCode>#\ ##0.0__</c:formatCode>
                      <c:ptCount val="4"/>
                      <c:pt idx="0">
                        <c:v>50.215000000000003</c:v>
                      </c:pt>
                      <c:pt idx="1">
                        <c:v>65.528999999999996</c:v>
                      </c:pt>
                      <c:pt idx="2">
                        <c:v>58.844000000000001</c:v>
                      </c:pt>
                      <c:pt idx="3">
                        <c:v>52.482999999999997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472-4BEB-8733-212F71437055}"/>
                  </c:ext>
                </c:extLst>
              </c15:ser>
            </c15:filteredBarSeries>
          </c:ext>
        </c:extLst>
      </c:barChart>
      <c:catAx>
        <c:axId val="24955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249554432"/>
        <c:crosses val="autoZero"/>
        <c:auto val="1"/>
        <c:lblAlgn val="ctr"/>
        <c:lblOffset val="100"/>
        <c:noMultiLvlLbl val="0"/>
      </c:catAx>
      <c:valAx>
        <c:axId val="249554432"/>
        <c:scaling>
          <c:orientation val="minMax"/>
          <c:max val="80"/>
          <c:min val="0"/>
        </c:scaling>
        <c:delete val="0"/>
        <c:axPos val="l"/>
        <c:numFmt formatCode="#\ ##0.0__" sourceLinked="1"/>
        <c:majorTickMark val="none"/>
        <c:minorTickMark val="none"/>
        <c:tickLblPos val="none"/>
        <c:crossAx val="249552896"/>
        <c:crosses val="autoZero"/>
        <c:crossBetween val="between"/>
        <c:majorUnit val="10"/>
        <c:minorUnit val="1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3226190693680692"/>
          <c:y val="2.9946505970285607E-2"/>
          <c:w val="0.67625299157790886"/>
          <c:h val="9.899914229827040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42523764207137E-2"/>
          <c:y val="0.11627086614173231"/>
          <c:w val="0.95318028422080092"/>
          <c:h val="0.717373228346456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'F2'!$I$25</c:f>
              <c:strCache>
                <c:ptCount val="1"/>
                <c:pt idx="0">
                  <c:v> 2016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'F2'!$H$26:$H$28</c:f>
              <c:strCache>
                <c:ptCount val="3"/>
                <c:pt idx="0">
                  <c:v>1. stupeň ZŠ</c:v>
                </c:pt>
                <c:pt idx="1">
                  <c:v>2. stupeň ZŠ</c:v>
                </c:pt>
                <c:pt idx="2">
                  <c:v>střední školy</c:v>
                </c:pt>
              </c:strCache>
            </c:strRef>
          </c:cat>
          <c:val>
            <c:numRef>
              <c:f>'F2'!$I$26:$I$28</c:f>
              <c:numCache>
                <c:formatCode>#\ ##0.0</c:formatCode>
                <c:ptCount val="3"/>
                <c:pt idx="0">
                  <c:v>2.2000000000000002</c:v>
                </c:pt>
                <c:pt idx="1">
                  <c:v>3.1</c:v>
                </c:pt>
                <c:pt idx="2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0-4949-A0A0-8BF3FCEA5294}"/>
            </c:ext>
          </c:extLst>
        </c:ser>
        <c:ser>
          <c:idx val="3"/>
          <c:order val="1"/>
          <c:tx>
            <c:strRef>
              <c:f>'F2'!$J$25</c:f>
              <c:strCache>
                <c:ptCount val="1"/>
                <c:pt idx="0">
                  <c:v> 2017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  <a:latin typeface="Arial CE" pitchFamily="34" charset="0"/>
                    <a:cs typeface="Arial CE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'F2'!$H$26:$H$28</c:f>
              <c:strCache>
                <c:ptCount val="3"/>
                <c:pt idx="0">
                  <c:v>1. stupeň ZŠ</c:v>
                </c:pt>
                <c:pt idx="1">
                  <c:v>2. stupeň ZŠ</c:v>
                </c:pt>
                <c:pt idx="2">
                  <c:v>střední školy</c:v>
                </c:pt>
              </c:strCache>
            </c:strRef>
          </c:cat>
          <c:val>
            <c:numRef>
              <c:f>'F2'!$J$26:$J$28</c:f>
              <c:numCache>
                <c:formatCode>#\ ##0.0</c:formatCode>
                <c:ptCount val="3"/>
                <c:pt idx="0">
                  <c:v>2.3633878120337188</c:v>
                </c:pt>
                <c:pt idx="1">
                  <c:v>3.2111047376066253</c:v>
                </c:pt>
                <c:pt idx="2">
                  <c:v>2.6405873770861259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D0-4949-A0A0-8BF3FCEA5294}"/>
            </c:ext>
          </c:extLst>
        </c:ser>
        <c:ser>
          <c:idx val="0"/>
          <c:order val="2"/>
          <c:tx>
            <c:strRef>
              <c:f>'F2'!$K$25</c:f>
              <c:strCache>
                <c:ptCount val="1"/>
                <c:pt idx="0">
                  <c:v> 2018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'F2'!$H$26:$H$28</c:f>
              <c:strCache>
                <c:ptCount val="3"/>
                <c:pt idx="0">
                  <c:v>1. stupeň ZŠ</c:v>
                </c:pt>
                <c:pt idx="1">
                  <c:v>2. stupeň ZŠ</c:v>
                </c:pt>
                <c:pt idx="2">
                  <c:v>střední školy</c:v>
                </c:pt>
              </c:strCache>
            </c:strRef>
          </c:cat>
          <c:val>
            <c:numRef>
              <c:f>'F2'!$K$26:$K$28</c:f>
              <c:numCache>
                <c:formatCode>#\ ##0.0</c:formatCode>
                <c:ptCount val="3"/>
                <c:pt idx="0">
                  <c:v>2.6</c:v>
                </c:pt>
                <c:pt idx="1">
                  <c:v>3.5</c:v>
                </c:pt>
                <c:pt idx="2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D0-4949-A0A0-8BF3FCEA5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765760"/>
        <c:axId val="235767296"/>
      </c:barChart>
      <c:catAx>
        <c:axId val="235765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600"/>
            </a:pPr>
            <a:endParaRPr lang="cs-CZ"/>
          </a:p>
        </c:txPr>
        <c:crossAx val="235767296"/>
        <c:crosses val="autoZero"/>
        <c:auto val="1"/>
        <c:lblAlgn val="ctr"/>
        <c:lblOffset val="100"/>
        <c:noMultiLvlLbl val="0"/>
      </c:catAx>
      <c:valAx>
        <c:axId val="235767296"/>
        <c:scaling>
          <c:orientation val="minMax"/>
          <c:max val="6"/>
        </c:scaling>
        <c:delete val="0"/>
        <c:axPos val="l"/>
        <c:numFmt formatCode="#\ ##0.0" sourceLinked="1"/>
        <c:majorTickMark val="none"/>
        <c:minorTickMark val="none"/>
        <c:tickLblPos val="none"/>
        <c:crossAx val="235765760"/>
        <c:crosses val="autoZero"/>
        <c:crossBetween val="between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1.1551924473493106E-2"/>
          <c:y val="1.5468921627954334E-2"/>
          <c:w val="0.9574164851125635"/>
          <c:h val="0.1024143287708905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354918151528321E-2"/>
          <c:y val="0.10918592078881326"/>
          <c:w val="0.94294319011930505"/>
          <c:h val="0.7996676336764881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'F3'!$I$20</c:f>
              <c:strCache>
                <c:ptCount val="1"/>
                <c:pt idx="0">
                  <c:v> do 2 let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'F3'!$H$21:$H$24</c:f>
              <c:strCache>
                <c:ptCount val="4"/>
                <c:pt idx="0">
                  <c:v>Počítače celkem</c:v>
                </c:pt>
                <c:pt idx="1">
                  <c:v>  stolní</c:v>
                </c:pt>
                <c:pt idx="2">
                  <c:v>  přenosné</c:v>
                </c:pt>
                <c:pt idx="3">
                  <c:v>  tablety</c:v>
                </c:pt>
              </c:strCache>
            </c:strRef>
          </c:cat>
          <c:val>
            <c:numRef>
              <c:f>'F3'!$I$21:$I$24</c:f>
              <c:numCache>
                <c:formatCode>0%</c:formatCode>
                <c:ptCount val="4"/>
                <c:pt idx="0">
                  <c:v>0.19575746654260737</c:v>
                </c:pt>
                <c:pt idx="1">
                  <c:v>0.16361772354470894</c:v>
                </c:pt>
                <c:pt idx="2">
                  <c:v>0.24469519746800605</c:v>
                </c:pt>
                <c:pt idx="3">
                  <c:v>0.3262676174967713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7A-4B2D-B835-B6C221AF4717}"/>
            </c:ext>
          </c:extLst>
        </c:ser>
        <c:ser>
          <c:idx val="1"/>
          <c:order val="1"/>
          <c:tx>
            <c:strRef>
              <c:f>'F3'!$J$20</c:f>
              <c:strCache>
                <c:ptCount val="1"/>
                <c:pt idx="0">
                  <c:v> 3 až 9 let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'F3'!$H$21:$H$24</c:f>
              <c:strCache>
                <c:ptCount val="4"/>
                <c:pt idx="0">
                  <c:v>Počítače celkem</c:v>
                </c:pt>
                <c:pt idx="1">
                  <c:v>  stolní</c:v>
                </c:pt>
                <c:pt idx="2">
                  <c:v>  přenosné</c:v>
                </c:pt>
                <c:pt idx="3">
                  <c:v>  tablety</c:v>
                </c:pt>
              </c:strCache>
            </c:strRef>
          </c:cat>
          <c:val>
            <c:numRef>
              <c:f>'F3'!$J$21:$J$24</c:f>
              <c:numCache>
                <c:formatCode>0%</c:formatCode>
                <c:ptCount val="4"/>
                <c:pt idx="0">
                  <c:v>0.73706663528407979</c:v>
                </c:pt>
                <c:pt idx="1">
                  <c:v>0.74996499299859964</c:v>
                </c:pt>
                <c:pt idx="2">
                  <c:v>0.72610430714187424</c:v>
                </c:pt>
                <c:pt idx="3">
                  <c:v>0.67373238250322864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7A-4B2D-B835-B6C221AF4717}"/>
            </c:ext>
          </c:extLst>
        </c:ser>
        <c:ser>
          <c:idx val="2"/>
          <c:order val="2"/>
          <c:tx>
            <c:strRef>
              <c:f>'F3'!$K$20</c:f>
              <c:strCache>
                <c:ptCount val="1"/>
                <c:pt idx="0">
                  <c:v> 10 a více let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dLbl>
              <c:idx val="2"/>
              <c:layout>
                <c:manualLayout>
                  <c:x val="4.6175101803374056E-3"/>
                  <c:y val="1.1935198450867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DC-43F4-8C4E-ABF26D79CF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DC-43F4-8C4E-ABF26D79CF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'F3'!$H$21:$H$24</c:f>
              <c:strCache>
                <c:ptCount val="4"/>
                <c:pt idx="0">
                  <c:v>Počítače celkem</c:v>
                </c:pt>
                <c:pt idx="1">
                  <c:v>  stolní</c:v>
                </c:pt>
                <c:pt idx="2">
                  <c:v>  přenosné</c:v>
                </c:pt>
                <c:pt idx="3">
                  <c:v>  tablety</c:v>
                </c:pt>
              </c:strCache>
            </c:strRef>
          </c:cat>
          <c:val>
            <c:numRef>
              <c:f>'F3'!$K$21:$K$24</c:f>
              <c:numCache>
                <c:formatCode>0%</c:formatCode>
                <c:ptCount val="4"/>
                <c:pt idx="0">
                  <c:v>6.7462754631076857E-2</c:v>
                </c:pt>
                <c:pt idx="1">
                  <c:v>8.6417283456691335E-2</c:v>
                </c:pt>
                <c:pt idx="2">
                  <c:v>2.9283060410072934E-2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7A-4B2D-B835-B6C221AF4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9064576"/>
        <c:axId val="239066112"/>
      </c:barChart>
      <c:catAx>
        <c:axId val="23906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239066112"/>
        <c:crosses val="autoZero"/>
        <c:auto val="1"/>
        <c:lblAlgn val="ctr"/>
        <c:lblOffset val="100"/>
        <c:noMultiLvlLbl val="0"/>
      </c:catAx>
      <c:valAx>
        <c:axId val="239066112"/>
        <c:scaling>
          <c:orientation val="minMax"/>
          <c:max val="1"/>
          <c:min val="0"/>
        </c:scaling>
        <c:delete val="1"/>
        <c:axPos val="l"/>
        <c:majorGridlines>
          <c:spPr>
            <a:ln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239064576"/>
        <c:crosses val="autoZero"/>
        <c:crossBetween val="between"/>
        <c:majorUnit val="0.2"/>
        <c:minorUnit val="1.0000000000000005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4.0718890337534397E-2"/>
          <c:y val="3.3532917266988031E-2"/>
          <c:w val="0.9185618571635521"/>
          <c:h val="4.389568636553941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33762078232797E-2"/>
          <c:y val="9.6688110315473696E-2"/>
          <c:w val="0.93394650711706173"/>
          <c:h val="0.8040552359779382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'F3'!$I$34</c:f>
              <c:strCache>
                <c:ptCount val="1"/>
                <c:pt idx="0">
                  <c:v> do 2 let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'F3'!$H$35:$H$38</c:f>
              <c:strCache>
                <c:ptCount val="4"/>
                <c:pt idx="0">
                  <c:v>Školy celkem</c:v>
                </c:pt>
                <c:pt idx="1">
                  <c:v>  1. stupeň ZŠ</c:v>
                </c:pt>
                <c:pt idx="2">
                  <c:v>  2. stupeň ZŠ</c:v>
                </c:pt>
                <c:pt idx="3">
                  <c:v>  střední školy</c:v>
                </c:pt>
              </c:strCache>
            </c:strRef>
          </c:cat>
          <c:val>
            <c:numRef>
              <c:f>'F3'!$I$35:$I$38</c:f>
              <c:numCache>
                <c:formatCode>0%</c:formatCode>
                <c:ptCount val="4"/>
                <c:pt idx="0">
                  <c:v>0.16361772354470894</c:v>
                </c:pt>
                <c:pt idx="1">
                  <c:v>0.14268052389599351</c:v>
                </c:pt>
                <c:pt idx="2">
                  <c:v>0.15746272533638112</c:v>
                </c:pt>
                <c:pt idx="3">
                  <c:v>0.18545742265440449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7A-4B2D-B835-B6C221AF4717}"/>
            </c:ext>
          </c:extLst>
        </c:ser>
        <c:ser>
          <c:idx val="1"/>
          <c:order val="1"/>
          <c:tx>
            <c:strRef>
              <c:f>'F3'!$J$34</c:f>
              <c:strCache>
                <c:ptCount val="1"/>
                <c:pt idx="0">
                  <c:v> 3 až 9 let</c:v>
                </c:pt>
              </c:strCache>
            </c:strRef>
          </c:tx>
          <c:spPr>
            <a:solidFill>
              <a:srgbClr val="1DDF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'F3'!$H$35:$H$38</c:f>
              <c:strCache>
                <c:ptCount val="4"/>
                <c:pt idx="0">
                  <c:v>Školy celkem</c:v>
                </c:pt>
                <c:pt idx="1">
                  <c:v>  1. stupeň ZŠ</c:v>
                </c:pt>
                <c:pt idx="2">
                  <c:v>  2. stupeň ZŠ</c:v>
                </c:pt>
                <c:pt idx="3">
                  <c:v>  střední školy</c:v>
                </c:pt>
              </c:strCache>
            </c:strRef>
          </c:cat>
          <c:val>
            <c:numRef>
              <c:f>'F3'!$J$35:$J$38</c:f>
              <c:numCache>
                <c:formatCode>0%</c:formatCode>
                <c:ptCount val="4"/>
                <c:pt idx="0">
                  <c:v>0.74996499299859964</c:v>
                </c:pt>
                <c:pt idx="1">
                  <c:v>0.77328748599466834</c:v>
                </c:pt>
                <c:pt idx="2">
                  <c:v>0.7695854330095071</c:v>
                </c:pt>
                <c:pt idx="3">
                  <c:v>0.72881453111024475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7A-4B2D-B835-B6C221AF4717}"/>
            </c:ext>
          </c:extLst>
        </c:ser>
        <c:ser>
          <c:idx val="2"/>
          <c:order val="2"/>
          <c:tx>
            <c:strRef>
              <c:f>'F3'!$K$34</c:f>
              <c:strCache>
                <c:ptCount val="1"/>
                <c:pt idx="0">
                  <c:v> 10 a více let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'F3'!$H$35:$H$38</c:f>
              <c:strCache>
                <c:ptCount val="4"/>
                <c:pt idx="0">
                  <c:v>Školy celkem</c:v>
                </c:pt>
                <c:pt idx="1">
                  <c:v>  1. stupeň ZŠ</c:v>
                </c:pt>
                <c:pt idx="2">
                  <c:v>  2. stupeň ZŠ</c:v>
                </c:pt>
                <c:pt idx="3">
                  <c:v>  střední školy</c:v>
                </c:pt>
              </c:strCache>
            </c:strRef>
          </c:cat>
          <c:val>
            <c:numRef>
              <c:f>'F3'!$K$35:$K$38</c:f>
              <c:numCache>
                <c:formatCode>0%</c:formatCode>
                <c:ptCount val="4"/>
                <c:pt idx="0">
                  <c:v>8.6417283456691335E-2</c:v>
                </c:pt>
                <c:pt idx="1">
                  <c:v>8.4031990109338178E-2</c:v>
                </c:pt>
                <c:pt idx="2">
                  <c:v>7.2951841654111907E-2</c:v>
                </c:pt>
                <c:pt idx="3">
                  <c:v>8.5728046235350769E-2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7A-4B2D-B835-B6C221AF4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4084992"/>
        <c:axId val="235786624"/>
      </c:barChart>
      <c:catAx>
        <c:axId val="23408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crossAx val="235786624"/>
        <c:crosses val="autoZero"/>
        <c:auto val="1"/>
        <c:lblAlgn val="ctr"/>
        <c:lblOffset val="100"/>
        <c:noMultiLvlLbl val="0"/>
      </c:catAx>
      <c:valAx>
        <c:axId val="235786624"/>
        <c:scaling>
          <c:orientation val="minMax"/>
          <c:max val="1"/>
          <c:min val="0"/>
        </c:scaling>
        <c:delete val="1"/>
        <c:axPos val="l"/>
        <c:majorGridlines>
          <c:spPr>
            <a:ln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234084992"/>
        <c:crosses val="autoZero"/>
        <c:crossBetween val="between"/>
        <c:majorUnit val="0.2"/>
        <c:minorUnit val="1.0000000000000005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4.876551811202838E-2"/>
          <c:y val="1.8005511526310525E-2"/>
          <c:w val="0.93753608275122857"/>
          <c:h val="7.607437598534880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251305939304639E-2"/>
          <c:y val="2.3647244094488186E-2"/>
          <c:w val="0.96883221036572098"/>
          <c:h val="0.769985301837270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'F4'!$G$33</c:f>
              <c:strCache>
                <c:ptCount val="1"/>
                <c:pt idx="0">
                  <c:v> stolní počítač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600" b="1" i="0" u="none" strike="noStrike" baseline="0">
                    <a:solidFill>
                      <a:sysClr val="windowText" lastClr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'F4'!$H$31:$L$32</c:f>
              <c:strCache>
                <c:ptCount val="5"/>
                <c:pt idx="0">
                  <c:v>základní 
školy</c:v>
                </c:pt>
                <c:pt idx="1">
                  <c:v>6 nebo 8letá gymnázia</c:v>
                </c:pt>
                <c:pt idx="2">
                  <c:v> 4letá 
gymnázia</c:v>
                </c:pt>
                <c:pt idx="3">
                  <c:v>odborné školy 
zakončené maturitou</c:v>
                </c:pt>
                <c:pt idx="4">
                  <c:v>odborné školy 
bez maturity</c:v>
                </c:pt>
              </c:strCache>
            </c:strRef>
          </c:cat>
          <c:val>
            <c:numRef>
              <c:f>'F4'!$H$33:$L$33</c:f>
              <c:numCache>
                <c:formatCode>0.0%</c:formatCode>
                <c:ptCount val="5"/>
                <c:pt idx="0">
                  <c:v>0.72388784366086056</c:v>
                </c:pt>
                <c:pt idx="1">
                  <c:v>0.58596527923028652</c:v>
                </c:pt>
                <c:pt idx="2">
                  <c:v>0.64897146648971471</c:v>
                </c:pt>
                <c:pt idx="3">
                  <c:v>0.69784721868797395</c:v>
                </c:pt>
                <c:pt idx="4">
                  <c:v>0.6704067321178121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2-4667-9A30-9AC9D41349D8}"/>
            </c:ext>
          </c:extLst>
        </c:ser>
        <c:ser>
          <c:idx val="1"/>
          <c:order val="1"/>
          <c:tx>
            <c:strRef>
              <c:f>'F4'!$G$34</c:f>
              <c:strCache>
                <c:ptCount val="1"/>
                <c:pt idx="0">
                  <c:v> notebook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'F4'!$H$31:$L$32</c:f>
              <c:strCache>
                <c:ptCount val="5"/>
                <c:pt idx="0">
                  <c:v>základní 
školy</c:v>
                </c:pt>
                <c:pt idx="1">
                  <c:v>6 nebo 8letá gymnázia</c:v>
                </c:pt>
                <c:pt idx="2">
                  <c:v> 4letá 
gymnázia</c:v>
                </c:pt>
                <c:pt idx="3">
                  <c:v>odborné školy 
zakončené maturitou</c:v>
                </c:pt>
                <c:pt idx="4">
                  <c:v>odborné školy 
bez maturity</c:v>
                </c:pt>
              </c:strCache>
            </c:strRef>
          </c:cat>
          <c:val>
            <c:numRef>
              <c:f>'F4'!$H$34:$L$34</c:f>
              <c:numCache>
                <c:formatCode>0%</c:formatCode>
                <c:ptCount val="5"/>
                <c:pt idx="0" formatCode="0.0%">
                  <c:v>0.201495793081957</c:v>
                </c:pt>
                <c:pt idx="1">
                  <c:v>0.12994231777661247</c:v>
                </c:pt>
                <c:pt idx="2" formatCode="0.0%">
                  <c:v>8.4771318478807173E-2</c:v>
                </c:pt>
                <c:pt idx="3" formatCode="0.0%">
                  <c:v>0.17821373257614867</c:v>
                </c:pt>
                <c:pt idx="4" formatCode="0.0%">
                  <c:v>0.2511437908496732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92-4667-9A30-9AC9D41349D8}"/>
            </c:ext>
          </c:extLst>
        </c:ser>
        <c:ser>
          <c:idx val="2"/>
          <c:order val="2"/>
          <c:tx>
            <c:strRef>
              <c:f>'F4'!$G$35</c:f>
              <c:strCache>
                <c:ptCount val="1"/>
                <c:pt idx="0">
                  <c:v> tablet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'F4'!$H$31:$L$32</c:f>
              <c:strCache>
                <c:ptCount val="5"/>
                <c:pt idx="0">
                  <c:v>základní 
školy</c:v>
                </c:pt>
                <c:pt idx="1">
                  <c:v>6 nebo 8letá gymnázia</c:v>
                </c:pt>
                <c:pt idx="2">
                  <c:v> 4letá 
gymnázia</c:v>
                </c:pt>
                <c:pt idx="3">
                  <c:v>odborné školy 
zakončené maturitou</c:v>
                </c:pt>
                <c:pt idx="4">
                  <c:v>odborné školy 
bez maturity</c:v>
                </c:pt>
              </c:strCache>
            </c:strRef>
          </c:cat>
          <c:val>
            <c:numRef>
              <c:f>'F4'!$H$35:$L$35</c:f>
              <c:numCache>
                <c:formatCode>0%</c:formatCode>
                <c:ptCount val="5"/>
                <c:pt idx="0" formatCode="0.0%">
                  <c:v>0.1501464613058679</c:v>
                </c:pt>
                <c:pt idx="1">
                  <c:v>0.10446503791069923</c:v>
                </c:pt>
                <c:pt idx="2" formatCode="0.0%">
                  <c:v>6.8197278911564629E-2</c:v>
                </c:pt>
                <c:pt idx="3" formatCode="0.0%">
                  <c:v>0.109536354056902</c:v>
                </c:pt>
                <c:pt idx="4" formatCode="0.0%">
                  <c:v>0.22400534938147776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92-4667-9A30-9AC9D4134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34114048"/>
        <c:axId val="234124032"/>
      </c:barChart>
      <c:catAx>
        <c:axId val="23411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3412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124032"/>
        <c:scaling>
          <c:orientation val="minMax"/>
          <c:max val="1"/>
          <c:min val="0"/>
        </c:scaling>
        <c:delete val="0"/>
        <c:axPos val="l"/>
        <c:numFmt formatCode="0.0%" sourceLinked="1"/>
        <c:majorTickMark val="none"/>
        <c:minorTickMark val="none"/>
        <c:tickLblPos val="none"/>
        <c:crossAx val="234114048"/>
        <c:crosses val="autoZero"/>
        <c:crossBetween val="between"/>
        <c:majorUnit val="0.2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184777722024183"/>
          <c:y val="4.2091863517060374E-2"/>
          <c:w val="0.75202670758271462"/>
          <c:h val="0.1040729212438931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5" footer="0.492125984500007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911960208202048E-3"/>
          <c:y val="2.7892845200948965E-2"/>
          <c:w val="0.73456839324966838"/>
          <c:h val="0.75977368636301157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'F4'!$I$16</c:f>
              <c:strCache>
                <c:ptCount val="1"/>
                <c:pt idx="0">
                  <c:v> mají 
k dispozici 
a používají je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>
                    <a:solidFill>
                      <a:schemeClr val="bg1"/>
                    </a:solidFill>
                    <a:latin typeface="Arial CE" pitchFamily="34" charset="0"/>
                    <a:cs typeface="Arial CE" pitchFamily="34" charset="0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'F4'!$G$17:$H$24</c:f>
              <c:multiLvlStrCache>
                <c:ptCount val="8"/>
                <c:lvl>
                  <c:pt idx="0">
                    <c:v>doma</c:v>
                  </c:pt>
                  <c:pt idx="1">
                    <c:v>ve škole</c:v>
                  </c:pt>
                  <c:pt idx="2">
                    <c:v>doma</c:v>
                  </c:pt>
                  <c:pt idx="3">
                    <c:v>ve škole</c:v>
                  </c:pt>
                  <c:pt idx="4">
                    <c:v>doma</c:v>
                  </c:pt>
                  <c:pt idx="5">
                    <c:v>ve škole</c:v>
                  </c:pt>
                  <c:pt idx="6">
                    <c:v>doma</c:v>
                  </c:pt>
                  <c:pt idx="7">
                    <c:v>ve škole</c:v>
                  </c:pt>
                </c:lvl>
                <c:lvl>
                  <c:pt idx="0">
                    <c:v>internet</c:v>
                  </c:pt>
                  <c:pt idx="2">
                    <c:v>stolní počítač</c:v>
                  </c:pt>
                  <c:pt idx="4">
                    <c:v>notebook</c:v>
                  </c:pt>
                  <c:pt idx="6">
                    <c:v>tablet</c:v>
                  </c:pt>
                </c:lvl>
              </c:multiLvlStrCache>
            </c:multiLvlStrRef>
          </c:cat>
          <c:val>
            <c:numRef>
              <c:f>'F4'!$I$17:$I$24</c:f>
              <c:numCache>
                <c:formatCode>0.0%</c:formatCode>
                <c:ptCount val="8"/>
                <c:pt idx="0">
                  <c:v>0.97400000000000009</c:v>
                </c:pt>
                <c:pt idx="1">
                  <c:v>0.77600000000000002</c:v>
                </c:pt>
                <c:pt idx="2">
                  <c:v>0.66299999999999992</c:v>
                </c:pt>
                <c:pt idx="3">
                  <c:v>0.65700000000000003</c:v>
                </c:pt>
                <c:pt idx="4">
                  <c:v>0.7609999999999999</c:v>
                </c:pt>
                <c:pt idx="5">
                  <c:v>0.17599999999999999</c:v>
                </c:pt>
                <c:pt idx="6">
                  <c:v>0.49700000000000005</c:v>
                </c:pt>
                <c:pt idx="7">
                  <c:v>0.13300000000000001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4-4546-9C98-088F0081E3EC}"/>
            </c:ext>
          </c:extLst>
        </c:ser>
        <c:ser>
          <c:idx val="1"/>
          <c:order val="1"/>
          <c:tx>
            <c:strRef>
              <c:f>'F4'!$J$16</c:f>
              <c:strCache>
                <c:ptCount val="1"/>
                <c:pt idx="0">
                  <c:v> mají 
k dispozici, ale nepoužívají je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14-4546-9C98-088F0081E3EC}"/>
                </c:ext>
              </c:extLst>
            </c:dLbl>
            <c:dLbl>
              <c:idx val="6"/>
              <c:layout>
                <c:manualLayout>
                  <c:x val="0"/>
                  <c:y val="1.00628970684483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14-4546-9C98-088F0081E3E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'F4'!$G$17:$H$24</c:f>
              <c:multiLvlStrCache>
                <c:ptCount val="8"/>
                <c:lvl>
                  <c:pt idx="0">
                    <c:v>doma</c:v>
                  </c:pt>
                  <c:pt idx="1">
                    <c:v>ve škole</c:v>
                  </c:pt>
                  <c:pt idx="2">
                    <c:v>doma</c:v>
                  </c:pt>
                  <c:pt idx="3">
                    <c:v>ve škole</c:v>
                  </c:pt>
                  <c:pt idx="4">
                    <c:v>doma</c:v>
                  </c:pt>
                  <c:pt idx="5">
                    <c:v>ve škole</c:v>
                  </c:pt>
                  <c:pt idx="6">
                    <c:v>doma</c:v>
                  </c:pt>
                  <c:pt idx="7">
                    <c:v>ve škole</c:v>
                  </c:pt>
                </c:lvl>
                <c:lvl>
                  <c:pt idx="0">
                    <c:v>internet</c:v>
                  </c:pt>
                  <c:pt idx="2">
                    <c:v>stolní počítač</c:v>
                  </c:pt>
                  <c:pt idx="4">
                    <c:v>notebook</c:v>
                  </c:pt>
                  <c:pt idx="6">
                    <c:v>tablet</c:v>
                  </c:pt>
                </c:lvl>
              </c:multiLvlStrCache>
            </c:multiLvlStrRef>
          </c:cat>
          <c:val>
            <c:numRef>
              <c:f>'F4'!$J$17:$J$24</c:f>
              <c:numCache>
                <c:formatCode>0.0%</c:formatCode>
                <c:ptCount val="8"/>
                <c:pt idx="0">
                  <c:v>1.3000000000000001E-2</c:v>
                </c:pt>
                <c:pt idx="1">
                  <c:v>0.128</c:v>
                </c:pt>
                <c:pt idx="2">
                  <c:v>0.16600000000000001</c:v>
                </c:pt>
                <c:pt idx="3">
                  <c:v>0.13800000000000001</c:v>
                </c:pt>
                <c:pt idx="4">
                  <c:v>0.114</c:v>
                </c:pt>
                <c:pt idx="5">
                  <c:v>0.11</c:v>
                </c:pt>
                <c:pt idx="6">
                  <c:v>0.187</c:v>
                </c:pt>
                <c:pt idx="7">
                  <c:v>9.4E-2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14-4546-9C98-088F0081E3EC}"/>
            </c:ext>
          </c:extLst>
        </c:ser>
        <c:ser>
          <c:idx val="0"/>
          <c:order val="2"/>
          <c:tx>
            <c:strRef>
              <c:f>'F4'!$K$16</c:f>
              <c:strCache>
                <c:ptCount val="1"/>
                <c:pt idx="0">
                  <c:v> nemají je 
k dispozici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14-4546-9C98-088F0081E3EC}"/>
                </c:ext>
              </c:extLst>
            </c:dLbl>
            <c:dLbl>
              <c:idx val="6"/>
              <c:layout>
                <c:manualLayout>
                  <c:x val="-4.643448934493013E-3"/>
                  <c:y val="-1.5094345602672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314-4546-9C98-088F0081E3E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'F4'!$G$17:$H$24</c:f>
              <c:multiLvlStrCache>
                <c:ptCount val="8"/>
                <c:lvl>
                  <c:pt idx="0">
                    <c:v>doma</c:v>
                  </c:pt>
                  <c:pt idx="1">
                    <c:v>ve škole</c:v>
                  </c:pt>
                  <c:pt idx="2">
                    <c:v>doma</c:v>
                  </c:pt>
                  <c:pt idx="3">
                    <c:v>ve škole</c:v>
                  </c:pt>
                  <c:pt idx="4">
                    <c:v>doma</c:v>
                  </c:pt>
                  <c:pt idx="5">
                    <c:v>ve škole</c:v>
                  </c:pt>
                  <c:pt idx="6">
                    <c:v>doma</c:v>
                  </c:pt>
                  <c:pt idx="7">
                    <c:v>ve škole</c:v>
                  </c:pt>
                </c:lvl>
                <c:lvl>
                  <c:pt idx="0">
                    <c:v>internet</c:v>
                  </c:pt>
                  <c:pt idx="2">
                    <c:v>stolní počítač</c:v>
                  </c:pt>
                  <c:pt idx="4">
                    <c:v>notebook</c:v>
                  </c:pt>
                  <c:pt idx="6">
                    <c:v>tablet</c:v>
                  </c:pt>
                </c:lvl>
              </c:multiLvlStrCache>
            </c:multiLvlStrRef>
          </c:cat>
          <c:val>
            <c:numRef>
              <c:f>'F4'!$K$17:$K$24</c:f>
              <c:numCache>
                <c:formatCode>0.0%</c:formatCode>
                <c:ptCount val="8"/>
                <c:pt idx="0">
                  <c:v>1.2999999999999999E-2</c:v>
                </c:pt>
                <c:pt idx="1">
                  <c:v>9.6000000000000002E-2</c:v>
                </c:pt>
                <c:pt idx="2">
                  <c:v>0.17100000000000001</c:v>
                </c:pt>
                <c:pt idx="3">
                  <c:v>0.20599999999999999</c:v>
                </c:pt>
                <c:pt idx="4">
                  <c:v>0.125</c:v>
                </c:pt>
                <c:pt idx="5">
                  <c:v>0.71399999999999997</c:v>
                </c:pt>
                <c:pt idx="6">
                  <c:v>0.316</c:v>
                </c:pt>
                <c:pt idx="7">
                  <c:v>0.77300000000000002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14-4546-9C98-088F0081E3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234155008"/>
        <c:axId val="228201216"/>
      </c:barChart>
      <c:catAx>
        <c:axId val="23415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228201216"/>
        <c:crosses val="autoZero"/>
        <c:auto val="1"/>
        <c:lblAlgn val="ctr"/>
        <c:lblOffset val="100"/>
        <c:noMultiLvlLbl val="0"/>
      </c:catAx>
      <c:valAx>
        <c:axId val="228201216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one"/>
        <c:crossAx val="234155008"/>
        <c:crosses val="autoZero"/>
        <c:crossBetween val="between"/>
        <c:majorUnit val="0.1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76899463114927924"/>
          <c:y val="0.14752381175080495"/>
          <c:w val="0.21692401855039567"/>
          <c:h val="0.6196648149199797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9525</xdr:rowOff>
        </xdr:from>
        <xdr:to>
          <xdr:col>4</xdr:col>
          <xdr:colOff>571500</xdr:colOff>
          <xdr:row>42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74839</xdr:colOff>
      <xdr:row>41</xdr:row>
      <xdr:rowOff>108858</xdr:rowOff>
    </xdr:from>
    <xdr:to>
      <xdr:col>4</xdr:col>
      <xdr:colOff>589189</xdr:colOff>
      <xdr:row>83</xdr:row>
      <xdr:rowOff>2722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" y="6803572"/>
          <a:ext cx="2963636" cy="6751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14653</xdr:colOff>
      <xdr:row>2</xdr:row>
      <xdr:rowOff>7327</xdr:rowOff>
    </xdr:from>
    <xdr:to>
      <xdr:col>0</xdr:col>
      <xdr:colOff>2756492</xdr:colOff>
      <xdr:row>43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2320552</xdr:colOff>
      <xdr:row>2</xdr:row>
      <xdr:rowOff>102054</xdr:rowOff>
    </xdr:from>
    <xdr:to>
      <xdr:col>1</xdr:col>
      <xdr:colOff>27732</xdr:colOff>
      <xdr:row>3</xdr:row>
      <xdr:rowOff>132406</xdr:rowOff>
    </xdr:to>
    <xdr:sp macro="" textlink="">
      <xdr:nvSpPr>
        <xdr:cNvPr id="6" name="TextovéPole 5"/>
        <xdr:cNvSpPr txBox="1"/>
      </xdr:nvSpPr>
      <xdr:spPr>
        <a:xfrm>
          <a:off x="2320552" y="789215"/>
          <a:ext cx="469430" cy="173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39 %  </a:t>
          </a:r>
          <a:r>
            <a:rPr lang="cs-CZ" sz="7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3</xdr:col>
      <xdr:colOff>544285</xdr:colOff>
      <xdr:row>29</xdr:row>
      <xdr:rowOff>284250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20411</xdr:rowOff>
    </xdr:from>
    <xdr:to>
      <xdr:col>4</xdr:col>
      <xdr:colOff>6804</xdr:colOff>
      <xdr:row>42</xdr:row>
      <xdr:rowOff>137295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13606</xdr:rowOff>
    </xdr:from>
    <xdr:to>
      <xdr:col>0</xdr:col>
      <xdr:colOff>2748643</xdr:colOff>
      <xdr:row>44</xdr:row>
      <xdr:rowOff>13606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20411</xdr:rowOff>
    </xdr:from>
    <xdr:to>
      <xdr:col>3</xdr:col>
      <xdr:colOff>419100</xdr:colOff>
      <xdr:row>27</xdr:row>
      <xdr:rowOff>13606</xdr:rowOff>
    </xdr:to>
    <xdr:graphicFrame macro="">
      <xdr:nvGraphicFramePr>
        <xdr:cNvPr id="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20411</xdr:colOff>
      <xdr:row>29</xdr:row>
      <xdr:rowOff>27214</xdr:rowOff>
    </xdr:from>
    <xdr:to>
      <xdr:col>3</xdr:col>
      <xdr:colOff>394607</xdr:colOff>
      <xdr:row>35</xdr:row>
      <xdr:rowOff>108858</xdr:rowOff>
    </xdr:to>
    <xdr:graphicFrame macro="">
      <xdr:nvGraphicFramePr>
        <xdr:cNvPr id="7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3</xdr:col>
      <xdr:colOff>374196</xdr:colOff>
      <xdr:row>44</xdr:row>
      <xdr:rowOff>68035</xdr:rowOff>
    </xdr:to>
    <xdr:graphicFrame macro="">
      <xdr:nvGraphicFramePr>
        <xdr:cNvPr id="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20411</xdr:colOff>
      <xdr:row>47</xdr:row>
      <xdr:rowOff>54430</xdr:rowOff>
    </xdr:from>
    <xdr:to>
      <xdr:col>3</xdr:col>
      <xdr:colOff>401411</xdr:colOff>
      <xdr:row>55</xdr:row>
      <xdr:rowOff>6804</xdr:rowOff>
    </xdr:to>
    <xdr:graphicFrame macro="">
      <xdr:nvGraphicFramePr>
        <xdr:cNvPr id="9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1360</xdr:rowOff>
    </xdr:from>
    <xdr:to>
      <xdr:col>0</xdr:col>
      <xdr:colOff>2761200</xdr:colOff>
      <xdr:row>22</xdr:row>
      <xdr:rowOff>74838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20410</xdr:rowOff>
    </xdr:from>
    <xdr:to>
      <xdr:col>0</xdr:col>
      <xdr:colOff>2761200</xdr:colOff>
      <xdr:row>42</xdr:row>
      <xdr:rowOff>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2217964</xdr:colOff>
      <xdr:row>24</xdr:row>
      <xdr:rowOff>47625</xdr:rowOff>
    </xdr:from>
    <xdr:to>
      <xdr:col>2</xdr:col>
      <xdr:colOff>68035</xdr:colOff>
      <xdr:row>25</xdr:row>
      <xdr:rowOff>68036</xdr:rowOff>
    </xdr:to>
    <xdr:sp macro="" textlink="">
      <xdr:nvSpPr>
        <xdr:cNvPr id="6" name="TextovéPole 5"/>
        <xdr:cNvSpPr txBox="1"/>
      </xdr:nvSpPr>
      <xdr:spPr>
        <a:xfrm>
          <a:off x="2217964" y="4000500"/>
          <a:ext cx="802821" cy="1632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6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3,7</a:t>
          </a:r>
          <a:r>
            <a:rPr lang="cs-CZ" sz="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%  //  </a:t>
          </a:r>
          <a:endParaRPr lang="cs-CZ" sz="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74839</xdr:rowOff>
    </xdr:from>
    <xdr:to>
      <xdr:col>3</xdr:col>
      <xdr:colOff>415017</xdr:colOff>
      <xdr:row>25</xdr:row>
      <xdr:rowOff>13606</xdr:rowOff>
    </xdr:to>
    <xdr:graphicFrame macro="">
      <xdr:nvGraphicFramePr>
        <xdr:cNvPr id="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27214</xdr:rowOff>
    </xdr:from>
    <xdr:to>
      <xdr:col>3</xdr:col>
      <xdr:colOff>415017</xdr:colOff>
      <xdr:row>36</xdr:row>
      <xdr:rowOff>0</xdr:rowOff>
    </xdr:to>
    <xdr:graphicFrame macro="">
      <xdr:nvGraphicFramePr>
        <xdr:cNvPr id="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40822</xdr:rowOff>
    </xdr:from>
    <xdr:to>
      <xdr:col>3</xdr:col>
      <xdr:colOff>408214</xdr:colOff>
      <xdr:row>46</xdr:row>
      <xdr:rowOff>115662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27214</xdr:rowOff>
    </xdr:from>
    <xdr:to>
      <xdr:col>0</xdr:col>
      <xdr:colOff>2741838</xdr:colOff>
      <xdr:row>24</xdr:row>
      <xdr:rowOff>13607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34016</xdr:colOff>
      <xdr:row>25</xdr:row>
      <xdr:rowOff>27215</xdr:rowOff>
    </xdr:from>
    <xdr:to>
      <xdr:col>0</xdr:col>
      <xdr:colOff>2762249</xdr:colOff>
      <xdr:row>43</xdr:row>
      <xdr:rowOff>88447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1054553</xdr:colOff>
      <xdr:row>7</xdr:row>
      <xdr:rowOff>34017</xdr:rowOff>
    </xdr:from>
    <xdr:to>
      <xdr:col>0</xdr:col>
      <xdr:colOff>2605768</xdr:colOff>
      <xdr:row>22</xdr:row>
      <xdr:rowOff>54428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238124</xdr:rowOff>
    </xdr:from>
    <xdr:to>
      <xdr:col>0</xdr:col>
      <xdr:colOff>2761200</xdr:colOff>
      <xdr:row>22</xdr:row>
      <xdr:rowOff>74838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0</xdr:col>
      <xdr:colOff>2761200</xdr:colOff>
      <xdr:row>43</xdr:row>
      <xdr:rowOff>102053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</xdr:colOff>
      <xdr:row>24</xdr:row>
      <xdr:rowOff>13608</xdr:rowOff>
    </xdr:from>
    <xdr:to>
      <xdr:col>1</xdr:col>
      <xdr:colOff>19360</xdr:colOff>
      <xdr:row>44</xdr:row>
      <xdr:rowOff>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0</xdr:col>
      <xdr:colOff>2761200</xdr:colOff>
      <xdr:row>22</xdr:row>
      <xdr:rowOff>74839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142874</xdr:rowOff>
    </xdr:from>
    <xdr:to>
      <xdr:col>4</xdr:col>
      <xdr:colOff>0</xdr:colOff>
      <xdr:row>37</xdr:row>
      <xdr:rowOff>122463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13607</xdr:colOff>
      <xdr:row>40</xdr:row>
      <xdr:rowOff>6803</xdr:rowOff>
    </xdr:from>
    <xdr:to>
      <xdr:col>3</xdr:col>
      <xdr:colOff>319768</xdr:colOff>
      <xdr:row>44</xdr:row>
      <xdr:rowOff>108858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34019</xdr:colOff>
      <xdr:row>47</xdr:row>
      <xdr:rowOff>40820</xdr:rowOff>
    </xdr:from>
    <xdr:to>
      <xdr:col>3</xdr:col>
      <xdr:colOff>353786</xdr:colOff>
      <xdr:row>51</xdr:row>
      <xdr:rowOff>13607</xdr:rowOff>
    </xdr:to>
    <xdr:graphicFrame macro="">
      <xdr:nvGraphicFramePr>
        <xdr:cNvPr id="7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3</xdr:col>
      <xdr:colOff>516021</xdr:colOff>
      <xdr:row>46</xdr:row>
      <xdr:rowOff>136072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11</xdr:row>
      <xdr:rowOff>0</xdr:rowOff>
    </xdr:from>
    <xdr:to>
      <xdr:col>3</xdr:col>
      <xdr:colOff>435430</xdr:colOff>
      <xdr:row>19</xdr:row>
      <xdr:rowOff>136071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380999</xdr:rowOff>
    </xdr:from>
    <xdr:to>
      <xdr:col>1</xdr:col>
      <xdr:colOff>0</xdr:colOff>
      <xdr:row>23</xdr:row>
      <xdr:rowOff>34017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45</xdr:row>
      <xdr:rowOff>6803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2149931</xdr:colOff>
      <xdr:row>24</xdr:row>
      <xdr:rowOff>54429</xdr:rowOff>
    </xdr:from>
    <xdr:to>
      <xdr:col>2</xdr:col>
      <xdr:colOff>2</xdr:colOff>
      <xdr:row>25</xdr:row>
      <xdr:rowOff>74840</xdr:rowOff>
    </xdr:to>
    <xdr:sp macro="" textlink="">
      <xdr:nvSpPr>
        <xdr:cNvPr id="4" name="TextovéPole 3"/>
        <xdr:cNvSpPr txBox="1"/>
      </xdr:nvSpPr>
      <xdr:spPr>
        <a:xfrm>
          <a:off x="2149931" y="3939268"/>
          <a:ext cx="802821" cy="1632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6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33,4</a:t>
          </a:r>
          <a:r>
            <a:rPr lang="cs-CZ" sz="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%  //  </a:t>
          </a:r>
          <a:endParaRPr lang="cs-CZ" sz="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</xdr:colOff>
      <xdr:row>22</xdr:row>
      <xdr:rowOff>13608</xdr:rowOff>
    </xdr:from>
    <xdr:to>
      <xdr:col>3</xdr:col>
      <xdr:colOff>387804</xdr:colOff>
      <xdr:row>33</xdr:row>
      <xdr:rowOff>88446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285750</xdr:rowOff>
    </xdr:from>
    <xdr:to>
      <xdr:col>3</xdr:col>
      <xdr:colOff>408214</xdr:colOff>
      <xdr:row>47</xdr:row>
      <xdr:rowOff>129268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6804</xdr:rowOff>
    </xdr:from>
    <xdr:to>
      <xdr:col>4</xdr:col>
      <xdr:colOff>5754</xdr:colOff>
      <xdr:row>31</xdr:row>
      <xdr:rowOff>136070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4</xdr:col>
      <xdr:colOff>5754</xdr:colOff>
      <xdr:row>45</xdr:row>
      <xdr:rowOff>95250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20411</xdr:colOff>
      <xdr:row>21</xdr:row>
      <xdr:rowOff>40821</xdr:rowOff>
    </xdr:from>
    <xdr:to>
      <xdr:col>4</xdr:col>
      <xdr:colOff>1815</xdr:colOff>
      <xdr:row>32</xdr:row>
      <xdr:rowOff>20411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3</xdr:col>
      <xdr:colOff>389618</xdr:colOff>
      <xdr:row>45</xdr:row>
      <xdr:rowOff>48985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8</xdr:row>
      <xdr:rowOff>197304</xdr:rowOff>
    </xdr:from>
    <xdr:to>
      <xdr:col>4</xdr:col>
      <xdr:colOff>387803</xdr:colOff>
      <xdr:row>19</xdr:row>
      <xdr:rowOff>113304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190501</xdr:rowOff>
    </xdr:from>
    <xdr:to>
      <xdr:col>4</xdr:col>
      <xdr:colOff>367393</xdr:colOff>
      <xdr:row>43</xdr:row>
      <xdr:rowOff>99697</xdr:rowOff>
    </xdr:to>
    <xdr:graphicFrame macro="">
      <xdr:nvGraphicFramePr>
        <xdr:cNvPr id="3" name="Graf 3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22</xdr:row>
      <xdr:rowOff>6803</xdr:rowOff>
    </xdr:from>
    <xdr:to>
      <xdr:col>4</xdr:col>
      <xdr:colOff>386357</xdr:colOff>
      <xdr:row>32</xdr:row>
      <xdr:rowOff>160928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265338</xdr:rowOff>
    </xdr:from>
    <xdr:to>
      <xdr:col>5</xdr:col>
      <xdr:colOff>1757</xdr:colOff>
      <xdr:row>29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6802</xdr:rowOff>
    </xdr:from>
    <xdr:to>
      <xdr:col>5</xdr:col>
      <xdr:colOff>0</xdr:colOff>
      <xdr:row>43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265339</xdr:rowOff>
    </xdr:from>
    <xdr:to>
      <xdr:col>2</xdr:col>
      <xdr:colOff>519793</xdr:colOff>
      <xdr:row>44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54428</xdr:rowOff>
    </xdr:from>
    <xdr:to>
      <xdr:col>2</xdr:col>
      <xdr:colOff>496661</xdr:colOff>
      <xdr:row>29</xdr:row>
      <xdr:rowOff>6802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12247</xdr:colOff>
      <xdr:row>2</xdr:row>
      <xdr:rowOff>16330</xdr:rowOff>
    </xdr:from>
    <xdr:to>
      <xdr:col>0</xdr:col>
      <xdr:colOff>2745922</xdr:colOff>
      <xdr:row>44</xdr:row>
      <xdr:rowOff>95251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6800</xdr:rowOff>
    </xdr:from>
    <xdr:to>
      <xdr:col>4</xdr:col>
      <xdr:colOff>5754</xdr:colOff>
      <xdr:row>28</xdr:row>
      <xdr:rowOff>142874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</xdr:rowOff>
    </xdr:from>
    <xdr:to>
      <xdr:col>4</xdr:col>
      <xdr:colOff>5754</xdr:colOff>
      <xdr:row>44</xdr:row>
      <xdr:rowOff>13608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2741839</xdr:colOff>
      <xdr:row>44</xdr:row>
      <xdr:rowOff>102052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5864</xdr:rowOff>
    </xdr:from>
    <xdr:to>
      <xdr:col>4</xdr:col>
      <xdr:colOff>4371</xdr:colOff>
      <xdr:row>33</xdr:row>
      <xdr:rowOff>230864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6805</xdr:rowOff>
    </xdr:from>
    <xdr:to>
      <xdr:col>4</xdr:col>
      <xdr:colOff>6150</xdr:colOff>
      <xdr:row>45</xdr:row>
      <xdr:rowOff>88930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GroupWise/D)%20IT%20ve%20ve&#345;ejn&#233;%20spr&#225;v&#283;/IT%20specialiste_MS/e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GroupWise/D)%20IT%20ve%20ve&#345;ejn&#233;%20spr&#225;v&#283;/IT%20specialiste_MS/e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Dotaz11"/>
      <sheetName val="List2 (2)"/>
    </sheetNames>
    <sheetDataSet>
      <sheetData sheetId="0"/>
      <sheetData sheetId="1"/>
      <sheetData sheetId="2">
        <row r="1">
          <cell r="A1" t="str">
            <v>Year</v>
          </cell>
          <cell r="B1" t="str">
            <v>Country</v>
          </cell>
          <cell r="C1" t="str">
            <v>BrkDwn</v>
          </cell>
          <cell r="D1" t="str">
            <v>Variable</v>
          </cell>
          <cell r="E1" t="str">
            <v>Value</v>
          </cell>
          <cell r="F1" t="str">
            <v>Unit</v>
          </cell>
        </row>
        <row r="2">
          <cell r="A2" t="str">
            <v>2007</v>
          </cell>
          <cell r="B2" t="str">
            <v>AT</v>
          </cell>
          <cell r="C2" t="str">
            <v>10_DFGHIKO</v>
          </cell>
          <cell r="D2" t="str">
            <v>e_itspvac</v>
          </cell>
          <cell r="E2">
            <v>3.2339019663902902E-2</v>
          </cell>
          <cell r="F2" t="str">
            <v>% ent</v>
          </cell>
        </row>
        <row r="3">
          <cell r="A3" t="str">
            <v>2007</v>
          </cell>
          <cell r="B3" t="str">
            <v>AT</v>
          </cell>
          <cell r="C3" t="str">
            <v>10_DFGHIKO</v>
          </cell>
          <cell r="D3" t="str">
            <v>e_itspvac</v>
          </cell>
          <cell r="E3">
            <v>3.29705920456018E-2</v>
          </cell>
          <cell r="F3" t="str">
            <v>% ent cuse</v>
          </cell>
        </row>
        <row r="4">
          <cell r="A4" t="str">
            <v>2007</v>
          </cell>
          <cell r="B4" t="str">
            <v>AT</v>
          </cell>
          <cell r="C4" t="str">
            <v>10_DFGHIKO</v>
          </cell>
          <cell r="D4" t="str">
            <v>e_itspvac</v>
          </cell>
          <cell r="E4">
            <v>0.42899283607248201</v>
          </cell>
          <cell r="F4" t="str">
            <v>% ent itsprcr</v>
          </cell>
        </row>
        <row r="5">
          <cell r="A5" t="str">
            <v>2007</v>
          </cell>
          <cell r="B5" t="str">
            <v>BE</v>
          </cell>
          <cell r="C5" t="str">
            <v>10_DFGHIKO</v>
          </cell>
          <cell r="D5" t="str">
            <v>e_itspvac</v>
          </cell>
          <cell r="E5">
            <v>6.9803498621228602E-2</v>
          </cell>
          <cell r="F5" t="str">
            <v>% ent</v>
          </cell>
        </row>
        <row r="6">
          <cell r="A6" t="str">
            <v>2007</v>
          </cell>
          <cell r="B6" t="str">
            <v>BE</v>
          </cell>
          <cell r="C6" t="str">
            <v>10_DFGHIKO</v>
          </cell>
          <cell r="D6" t="str">
            <v>e_itspvac</v>
          </cell>
          <cell r="E6">
            <v>7.09808236435088E-2</v>
          </cell>
          <cell r="F6" t="str">
            <v>% ent cuse</v>
          </cell>
        </row>
        <row r="7">
          <cell r="A7" t="str">
            <v>2007</v>
          </cell>
          <cell r="B7" t="str">
            <v>BE</v>
          </cell>
          <cell r="C7" t="str">
            <v>10_DFGHIKO</v>
          </cell>
          <cell r="D7" t="str">
            <v>e_itspvac</v>
          </cell>
          <cell r="E7">
            <v>0.588972465786334</v>
          </cell>
          <cell r="F7" t="str">
            <v>% ent itsprcr</v>
          </cell>
        </row>
        <row r="8">
          <cell r="A8" t="str">
            <v>2007</v>
          </cell>
          <cell r="B8" t="str">
            <v>BG</v>
          </cell>
          <cell r="C8" t="str">
            <v>10_DFGHIKO</v>
          </cell>
          <cell r="D8" t="str">
            <v>e_itspvac</v>
          </cell>
          <cell r="E8">
            <v>2.9755575979444501E-2</v>
          </cell>
          <cell r="F8" t="str">
            <v>% ent</v>
          </cell>
        </row>
        <row r="9">
          <cell r="A9" t="str">
            <v>2007</v>
          </cell>
          <cell r="B9" t="str">
            <v>BG</v>
          </cell>
          <cell r="C9" t="str">
            <v>10_DFGHIKO</v>
          </cell>
          <cell r="D9" t="str">
            <v>e_itspvac</v>
          </cell>
          <cell r="E9">
            <v>3.5011376963078801E-2</v>
          </cell>
          <cell r="F9" t="str">
            <v>% ent cuse</v>
          </cell>
        </row>
        <row r="10">
          <cell r="A10" t="str">
            <v>2007</v>
          </cell>
          <cell r="B10" t="str">
            <v>BG</v>
          </cell>
          <cell r="C10" t="str">
            <v>10_DFGHIKO</v>
          </cell>
          <cell r="D10" t="str">
            <v>e_itspvac</v>
          </cell>
          <cell r="E10">
            <v>0.32214784188254703</v>
          </cell>
          <cell r="F10" t="str">
            <v>% ent itsprcr</v>
          </cell>
        </row>
        <row r="11">
          <cell r="A11" t="str">
            <v>2007</v>
          </cell>
          <cell r="B11" t="str">
            <v>CY</v>
          </cell>
          <cell r="C11" t="str">
            <v>10_DFGHIKO</v>
          </cell>
          <cell r="D11" t="str">
            <v>e_itspvac</v>
          </cell>
          <cell r="E11">
            <v>2.5464061790101501E-2</v>
          </cell>
          <cell r="F11" t="str">
            <v>% ent</v>
          </cell>
        </row>
        <row r="12">
          <cell r="A12" t="str">
            <v>2007</v>
          </cell>
          <cell r="B12" t="str">
            <v>CY</v>
          </cell>
          <cell r="C12" t="str">
            <v>10_DFGHIKO</v>
          </cell>
          <cell r="D12" t="str">
            <v>e_itspvac</v>
          </cell>
          <cell r="E12">
            <v>2.69453975837779E-2</v>
          </cell>
          <cell r="F12" t="str">
            <v>% ent cuse</v>
          </cell>
        </row>
        <row r="13">
          <cell r="A13" t="str">
            <v>2007</v>
          </cell>
          <cell r="B13" t="str">
            <v>CY</v>
          </cell>
          <cell r="C13" t="str">
            <v>10_DFGHIKO</v>
          </cell>
          <cell r="D13" t="str">
            <v>e_itspvac</v>
          </cell>
          <cell r="E13">
            <v>0.36957647080032602</v>
          </cell>
          <cell r="F13" t="str">
            <v>% ent itsprcr</v>
          </cell>
        </row>
        <row r="14">
          <cell r="A14" t="str">
            <v>2007</v>
          </cell>
          <cell r="B14" t="str">
            <v>CZ</v>
          </cell>
          <cell r="C14" t="str">
            <v>10_DFGHIKO</v>
          </cell>
          <cell r="D14" t="str">
            <v>e_itspvac</v>
          </cell>
          <cell r="E14">
            <v>4.3999558539949898E-2</v>
          </cell>
          <cell r="F14" t="str">
            <v>% ent</v>
          </cell>
        </row>
        <row r="15">
          <cell r="A15" t="str">
            <v>2007</v>
          </cell>
          <cell r="B15" t="str">
            <v>CZ</v>
          </cell>
          <cell r="C15" t="str">
            <v>10_DFGHIKO</v>
          </cell>
          <cell r="D15" t="str">
            <v>e_itspvac</v>
          </cell>
          <cell r="E15">
            <v>4.5342623128861802E-2</v>
          </cell>
          <cell r="F15" t="str">
            <v>% ent cuse</v>
          </cell>
        </row>
        <row r="16">
          <cell r="A16" t="str">
            <v>2007</v>
          </cell>
          <cell r="B16" t="str">
            <v>CZ</v>
          </cell>
          <cell r="C16" t="str">
            <v>10_DFGHIKO</v>
          </cell>
          <cell r="D16" t="str">
            <v>e_itspvac</v>
          </cell>
          <cell r="E16">
            <v>0.65855899369650905</v>
          </cell>
          <cell r="F16" t="str">
            <v>% ent itsprcr</v>
          </cell>
        </row>
        <row r="17">
          <cell r="A17" t="str">
            <v>2007</v>
          </cell>
          <cell r="B17" t="str">
            <v>DE</v>
          </cell>
          <cell r="C17" t="str">
            <v>10_DFGHIKO</v>
          </cell>
          <cell r="D17" t="str">
            <v>e_itspvac</v>
          </cell>
          <cell r="E17">
            <v>5.09349940874117E-2</v>
          </cell>
          <cell r="F17" t="str">
            <v>% ent</v>
          </cell>
        </row>
        <row r="18">
          <cell r="A18" t="str">
            <v>2007</v>
          </cell>
          <cell r="B18" t="str">
            <v>DE</v>
          </cell>
          <cell r="C18" t="str">
            <v>10_DFGHIKO</v>
          </cell>
          <cell r="D18" t="str">
            <v>e_itspvac</v>
          </cell>
          <cell r="E18">
            <v>5.2368982407338602E-2</v>
          </cell>
          <cell r="F18" t="str">
            <v>% ent cuse</v>
          </cell>
        </row>
        <row r="19">
          <cell r="A19" t="str">
            <v>2007</v>
          </cell>
          <cell r="B19" t="str">
            <v>DE</v>
          </cell>
          <cell r="C19" t="str">
            <v>10_DFGHIKO</v>
          </cell>
          <cell r="D19" t="str">
            <v>e_itspvac</v>
          </cell>
          <cell r="E19">
            <v>0.54475248863897496</v>
          </cell>
          <cell r="F19" t="str">
            <v>% ent itsprcr</v>
          </cell>
        </row>
        <row r="20">
          <cell r="A20" t="str">
            <v>2007</v>
          </cell>
          <cell r="B20" t="str">
            <v>DK</v>
          </cell>
          <cell r="C20" t="str">
            <v>10_DFGHIKO</v>
          </cell>
          <cell r="D20" t="str">
            <v>e_itspvac</v>
          </cell>
          <cell r="E20">
            <v>5.2864931393817198E-2</v>
          </cell>
          <cell r="F20" t="str">
            <v>% ent</v>
          </cell>
        </row>
        <row r="21">
          <cell r="A21" t="str">
            <v>2007</v>
          </cell>
          <cell r="B21" t="str">
            <v>DK</v>
          </cell>
          <cell r="C21" t="str">
            <v>10_DFGHIKO</v>
          </cell>
          <cell r="D21" t="str">
            <v>e_itspvac</v>
          </cell>
          <cell r="E21">
            <v>5.35489893334316E-2</v>
          </cell>
          <cell r="F21" t="str">
            <v>% ent cuse</v>
          </cell>
        </row>
        <row r="22">
          <cell r="A22" t="str">
            <v>2007</v>
          </cell>
          <cell r="B22" t="str">
            <v>DK</v>
          </cell>
          <cell r="C22" t="str">
            <v>10_DFGHIKO</v>
          </cell>
          <cell r="D22" t="str">
            <v>e_itspvac</v>
          </cell>
          <cell r="E22">
            <v>0.511834435661354</v>
          </cell>
          <cell r="F22" t="str">
            <v>% ent itsprcr</v>
          </cell>
        </row>
        <row r="23">
          <cell r="A23" t="str">
            <v>2007</v>
          </cell>
          <cell r="B23" t="str">
            <v>EA</v>
          </cell>
          <cell r="C23" t="str">
            <v>10_DFGHIKO</v>
          </cell>
          <cell r="D23" t="str">
            <v>e_itspvac</v>
          </cell>
          <cell r="E23">
            <v>3.3796649507156197E-2</v>
          </cell>
          <cell r="F23" t="str">
            <v>% ent</v>
          </cell>
        </row>
        <row r="24">
          <cell r="A24" t="str">
            <v>2007</v>
          </cell>
          <cell r="B24" t="str">
            <v>EA</v>
          </cell>
          <cell r="C24" t="str">
            <v>10_DFGHIKO</v>
          </cell>
          <cell r="D24" t="str">
            <v>e_itspvac</v>
          </cell>
          <cell r="E24">
            <v>3.4624135600886001E-2</v>
          </cell>
          <cell r="F24" t="str">
            <v>% ent cuse</v>
          </cell>
        </row>
        <row r="25">
          <cell r="A25" t="str">
            <v>2007</v>
          </cell>
          <cell r="B25" t="str">
            <v>EA</v>
          </cell>
          <cell r="C25" t="str">
            <v>10_DFGHIKO</v>
          </cell>
          <cell r="D25" t="str">
            <v>e_itspvac</v>
          </cell>
          <cell r="E25">
            <v>0.51058174330466</v>
          </cell>
          <cell r="F25" t="str">
            <v>% ent itsprcr</v>
          </cell>
        </row>
        <row r="26">
          <cell r="A26" t="str">
            <v>2007</v>
          </cell>
          <cell r="B26" t="str">
            <v>EE</v>
          </cell>
          <cell r="C26" t="str">
            <v>10_DFGHIKO</v>
          </cell>
          <cell r="D26" t="str">
            <v>e_itspvac</v>
          </cell>
          <cell r="E26">
            <v>3.3576159928390303E-2</v>
          </cell>
          <cell r="F26" t="str">
            <v>% ent</v>
          </cell>
        </row>
        <row r="27">
          <cell r="A27" t="str">
            <v>2007</v>
          </cell>
          <cell r="B27" t="str">
            <v>EE</v>
          </cell>
          <cell r="C27" t="str">
            <v>10_DFGHIKO</v>
          </cell>
          <cell r="D27" t="str">
            <v>e_itspvac</v>
          </cell>
          <cell r="E27">
            <v>3.5234742247091701E-2</v>
          </cell>
          <cell r="F27" t="str">
            <v>% ent cuse</v>
          </cell>
        </row>
        <row r="28">
          <cell r="A28" t="str">
            <v>2007</v>
          </cell>
          <cell r="B28" t="str">
            <v>EE</v>
          </cell>
          <cell r="C28" t="str">
            <v>10_DFGHIKO</v>
          </cell>
          <cell r="D28" t="str">
            <v>e_itspvac</v>
          </cell>
          <cell r="E28">
            <v>0.51408555262923505</v>
          </cell>
          <cell r="F28" t="str">
            <v>% ent itsprcr</v>
          </cell>
        </row>
        <row r="29">
          <cell r="A29" t="str">
            <v>2007</v>
          </cell>
          <cell r="B29" t="str">
            <v>ES</v>
          </cell>
          <cell r="C29" t="str">
            <v>10_DFGHIKO</v>
          </cell>
          <cell r="D29" t="str">
            <v>e_itspvac</v>
          </cell>
          <cell r="E29">
            <v>2.2882773204928899E-2</v>
          </cell>
          <cell r="F29" t="str">
            <v>% ent</v>
          </cell>
        </row>
        <row r="30">
          <cell r="A30" t="str">
            <v>2007</v>
          </cell>
          <cell r="B30" t="str">
            <v>ES</v>
          </cell>
          <cell r="C30" t="str">
            <v>10_DFGHIKO</v>
          </cell>
          <cell r="D30" t="str">
            <v>e_itspvac</v>
          </cell>
          <cell r="E30">
            <v>2.3325597124168498E-2</v>
          </cell>
          <cell r="F30" t="str">
            <v>% ent cuse</v>
          </cell>
        </row>
        <row r="31">
          <cell r="A31" t="str">
            <v>2007</v>
          </cell>
          <cell r="B31" t="str">
            <v>ES</v>
          </cell>
          <cell r="C31" t="str">
            <v>10_DFGHIKO</v>
          </cell>
          <cell r="D31" t="str">
            <v>e_itspvac</v>
          </cell>
          <cell r="E31">
            <v>0.51009602870308501</v>
          </cell>
          <cell r="F31" t="str">
            <v>% ent itsprcr</v>
          </cell>
        </row>
        <row r="32">
          <cell r="A32" t="str">
            <v>2007</v>
          </cell>
          <cell r="B32" t="str">
            <v>EU15</v>
          </cell>
          <cell r="C32" t="str">
            <v>10_DFGHIKO</v>
          </cell>
          <cell r="D32" t="str">
            <v>e_itspvac</v>
          </cell>
          <cell r="E32">
            <v>3.4476059514535203E-2</v>
          </cell>
          <cell r="F32" t="str">
            <v>% ent</v>
          </cell>
        </row>
        <row r="33">
          <cell r="A33" t="str">
            <v>2007</v>
          </cell>
          <cell r="B33" t="str">
            <v>EU15</v>
          </cell>
          <cell r="C33" t="str">
            <v>10_DFGHIKO</v>
          </cell>
          <cell r="D33" t="str">
            <v>e_itspvac</v>
          </cell>
          <cell r="E33">
            <v>3.5421554282180301E-2</v>
          </cell>
          <cell r="F33" t="str">
            <v>% ent cuse</v>
          </cell>
        </row>
        <row r="34">
          <cell r="A34" t="str">
            <v>2007</v>
          </cell>
          <cell r="B34" t="str">
            <v>EU15</v>
          </cell>
          <cell r="C34" t="str">
            <v>10_DFGHIKO</v>
          </cell>
          <cell r="D34" t="str">
            <v>e_itspvac</v>
          </cell>
          <cell r="E34">
            <v>0.46376716103441701</v>
          </cell>
          <cell r="F34" t="str">
            <v>% ent itsprcr</v>
          </cell>
        </row>
        <row r="35">
          <cell r="A35" t="str">
            <v>2007</v>
          </cell>
          <cell r="B35" t="str">
            <v>EU25</v>
          </cell>
          <cell r="C35" t="str">
            <v>10_DFGHIKO</v>
          </cell>
          <cell r="D35" t="str">
            <v>e_itspvac</v>
          </cell>
          <cell r="E35">
            <v>3.44408411713421E-2</v>
          </cell>
          <cell r="F35" t="str">
            <v>% ent</v>
          </cell>
        </row>
        <row r="36">
          <cell r="A36" t="str">
            <v>2007</v>
          </cell>
          <cell r="B36" t="str">
            <v>EU25</v>
          </cell>
          <cell r="C36" t="str">
            <v>10_DFGHIKO</v>
          </cell>
          <cell r="D36" t="str">
            <v>e_itspvac</v>
          </cell>
          <cell r="E36">
            <v>3.5500233243864497E-2</v>
          </cell>
          <cell r="F36" t="str">
            <v>% ent cuse</v>
          </cell>
        </row>
        <row r="37">
          <cell r="A37" t="str">
            <v>2007</v>
          </cell>
          <cell r="B37" t="str">
            <v>EU25</v>
          </cell>
          <cell r="C37" t="str">
            <v>10_DFGHIKO</v>
          </cell>
          <cell r="D37" t="str">
            <v>e_itspvac</v>
          </cell>
          <cell r="E37">
            <v>0.47555232621478599</v>
          </cell>
          <cell r="F37" t="str">
            <v>% ent itsprcr</v>
          </cell>
        </row>
        <row r="38">
          <cell r="A38" t="str">
            <v>2007</v>
          </cell>
          <cell r="B38" t="str">
            <v>EU27</v>
          </cell>
          <cell r="C38" t="str">
            <v>10_DFGHIKO</v>
          </cell>
          <cell r="D38" t="str">
            <v>e_itspvac</v>
          </cell>
          <cell r="E38">
            <v>3.4258656870153899E-2</v>
          </cell>
          <cell r="F38" t="str">
            <v>% ent</v>
          </cell>
        </row>
        <row r="39">
          <cell r="A39" t="str">
            <v>2007</v>
          </cell>
          <cell r="B39" t="str">
            <v>EU27</v>
          </cell>
          <cell r="C39" t="str">
            <v>10_DFGHIKO</v>
          </cell>
          <cell r="D39" t="str">
            <v>e_itspvac</v>
          </cell>
          <cell r="E39">
            <v>3.56201111489561E-2</v>
          </cell>
          <cell r="F39" t="str">
            <v>% ent cuse</v>
          </cell>
        </row>
        <row r="40">
          <cell r="A40" t="str">
            <v>2007</v>
          </cell>
          <cell r="B40" t="str">
            <v>EU27</v>
          </cell>
          <cell r="C40" t="str">
            <v>10_DFGHIKO</v>
          </cell>
          <cell r="D40" t="str">
            <v>e_itspvac</v>
          </cell>
          <cell r="E40">
            <v>0.47147859803903103</v>
          </cell>
          <cell r="F40" t="str">
            <v>% ent itsprcr</v>
          </cell>
        </row>
        <row r="41">
          <cell r="A41" t="str">
            <v>2007</v>
          </cell>
          <cell r="B41" t="str">
            <v>FI</v>
          </cell>
          <cell r="C41" t="str">
            <v>10_DFGHIKO</v>
          </cell>
          <cell r="D41" t="str">
            <v>e_itspvac</v>
          </cell>
          <cell r="E41">
            <v>4.3738070923879997E-2</v>
          </cell>
          <cell r="F41" t="str">
            <v>% ent</v>
          </cell>
        </row>
        <row r="42">
          <cell r="A42" t="str">
            <v>2007</v>
          </cell>
          <cell r="B42" t="str">
            <v>FI</v>
          </cell>
          <cell r="C42" t="str">
            <v>10_DFGHIKO</v>
          </cell>
          <cell r="D42" t="str">
            <v>e_itspvac</v>
          </cell>
          <cell r="E42">
            <v>4.41195534987983E-2</v>
          </cell>
          <cell r="F42" t="str">
            <v>% ent cuse</v>
          </cell>
        </row>
        <row r="43">
          <cell r="A43" t="str">
            <v>2007</v>
          </cell>
          <cell r="B43" t="str">
            <v>FI</v>
          </cell>
          <cell r="C43" t="str">
            <v>10_DFGHIKO</v>
          </cell>
          <cell r="D43" t="str">
            <v>e_itspvac</v>
          </cell>
          <cell r="E43">
            <v>0.41211383826064002</v>
          </cell>
          <cell r="F43" t="str">
            <v>% ent itsprcr</v>
          </cell>
        </row>
        <row r="44">
          <cell r="A44" t="str">
            <v>2007</v>
          </cell>
          <cell r="B44" t="str">
            <v>FR</v>
          </cell>
          <cell r="C44" t="str">
            <v>10_DFGHIKO</v>
          </cell>
          <cell r="D44" t="str">
            <v>e_itspvac</v>
          </cell>
          <cell r="F44" t="str">
            <v>% ent</v>
          </cell>
        </row>
        <row r="45">
          <cell r="A45" t="str">
            <v>2007</v>
          </cell>
          <cell r="B45" t="str">
            <v>FR</v>
          </cell>
          <cell r="C45" t="str">
            <v>10_DFGHIKO</v>
          </cell>
          <cell r="D45" t="str">
            <v>e_itspvac</v>
          </cell>
          <cell r="F45" t="str">
            <v>% ent cuse</v>
          </cell>
        </row>
        <row r="46">
          <cell r="A46" t="str">
            <v>2007</v>
          </cell>
          <cell r="B46" t="str">
            <v>FR</v>
          </cell>
          <cell r="C46" t="str">
            <v>10_DFGHIKO</v>
          </cell>
          <cell r="D46" t="str">
            <v>e_itspvac</v>
          </cell>
          <cell r="F46" t="str">
            <v>% ent itsprcr</v>
          </cell>
        </row>
        <row r="47">
          <cell r="A47" t="str">
            <v>2007</v>
          </cell>
          <cell r="B47" t="str">
            <v>HU</v>
          </cell>
          <cell r="C47" t="str">
            <v>10_DFGHIKO</v>
          </cell>
          <cell r="D47" t="str">
            <v>e_itspvac</v>
          </cell>
          <cell r="E47">
            <v>1.60034976500164E-2</v>
          </cell>
          <cell r="F47" t="str">
            <v>% ent</v>
          </cell>
        </row>
        <row r="48">
          <cell r="A48" t="str">
            <v>2007</v>
          </cell>
          <cell r="B48" t="str">
            <v>HU</v>
          </cell>
          <cell r="C48" t="str">
            <v>10_DFGHIKO</v>
          </cell>
          <cell r="D48" t="str">
            <v>e_itspvac</v>
          </cell>
          <cell r="E48">
            <v>1.75102963901737E-2</v>
          </cell>
          <cell r="F48" t="str">
            <v>% ent cuse</v>
          </cell>
        </row>
        <row r="49">
          <cell r="A49" t="str">
            <v>2007</v>
          </cell>
          <cell r="B49" t="str">
            <v>HU</v>
          </cell>
          <cell r="C49" t="str">
            <v>10_DFGHIKO</v>
          </cell>
          <cell r="D49" t="str">
            <v>e_itspvac</v>
          </cell>
          <cell r="E49">
            <v>0.63745093927390495</v>
          </cell>
          <cell r="F49" t="str">
            <v>% ent itsprcr</v>
          </cell>
        </row>
        <row r="50">
          <cell r="A50" t="str">
            <v>2007</v>
          </cell>
          <cell r="B50" t="str">
            <v>IE</v>
          </cell>
          <cell r="C50" t="str">
            <v>10_DFGHIKO</v>
          </cell>
          <cell r="D50" t="str">
            <v>e_itspvac</v>
          </cell>
          <cell r="E50">
            <v>4.4600580418512302E-2</v>
          </cell>
          <cell r="F50" t="str">
            <v>% ent</v>
          </cell>
        </row>
        <row r="51">
          <cell r="A51" t="str">
            <v>2007</v>
          </cell>
          <cell r="B51" t="str">
            <v>IE</v>
          </cell>
          <cell r="C51" t="str">
            <v>10_DFGHIKO</v>
          </cell>
          <cell r="D51" t="str">
            <v>e_itspvac</v>
          </cell>
          <cell r="E51">
            <v>4.6596983962339397E-2</v>
          </cell>
          <cell r="F51" t="str">
            <v>% ent cuse</v>
          </cell>
        </row>
        <row r="52">
          <cell r="A52" t="str">
            <v>2007</v>
          </cell>
          <cell r="B52" t="str">
            <v>IE</v>
          </cell>
          <cell r="C52" t="str">
            <v>10_DFGHIKO</v>
          </cell>
          <cell r="D52" t="str">
            <v>e_itspvac</v>
          </cell>
          <cell r="E52">
            <v>0.49659863945578198</v>
          </cell>
          <cell r="F52" t="str">
            <v>% ent itsprcr</v>
          </cell>
        </row>
        <row r="53">
          <cell r="A53" t="str">
            <v>2007</v>
          </cell>
          <cell r="B53" t="str">
            <v>IT</v>
          </cell>
          <cell r="C53" t="str">
            <v>10_DFGHIKO</v>
          </cell>
          <cell r="D53" t="str">
            <v>e_itspvac</v>
          </cell>
          <cell r="E53">
            <v>1.80708584777107E-2</v>
          </cell>
          <cell r="F53" t="str">
            <v>% ent</v>
          </cell>
        </row>
        <row r="54">
          <cell r="A54" t="str">
            <v>2007</v>
          </cell>
          <cell r="B54" t="str">
            <v>IT</v>
          </cell>
          <cell r="C54" t="str">
            <v>10_DFGHIKO</v>
          </cell>
          <cell r="D54" t="str">
            <v>e_itspvac</v>
          </cell>
          <cell r="E54">
            <v>1.8706502571710599E-2</v>
          </cell>
          <cell r="F54" t="str">
            <v>% ent cuse</v>
          </cell>
        </row>
        <row r="55">
          <cell r="A55" t="str">
            <v>2007</v>
          </cell>
          <cell r="B55" t="str">
            <v>IT</v>
          </cell>
          <cell r="C55" t="str">
            <v>10_DFGHIKO</v>
          </cell>
          <cell r="D55" t="str">
            <v>e_itspvac</v>
          </cell>
          <cell r="E55">
            <v>0.47526750756512198</v>
          </cell>
          <cell r="F55" t="str">
            <v>% ent itsprcr</v>
          </cell>
        </row>
        <row r="56">
          <cell r="A56" t="str">
            <v>2007</v>
          </cell>
          <cell r="B56" t="str">
            <v>LT</v>
          </cell>
          <cell r="C56" t="str">
            <v>10_DFGHIKO</v>
          </cell>
          <cell r="D56" t="str">
            <v>e_itspvac</v>
          </cell>
          <cell r="E56">
            <v>5.40142591444513E-2</v>
          </cell>
          <cell r="F56" t="str">
            <v>% ent</v>
          </cell>
        </row>
        <row r="57">
          <cell r="A57" t="str">
            <v>2007</v>
          </cell>
          <cell r="B57" t="str">
            <v>LT</v>
          </cell>
          <cell r="C57" t="str">
            <v>10_DFGHIKO</v>
          </cell>
          <cell r="D57" t="str">
            <v>e_itspvac</v>
          </cell>
          <cell r="E57">
            <v>5.9354509069232703E-2</v>
          </cell>
          <cell r="F57" t="str">
            <v>% ent cuse</v>
          </cell>
        </row>
        <row r="58">
          <cell r="A58" t="str">
            <v>2007</v>
          </cell>
          <cell r="B58" t="str">
            <v>LT</v>
          </cell>
          <cell r="C58" t="str">
            <v>10_DFGHIKO</v>
          </cell>
          <cell r="D58" t="str">
            <v>e_itspvac</v>
          </cell>
          <cell r="E58">
            <v>0.66254752851710996</v>
          </cell>
          <cell r="F58" t="str">
            <v>% ent itsprcr</v>
          </cell>
        </row>
        <row r="59">
          <cell r="A59" t="str">
            <v>2007</v>
          </cell>
          <cell r="B59" t="str">
            <v>LU</v>
          </cell>
          <cell r="C59" t="str">
            <v>10_DFGHIKO</v>
          </cell>
          <cell r="D59" t="str">
            <v>e_itspvac</v>
          </cell>
          <cell r="E59">
            <v>4.4634832296201202E-2</v>
          </cell>
          <cell r="F59" t="str">
            <v>% ent</v>
          </cell>
        </row>
        <row r="60">
          <cell r="A60" t="str">
            <v>2007</v>
          </cell>
          <cell r="B60" t="str">
            <v>LU</v>
          </cell>
          <cell r="C60" t="str">
            <v>10_DFGHIKO</v>
          </cell>
          <cell r="D60" t="str">
            <v>e_itspvac</v>
          </cell>
          <cell r="E60">
            <v>4.5866500071680097E-2</v>
          </cell>
          <cell r="F60" t="str">
            <v>% ent cuse</v>
          </cell>
        </row>
        <row r="61">
          <cell r="A61" t="str">
            <v>2007</v>
          </cell>
          <cell r="B61" t="str">
            <v>LU</v>
          </cell>
          <cell r="C61" t="str">
            <v>10_DFGHIKO</v>
          </cell>
          <cell r="D61" t="str">
            <v>e_itspvac</v>
          </cell>
          <cell r="E61">
            <v>0.56117581954564</v>
          </cell>
          <cell r="F61" t="str">
            <v>% ent itsprcr</v>
          </cell>
        </row>
        <row r="62">
          <cell r="A62" t="str">
            <v>2007</v>
          </cell>
          <cell r="B62" t="str">
            <v>LV</v>
          </cell>
          <cell r="C62" t="str">
            <v>10_DFGHIKO</v>
          </cell>
          <cell r="D62" t="str">
            <v>e_itspvac</v>
          </cell>
          <cell r="E62">
            <v>2.74491842757821E-2</v>
          </cell>
          <cell r="F62" t="str">
            <v>% ent</v>
          </cell>
        </row>
        <row r="63">
          <cell r="A63" t="str">
            <v>2007</v>
          </cell>
          <cell r="B63" t="str">
            <v>LV</v>
          </cell>
          <cell r="C63" t="str">
            <v>10_DFGHIKO</v>
          </cell>
          <cell r="D63" t="str">
            <v>e_itspvac</v>
          </cell>
          <cell r="E63">
            <v>2.9001699048108901E-2</v>
          </cell>
          <cell r="F63" t="str">
            <v>% ent cuse</v>
          </cell>
        </row>
        <row r="64">
          <cell r="A64" t="str">
            <v>2007</v>
          </cell>
          <cell r="B64" t="str">
            <v>LV</v>
          </cell>
          <cell r="C64" t="str">
            <v>10_DFGHIKO</v>
          </cell>
          <cell r="D64" t="str">
            <v>e_itspvac</v>
          </cell>
          <cell r="E64">
            <v>0.39435592386305102</v>
          </cell>
          <cell r="F64" t="str">
            <v>% ent itsprcr</v>
          </cell>
        </row>
        <row r="65">
          <cell r="A65" t="str">
            <v>2007</v>
          </cell>
          <cell r="B65" t="str">
            <v>MT</v>
          </cell>
          <cell r="C65" t="str">
            <v>10_DFGHIKO</v>
          </cell>
          <cell r="D65" t="str">
            <v>e_itspvac</v>
          </cell>
          <cell r="E65">
            <v>5.7000000000000002E-2</v>
          </cell>
          <cell r="F65" t="str">
            <v>% ent</v>
          </cell>
        </row>
        <row r="66">
          <cell r="A66" t="str">
            <v>2007</v>
          </cell>
          <cell r="B66" t="str">
            <v>MT</v>
          </cell>
          <cell r="C66" t="str">
            <v>10_DFGHIKO</v>
          </cell>
          <cell r="D66" t="str">
            <v>e_itspvac</v>
          </cell>
          <cell r="E66">
            <v>0.48</v>
          </cell>
          <cell r="F66" t="str">
            <v>% ent itsprcr</v>
          </cell>
        </row>
        <row r="67">
          <cell r="A67" t="str">
            <v>2007</v>
          </cell>
          <cell r="B67" t="str">
            <v>NL</v>
          </cell>
          <cell r="C67" t="str">
            <v>10_DFGHIKO</v>
          </cell>
          <cell r="D67" t="str">
            <v>e_itspvac</v>
          </cell>
          <cell r="E67">
            <v>5.1478122023538797E-2</v>
          </cell>
          <cell r="F67" t="str">
            <v>% ent</v>
          </cell>
        </row>
        <row r="68">
          <cell r="A68" t="str">
            <v>2007</v>
          </cell>
          <cell r="B68" t="str">
            <v>NL</v>
          </cell>
          <cell r="C68" t="str">
            <v>10_DFGHIKO</v>
          </cell>
          <cell r="D68" t="str">
            <v>e_itspvac</v>
          </cell>
          <cell r="E68">
            <v>5.1478122023538797E-2</v>
          </cell>
          <cell r="F68" t="str">
            <v>% ent cuse</v>
          </cell>
        </row>
        <row r="69">
          <cell r="A69" t="str">
            <v>2007</v>
          </cell>
          <cell r="B69" t="str">
            <v>NL</v>
          </cell>
          <cell r="C69" t="str">
            <v>10_DFGHIKO</v>
          </cell>
          <cell r="D69" t="str">
            <v>e_itspvac</v>
          </cell>
          <cell r="E69">
            <v>0.61743571982862899</v>
          </cell>
          <cell r="F69" t="str">
            <v>% ent itsprcr</v>
          </cell>
        </row>
        <row r="70">
          <cell r="A70" t="str">
            <v>2007</v>
          </cell>
          <cell r="B70" t="str">
            <v>NO</v>
          </cell>
          <cell r="C70" t="str">
            <v>10_DFGHIKO</v>
          </cell>
          <cell r="D70" t="str">
            <v>e_itspvac</v>
          </cell>
          <cell r="E70">
            <v>3.8850580671920397E-2</v>
          </cell>
          <cell r="F70" t="str">
            <v>% ent</v>
          </cell>
        </row>
        <row r="71">
          <cell r="A71" t="str">
            <v>2007</v>
          </cell>
          <cell r="B71" t="str">
            <v>NO</v>
          </cell>
          <cell r="C71" t="str">
            <v>10_DFGHIKO</v>
          </cell>
          <cell r="D71" t="str">
            <v>e_itspvac</v>
          </cell>
          <cell r="E71">
            <v>3.9727582292848999E-2</v>
          </cell>
          <cell r="F71" t="str">
            <v>% ent cuse</v>
          </cell>
        </row>
        <row r="72">
          <cell r="A72" t="str">
            <v>2007</v>
          </cell>
          <cell r="B72" t="str">
            <v>NO</v>
          </cell>
          <cell r="C72" t="str">
            <v>10_DFGHIKO</v>
          </cell>
          <cell r="D72" t="str">
            <v>e_itspvac</v>
          </cell>
          <cell r="E72">
            <v>0.40613415136470998</v>
          </cell>
          <cell r="F72" t="str">
            <v>% ent itsprcr</v>
          </cell>
        </row>
        <row r="73">
          <cell r="A73" t="str">
            <v>2007</v>
          </cell>
          <cell r="B73" t="str">
            <v>PL</v>
          </cell>
          <cell r="C73" t="str">
            <v>10_DFGHIKO</v>
          </cell>
          <cell r="D73" t="str">
            <v>e_itspvac</v>
          </cell>
          <cell r="E73">
            <v>3.12065647385865E-2</v>
          </cell>
          <cell r="F73" t="str">
            <v>% ent</v>
          </cell>
        </row>
        <row r="74">
          <cell r="A74" t="str">
            <v>2007</v>
          </cell>
          <cell r="B74" t="str">
            <v>PL</v>
          </cell>
          <cell r="C74" t="str">
            <v>10_DFGHIKO</v>
          </cell>
          <cell r="D74" t="str">
            <v>e_itspvac</v>
          </cell>
          <cell r="E74">
            <v>3.2788496643918301E-2</v>
          </cell>
          <cell r="F74" t="str">
            <v>% ent cuse</v>
          </cell>
        </row>
        <row r="75">
          <cell r="A75" t="str">
            <v>2007</v>
          </cell>
          <cell r="B75" t="str">
            <v>PL</v>
          </cell>
          <cell r="C75" t="str">
            <v>10_DFGHIKO</v>
          </cell>
          <cell r="D75" t="str">
            <v>e_itspvac</v>
          </cell>
          <cell r="E75">
            <v>0.49680851063829801</v>
          </cell>
          <cell r="F75" t="str">
            <v>% ent itsprcr</v>
          </cell>
        </row>
        <row r="76">
          <cell r="A76" t="str">
            <v>2007</v>
          </cell>
          <cell r="B76" t="str">
            <v>PT</v>
          </cell>
          <cell r="C76" t="str">
            <v>10_DFGHIKO</v>
          </cell>
          <cell r="D76" t="str">
            <v>e_itspvac</v>
          </cell>
          <cell r="F76" t="str">
            <v>% ent</v>
          </cell>
        </row>
        <row r="77">
          <cell r="A77" t="str">
            <v>2007</v>
          </cell>
          <cell r="B77" t="str">
            <v>PT</v>
          </cell>
          <cell r="C77" t="str">
            <v>10_DFGHIKO</v>
          </cell>
          <cell r="D77" t="str">
            <v>e_itspvac</v>
          </cell>
          <cell r="F77" t="str">
            <v>% ent cuse</v>
          </cell>
        </row>
        <row r="78">
          <cell r="A78" t="str">
            <v>2007</v>
          </cell>
          <cell r="B78" t="str">
            <v>PT</v>
          </cell>
          <cell r="C78" t="str">
            <v>10_DFGHIKO</v>
          </cell>
          <cell r="D78" t="str">
            <v>e_itspvac</v>
          </cell>
          <cell r="F78" t="str">
            <v>% ent itsprcr</v>
          </cell>
        </row>
        <row r="79">
          <cell r="A79" t="str">
            <v>2007</v>
          </cell>
          <cell r="B79" t="str">
            <v>RO</v>
          </cell>
          <cell r="C79" t="str">
            <v>10_DFGHIKO</v>
          </cell>
          <cell r="D79" t="str">
            <v>e_itspvac</v>
          </cell>
          <cell r="E79">
            <v>3.1955447486077301E-2</v>
          </cell>
          <cell r="F79" t="str">
            <v>% ent</v>
          </cell>
        </row>
        <row r="80">
          <cell r="A80" t="str">
            <v>2007</v>
          </cell>
          <cell r="B80" t="str">
            <v>RO</v>
          </cell>
          <cell r="C80" t="str">
            <v>10_DFGHIKO</v>
          </cell>
          <cell r="D80" t="str">
            <v>e_itspvac</v>
          </cell>
          <cell r="E80">
            <v>3.8892601431980901E-2</v>
          </cell>
          <cell r="F80" t="str">
            <v>% ent cuse</v>
          </cell>
        </row>
        <row r="81">
          <cell r="A81" t="str">
            <v>2007</v>
          </cell>
          <cell r="B81" t="str">
            <v>RO</v>
          </cell>
          <cell r="C81" t="str">
            <v>10_DFGHIKO</v>
          </cell>
          <cell r="D81" t="str">
            <v>e_itspvac</v>
          </cell>
          <cell r="E81">
            <v>0.45176314038589499</v>
          </cell>
          <cell r="F81" t="str">
            <v>% ent itsprcr</v>
          </cell>
        </row>
        <row r="82">
          <cell r="A82" t="str">
            <v>2007</v>
          </cell>
          <cell r="B82" t="str">
            <v>RS</v>
          </cell>
          <cell r="C82" t="str">
            <v>10_DFGHIKO</v>
          </cell>
          <cell r="D82" t="str">
            <v>e_itspvac</v>
          </cell>
          <cell r="E82">
            <v>2.6441055396890401E-2</v>
          </cell>
          <cell r="F82" t="str">
            <v>% ent</v>
          </cell>
        </row>
        <row r="83">
          <cell r="A83" t="str">
            <v>2007</v>
          </cell>
          <cell r="B83" t="str">
            <v>RS</v>
          </cell>
          <cell r="C83" t="str">
            <v>10_DFGHIKO</v>
          </cell>
          <cell r="D83" t="str">
            <v>e_itspvac</v>
          </cell>
          <cell r="E83">
            <v>2.8775162356064199E-2</v>
          </cell>
          <cell r="F83" t="str">
            <v>% ent cuse</v>
          </cell>
        </row>
        <row r="84">
          <cell r="A84" t="str">
            <v>2007</v>
          </cell>
          <cell r="B84" t="str">
            <v>RS</v>
          </cell>
          <cell r="C84" t="str">
            <v>10_DFGHIKO</v>
          </cell>
          <cell r="D84" t="str">
            <v>e_itspvac</v>
          </cell>
          <cell r="E84">
            <v>0.44963082491350498</v>
          </cell>
          <cell r="F84" t="str">
            <v>% ent itsprcr</v>
          </cell>
        </row>
        <row r="85">
          <cell r="A85" t="str">
            <v>2007</v>
          </cell>
          <cell r="B85" t="str">
            <v>SE</v>
          </cell>
          <cell r="C85" t="str">
            <v>10_DFGHIKO</v>
          </cell>
          <cell r="D85" t="str">
            <v>e_itspvac</v>
          </cell>
          <cell r="E85">
            <v>3.8010574316932999E-2</v>
          </cell>
          <cell r="F85" t="str">
            <v>% ent</v>
          </cell>
        </row>
        <row r="86">
          <cell r="A86" t="str">
            <v>2007</v>
          </cell>
          <cell r="B86" t="str">
            <v>SE</v>
          </cell>
          <cell r="C86" t="str">
            <v>10_DFGHIKO</v>
          </cell>
          <cell r="D86" t="str">
            <v>e_itspvac</v>
          </cell>
          <cell r="E86">
            <v>3.9291805493010298E-2</v>
          </cell>
          <cell r="F86" t="str">
            <v>% ent cuse</v>
          </cell>
        </row>
        <row r="87">
          <cell r="A87" t="str">
            <v>2007</v>
          </cell>
          <cell r="B87" t="str">
            <v>SE</v>
          </cell>
          <cell r="C87" t="str">
            <v>10_DFGHIKO</v>
          </cell>
          <cell r="D87" t="str">
            <v>e_itspvac</v>
          </cell>
          <cell r="E87">
            <v>0.41553012600320499</v>
          </cell>
          <cell r="F87" t="str">
            <v>% ent itsprcr</v>
          </cell>
        </row>
        <row r="88">
          <cell r="A88" t="str">
            <v>2007</v>
          </cell>
          <cell r="B88" t="str">
            <v>SI</v>
          </cell>
          <cell r="C88" t="str">
            <v>10_DFGHIKO</v>
          </cell>
          <cell r="D88" t="str">
            <v>e_itspvac</v>
          </cell>
          <cell r="E88">
            <v>6.0101490643831301E-2</v>
          </cell>
          <cell r="F88" t="str">
            <v>% ent</v>
          </cell>
        </row>
        <row r="89">
          <cell r="A89" t="str">
            <v>2007</v>
          </cell>
          <cell r="B89" t="str">
            <v>SI</v>
          </cell>
          <cell r="C89" t="str">
            <v>10_DFGHIKO</v>
          </cell>
          <cell r="D89" t="str">
            <v>e_itspvac</v>
          </cell>
          <cell r="E89">
            <v>6.1545956479376399E-2</v>
          </cell>
          <cell r="F89" t="str">
            <v>% ent cuse</v>
          </cell>
        </row>
        <row r="90">
          <cell r="A90" t="str">
            <v>2007</v>
          </cell>
          <cell r="B90" t="str">
            <v>SI</v>
          </cell>
          <cell r="C90" t="str">
            <v>10_DFGHIKO</v>
          </cell>
          <cell r="D90" t="str">
            <v>e_itspvac</v>
          </cell>
          <cell r="E90">
            <v>0.64128595600676797</v>
          </cell>
          <cell r="F90" t="str">
            <v>% ent itsprcr</v>
          </cell>
        </row>
        <row r="91">
          <cell r="A91" t="str">
            <v>2007</v>
          </cell>
          <cell r="B91" t="str">
            <v>SK</v>
          </cell>
          <cell r="C91" t="str">
            <v>10_DFGHIKO</v>
          </cell>
          <cell r="D91" t="str">
            <v>e_itspvac</v>
          </cell>
          <cell r="E91">
            <v>3.5704289750462297E-2</v>
          </cell>
          <cell r="F91" t="str">
            <v>% ent</v>
          </cell>
        </row>
        <row r="92">
          <cell r="A92" t="str">
            <v>2007</v>
          </cell>
          <cell r="B92" t="str">
            <v>SK</v>
          </cell>
          <cell r="C92" t="str">
            <v>10_DFGHIKO</v>
          </cell>
          <cell r="D92" t="str">
            <v>e_itspvac</v>
          </cell>
          <cell r="E92">
            <v>3.5947655783988897E-2</v>
          </cell>
          <cell r="F92" t="str">
            <v>% ent cuse</v>
          </cell>
        </row>
        <row r="93">
          <cell r="A93" t="str">
            <v>2007</v>
          </cell>
          <cell r="B93" t="str">
            <v>SK</v>
          </cell>
          <cell r="C93" t="str">
            <v>10_DFGHIKO</v>
          </cell>
          <cell r="D93" t="str">
            <v>e_itspvac</v>
          </cell>
          <cell r="E93">
            <v>0.56618979307384298</v>
          </cell>
          <cell r="F93" t="str">
            <v>% ent itsprcr</v>
          </cell>
        </row>
        <row r="94">
          <cell r="A94" t="str">
            <v>2007</v>
          </cell>
          <cell r="B94" t="str">
            <v>UK</v>
          </cell>
          <cell r="C94" t="str">
            <v>10_DFGHIKO</v>
          </cell>
          <cell r="D94" t="str">
            <v>e_itspvac</v>
          </cell>
          <cell r="E94">
            <v>3.7133542366647801E-2</v>
          </cell>
          <cell r="F94" t="str">
            <v>% ent</v>
          </cell>
        </row>
        <row r="95">
          <cell r="A95" t="str">
            <v>2007</v>
          </cell>
          <cell r="B95" t="str">
            <v>UK</v>
          </cell>
          <cell r="C95" t="str">
            <v>10_DFGHIKO</v>
          </cell>
          <cell r="D95" t="str">
            <v>e_itspvac</v>
          </cell>
          <cell r="E95">
            <v>3.8838432901505397E-2</v>
          </cell>
          <cell r="F95" t="str">
            <v>% ent cuse</v>
          </cell>
        </row>
        <row r="96">
          <cell r="A96" t="str">
            <v>2007</v>
          </cell>
          <cell r="B96" t="str">
            <v>UK</v>
          </cell>
          <cell r="C96" t="str">
            <v>10_DFGHIKO</v>
          </cell>
          <cell r="D96" t="str">
            <v>e_itspvac</v>
          </cell>
          <cell r="E96">
            <v>0.31299915931063499</v>
          </cell>
          <cell r="F96" t="str">
            <v>% ent itsprcr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z12"/>
      <sheetName val="List1"/>
      <sheetName val="List2"/>
      <sheetName val="List2 (2)"/>
    </sheetNames>
    <sheetDataSet>
      <sheetData sheetId="0">
        <row r="1">
          <cell r="A1" t="str">
            <v>Year</v>
          </cell>
          <cell r="B1" t="str">
            <v>Country</v>
          </cell>
          <cell r="C1" t="str">
            <v>BrkDwn</v>
          </cell>
          <cell r="D1" t="str">
            <v>Variable</v>
          </cell>
          <cell r="E1" t="str">
            <v>Value</v>
          </cell>
          <cell r="F1" t="str">
            <v>Unit</v>
          </cell>
        </row>
        <row r="2">
          <cell r="A2" t="str">
            <v>2007</v>
          </cell>
          <cell r="B2" t="str">
            <v>AT</v>
          </cell>
          <cell r="C2" t="str">
            <v>10_65</v>
          </cell>
          <cell r="D2" t="str">
            <v>e_itsp</v>
          </cell>
          <cell r="F2" t="str">
            <v>% ent</v>
          </cell>
        </row>
        <row r="3">
          <cell r="A3" t="str">
            <v>2007</v>
          </cell>
          <cell r="B3" t="str">
            <v>AT</v>
          </cell>
          <cell r="C3" t="str">
            <v>10_65</v>
          </cell>
          <cell r="D3" t="str">
            <v>e_itsp</v>
          </cell>
          <cell r="F3" t="str">
            <v>% ent cuse</v>
          </cell>
        </row>
        <row r="4">
          <cell r="A4" t="str">
            <v>2007</v>
          </cell>
          <cell r="B4" t="str">
            <v>AT</v>
          </cell>
          <cell r="C4" t="str">
            <v>10_66</v>
          </cell>
          <cell r="D4" t="str">
            <v>e_itsp</v>
          </cell>
          <cell r="F4" t="str">
            <v>% ent</v>
          </cell>
        </row>
        <row r="5">
          <cell r="A5" t="str">
            <v>2007</v>
          </cell>
          <cell r="B5" t="str">
            <v>AT</v>
          </cell>
          <cell r="C5" t="str">
            <v>10_66</v>
          </cell>
          <cell r="D5" t="str">
            <v>e_itsp</v>
          </cell>
          <cell r="F5" t="str">
            <v>% ent cuse</v>
          </cell>
        </row>
        <row r="6">
          <cell r="A6" t="str">
            <v>2007</v>
          </cell>
          <cell r="B6" t="str">
            <v>AT</v>
          </cell>
          <cell r="C6" t="str">
            <v>10_D</v>
          </cell>
          <cell r="D6" t="str">
            <v>e_itsp</v>
          </cell>
          <cell r="F6" t="str">
            <v>% ent</v>
          </cell>
        </row>
        <row r="7">
          <cell r="A7" t="str">
            <v>2007</v>
          </cell>
          <cell r="B7" t="str">
            <v>AT</v>
          </cell>
          <cell r="C7" t="str">
            <v>10_D</v>
          </cell>
          <cell r="D7" t="str">
            <v>e_itsp</v>
          </cell>
          <cell r="F7" t="str">
            <v>% ent cuse</v>
          </cell>
        </row>
        <row r="8">
          <cell r="A8" t="str">
            <v>2007</v>
          </cell>
          <cell r="B8" t="str">
            <v>AT</v>
          </cell>
          <cell r="C8" t="str">
            <v>10_D15_22</v>
          </cell>
          <cell r="D8" t="str">
            <v>e_itsp</v>
          </cell>
          <cell r="F8" t="str">
            <v>% ent</v>
          </cell>
        </row>
        <row r="9">
          <cell r="A9" t="str">
            <v>2007</v>
          </cell>
          <cell r="B9" t="str">
            <v>AT</v>
          </cell>
          <cell r="C9" t="str">
            <v>10_D15_22</v>
          </cell>
          <cell r="D9" t="str">
            <v>e_itsp</v>
          </cell>
          <cell r="F9" t="str">
            <v>% ent cuse</v>
          </cell>
        </row>
        <row r="10">
          <cell r="A10" t="str">
            <v>2007</v>
          </cell>
          <cell r="B10" t="str">
            <v>AT</v>
          </cell>
          <cell r="C10" t="str">
            <v>10_D23_25</v>
          </cell>
          <cell r="D10" t="str">
            <v>e_itsp</v>
          </cell>
          <cell r="F10" t="str">
            <v>% ent</v>
          </cell>
        </row>
        <row r="11">
          <cell r="A11" t="str">
            <v>2007</v>
          </cell>
          <cell r="B11" t="str">
            <v>AT</v>
          </cell>
          <cell r="C11" t="str">
            <v>10_D23_25</v>
          </cell>
          <cell r="D11" t="str">
            <v>e_itsp</v>
          </cell>
          <cell r="F11" t="str">
            <v>% ent cuse</v>
          </cell>
        </row>
        <row r="12">
          <cell r="A12" t="str">
            <v>2007</v>
          </cell>
          <cell r="B12" t="str">
            <v>AT</v>
          </cell>
          <cell r="C12" t="str">
            <v>10_D26_28</v>
          </cell>
          <cell r="D12" t="str">
            <v>e_itsp</v>
          </cell>
          <cell r="F12" t="str">
            <v>% ent</v>
          </cell>
        </row>
        <row r="13">
          <cell r="A13" t="str">
            <v>2007</v>
          </cell>
          <cell r="B13" t="str">
            <v>AT</v>
          </cell>
          <cell r="C13" t="str">
            <v>10_D26_28</v>
          </cell>
          <cell r="D13" t="str">
            <v>e_itsp</v>
          </cell>
          <cell r="F13" t="str">
            <v>% ent cuse</v>
          </cell>
        </row>
        <row r="14">
          <cell r="A14" t="str">
            <v>2007</v>
          </cell>
          <cell r="B14" t="str">
            <v>AT</v>
          </cell>
          <cell r="C14" t="str">
            <v>10_D29_37</v>
          </cell>
          <cell r="D14" t="str">
            <v>e_itsp</v>
          </cell>
          <cell r="F14" t="str">
            <v>% ent</v>
          </cell>
        </row>
        <row r="15">
          <cell r="A15" t="str">
            <v>2007</v>
          </cell>
          <cell r="B15" t="str">
            <v>AT</v>
          </cell>
          <cell r="C15" t="str">
            <v>10_D29_37</v>
          </cell>
          <cell r="D15" t="str">
            <v>e_itsp</v>
          </cell>
          <cell r="F15" t="str">
            <v>% ent cuse</v>
          </cell>
        </row>
        <row r="16">
          <cell r="A16" t="str">
            <v>2007</v>
          </cell>
          <cell r="B16" t="str">
            <v>AT</v>
          </cell>
          <cell r="C16" t="str">
            <v>10_DF</v>
          </cell>
          <cell r="D16" t="str">
            <v>e_itsp</v>
          </cell>
          <cell r="F16" t="str">
            <v>% ent</v>
          </cell>
        </row>
        <row r="17">
          <cell r="A17" t="str">
            <v>2007</v>
          </cell>
          <cell r="B17" t="str">
            <v>AT</v>
          </cell>
          <cell r="C17" t="str">
            <v>10_DF</v>
          </cell>
          <cell r="D17" t="str">
            <v>e_itsp</v>
          </cell>
          <cell r="F17" t="str">
            <v>% ent cuse</v>
          </cell>
        </row>
        <row r="18">
          <cell r="A18" t="str">
            <v>2007</v>
          </cell>
          <cell r="B18" t="str">
            <v>AT</v>
          </cell>
          <cell r="C18" t="str">
            <v>10_DFGHIJKO</v>
          </cell>
          <cell r="D18" t="str">
            <v>e_itsp</v>
          </cell>
          <cell r="F18" t="str">
            <v>% ent</v>
          </cell>
        </row>
        <row r="19">
          <cell r="A19" t="str">
            <v>2007</v>
          </cell>
          <cell r="B19" t="str">
            <v>AT</v>
          </cell>
          <cell r="C19" t="str">
            <v>10_DFGHIJKO</v>
          </cell>
          <cell r="D19" t="str">
            <v>e_itsp</v>
          </cell>
          <cell r="F19" t="str">
            <v>% ent cuse</v>
          </cell>
        </row>
        <row r="20">
          <cell r="A20" t="str">
            <v>2007</v>
          </cell>
          <cell r="B20" t="str">
            <v>AT</v>
          </cell>
          <cell r="C20" t="str">
            <v>10_DFGHIKO</v>
          </cell>
          <cell r="D20" t="str">
            <v>e_itsp</v>
          </cell>
          <cell r="E20">
            <v>0.249976174592586</v>
          </cell>
          <cell r="F20" t="str">
            <v>% ent</v>
          </cell>
        </row>
        <row r="21">
          <cell r="A21" t="str">
            <v>2007</v>
          </cell>
          <cell r="B21" t="str">
            <v>AT</v>
          </cell>
          <cell r="C21" t="str">
            <v>10_DFGHIKO</v>
          </cell>
          <cell r="D21" t="str">
            <v>e_itsp</v>
          </cell>
          <cell r="E21">
            <v>0.25485814224640502</v>
          </cell>
          <cell r="F21" t="str">
            <v>% ent cuse</v>
          </cell>
        </row>
        <row r="22">
          <cell r="A22" t="str">
            <v>2007</v>
          </cell>
          <cell r="B22" t="str">
            <v>AT</v>
          </cell>
          <cell r="C22" t="str">
            <v>10_DGHIK</v>
          </cell>
          <cell r="D22" t="str">
            <v>e_itsp</v>
          </cell>
          <cell r="F22" t="str">
            <v>% ent</v>
          </cell>
        </row>
        <row r="23">
          <cell r="A23" t="str">
            <v>2007</v>
          </cell>
          <cell r="B23" t="str">
            <v>AT</v>
          </cell>
          <cell r="C23" t="str">
            <v>10_DGHIK</v>
          </cell>
          <cell r="D23" t="str">
            <v>e_itsp</v>
          </cell>
          <cell r="F23" t="str">
            <v>% ent cuse</v>
          </cell>
        </row>
        <row r="24">
          <cell r="A24" t="str">
            <v>2007</v>
          </cell>
          <cell r="B24" t="str">
            <v>AT</v>
          </cell>
          <cell r="C24" t="str">
            <v>10_DGIK</v>
          </cell>
          <cell r="D24" t="str">
            <v>e_itsp</v>
          </cell>
          <cell r="F24" t="str">
            <v>% ent</v>
          </cell>
        </row>
        <row r="25">
          <cell r="A25" t="str">
            <v>2007</v>
          </cell>
          <cell r="B25" t="str">
            <v>AT</v>
          </cell>
          <cell r="C25" t="str">
            <v>10_DGIK</v>
          </cell>
          <cell r="D25" t="str">
            <v>e_itsp</v>
          </cell>
          <cell r="F25" t="str">
            <v>% ent cuse</v>
          </cell>
        </row>
        <row r="26">
          <cell r="A26" t="str">
            <v>2007</v>
          </cell>
          <cell r="B26" t="str">
            <v>AT</v>
          </cell>
          <cell r="C26" t="str">
            <v>10_F</v>
          </cell>
          <cell r="D26" t="str">
            <v>e_itsp</v>
          </cell>
          <cell r="F26" t="str">
            <v>% ent</v>
          </cell>
        </row>
        <row r="27">
          <cell r="A27" t="str">
            <v>2007</v>
          </cell>
          <cell r="B27" t="str">
            <v>AT</v>
          </cell>
          <cell r="C27" t="str">
            <v>10_F</v>
          </cell>
          <cell r="D27" t="str">
            <v>e_itsp</v>
          </cell>
          <cell r="F27" t="str">
            <v>% ent cuse</v>
          </cell>
        </row>
        <row r="28">
          <cell r="A28" t="str">
            <v>2007</v>
          </cell>
          <cell r="B28" t="str">
            <v>AT</v>
          </cell>
          <cell r="C28" t="str">
            <v>10_G</v>
          </cell>
          <cell r="D28" t="str">
            <v>e_itsp</v>
          </cell>
          <cell r="F28" t="str">
            <v>% ent</v>
          </cell>
        </row>
        <row r="29">
          <cell r="A29" t="str">
            <v>2007</v>
          </cell>
          <cell r="B29" t="str">
            <v>AT</v>
          </cell>
          <cell r="C29" t="str">
            <v>10_G</v>
          </cell>
          <cell r="D29" t="str">
            <v>e_itsp</v>
          </cell>
          <cell r="F29" t="str">
            <v>% ent cuse</v>
          </cell>
        </row>
        <row r="30">
          <cell r="A30" t="str">
            <v>2007</v>
          </cell>
          <cell r="B30" t="str">
            <v>AT</v>
          </cell>
          <cell r="C30" t="str">
            <v>10_G50</v>
          </cell>
          <cell r="D30" t="str">
            <v>e_itsp</v>
          </cell>
          <cell r="F30" t="str">
            <v>% ent</v>
          </cell>
        </row>
        <row r="31">
          <cell r="A31" t="str">
            <v>2007</v>
          </cell>
          <cell r="B31" t="str">
            <v>AT</v>
          </cell>
          <cell r="C31" t="str">
            <v>10_G50</v>
          </cell>
          <cell r="D31" t="str">
            <v>e_itsp</v>
          </cell>
          <cell r="F31" t="str">
            <v>% ent cuse</v>
          </cell>
        </row>
        <row r="32">
          <cell r="A32" t="str">
            <v>2007</v>
          </cell>
          <cell r="B32" t="str">
            <v>AT</v>
          </cell>
          <cell r="C32" t="str">
            <v>10_G51</v>
          </cell>
          <cell r="D32" t="str">
            <v>e_itsp</v>
          </cell>
          <cell r="F32" t="str">
            <v>% ent</v>
          </cell>
        </row>
        <row r="33">
          <cell r="A33" t="str">
            <v>2007</v>
          </cell>
          <cell r="B33" t="str">
            <v>AT</v>
          </cell>
          <cell r="C33" t="str">
            <v>10_G51</v>
          </cell>
          <cell r="D33" t="str">
            <v>e_itsp</v>
          </cell>
          <cell r="F33" t="str">
            <v>% ent cuse</v>
          </cell>
        </row>
        <row r="34">
          <cell r="A34" t="str">
            <v>2007</v>
          </cell>
          <cell r="B34" t="str">
            <v>AT</v>
          </cell>
          <cell r="C34" t="str">
            <v>10_G52</v>
          </cell>
          <cell r="D34" t="str">
            <v>e_itsp</v>
          </cell>
          <cell r="F34" t="str">
            <v>% ent</v>
          </cell>
        </row>
        <row r="35">
          <cell r="A35" t="str">
            <v>2007</v>
          </cell>
          <cell r="B35" t="str">
            <v>AT</v>
          </cell>
          <cell r="C35" t="str">
            <v>10_G52</v>
          </cell>
          <cell r="D35" t="str">
            <v>e_itsp</v>
          </cell>
          <cell r="F35" t="str">
            <v>% ent cuse</v>
          </cell>
        </row>
        <row r="36">
          <cell r="A36" t="str">
            <v>2007</v>
          </cell>
          <cell r="B36" t="str">
            <v>AT</v>
          </cell>
          <cell r="C36" t="str">
            <v>10_GHIKO</v>
          </cell>
          <cell r="D36" t="str">
            <v>e_itsp</v>
          </cell>
          <cell r="F36" t="str">
            <v>% ent</v>
          </cell>
        </row>
        <row r="37">
          <cell r="A37" t="str">
            <v>2007</v>
          </cell>
          <cell r="B37" t="str">
            <v>AT</v>
          </cell>
          <cell r="C37" t="str">
            <v>10_GHIKO</v>
          </cell>
          <cell r="D37" t="str">
            <v>e_itsp</v>
          </cell>
          <cell r="F37" t="str">
            <v>% ent cuse</v>
          </cell>
        </row>
        <row r="38">
          <cell r="A38" t="str">
            <v>2007</v>
          </cell>
          <cell r="B38" t="str">
            <v>AT</v>
          </cell>
          <cell r="C38" t="str">
            <v>10_H551_552</v>
          </cell>
          <cell r="D38" t="str">
            <v>e_itsp</v>
          </cell>
          <cell r="F38" t="str">
            <v>% ent</v>
          </cell>
        </row>
        <row r="39">
          <cell r="A39" t="str">
            <v>2007</v>
          </cell>
          <cell r="B39" t="str">
            <v>AT</v>
          </cell>
          <cell r="C39" t="str">
            <v>10_H551_552</v>
          </cell>
          <cell r="D39" t="str">
            <v>e_itsp</v>
          </cell>
          <cell r="F39" t="str">
            <v>% ent cuse</v>
          </cell>
        </row>
        <row r="40">
          <cell r="A40" t="str">
            <v>2007</v>
          </cell>
          <cell r="B40" t="str">
            <v>AT</v>
          </cell>
          <cell r="C40" t="str">
            <v>10_I</v>
          </cell>
          <cell r="D40" t="str">
            <v>e_itsp</v>
          </cell>
          <cell r="F40" t="str">
            <v>% ent</v>
          </cell>
        </row>
        <row r="41">
          <cell r="A41" t="str">
            <v>2007</v>
          </cell>
          <cell r="B41" t="str">
            <v>AT</v>
          </cell>
          <cell r="C41" t="str">
            <v>10_I</v>
          </cell>
          <cell r="D41" t="str">
            <v>e_itsp</v>
          </cell>
          <cell r="F41" t="str">
            <v>% ent cuse</v>
          </cell>
        </row>
        <row r="42">
          <cell r="A42" t="str">
            <v>2007</v>
          </cell>
          <cell r="B42" t="str">
            <v>AT</v>
          </cell>
          <cell r="C42" t="str">
            <v>10_I60_63</v>
          </cell>
          <cell r="D42" t="str">
            <v>e_itsp</v>
          </cell>
          <cell r="F42" t="str">
            <v>% ent</v>
          </cell>
        </row>
        <row r="43">
          <cell r="A43" t="str">
            <v>2007</v>
          </cell>
          <cell r="B43" t="str">
            <v>AT</v>
          </cell>
          <cell r="C43" t="str">
            <v>10_I60_63</v>
          </cell>
          <cell r="D43" t="str">
            <v>e_itsp</v>
          </cell>
          <cell r="F43" t="str">
            <v>% ent cuse</v>
          </cell>
        </row>
        <row r="44">
          <cell r="A44" t="str">
            <v>2007</v>
          </cell>
          <cell r="B44" t="str">
            <v>AT</v>
          </cell>
          <cell r="C44" t="str">
            <v>10_I64</v>
          </cell>
          <cell r="D44" t="str">
            <v>e_itsp</v>
          </cell>
          <cell r="F44" t="str">
            <v>% ent</v>
          </cell>
        </row>
        <row r="45">
          <cell r="A45" t="str">
            <v>2007</v>
          </cell>
          <cell r="B45" t="str">
            <v>AT</v>
          </cell>
          <cell r="C45" t="str">
            <v>10_I64</v>
          </cell>
          <cell r="D45" t="str">
            <v>e_itsp</v>
          </cell>
          <cell r="F45" t="str">
            <v>% ent cuse</v>
          </cell>
        </row>
        <row r="46">
          <cell r="A46" t="str">
            <v>2007</v>
          </cell>
          <cell r="B46" t="str">
            <v>AT</v>
          </cell>
          <cell r="C46" t="str">
            <v>10_J65_66</v>
          </cell>
          <cell r="D46" t="str">
            <v>e_itsp</v>
          </cell>
          <cell r="F46" t="str">
            <v>% ent</v>
          </cell>
        </row>
        <row r="47">
          <cell r="A47" t="str">
            <v>2007</v>
          </cell>
          <cell r="B47" t="str">
            <v>AT</v>
          </cell>
          <cell r="C47" t="str">
            <v>10_J65_66</v>
          </cell>
          <cell r="D47" t="str">
            <v>e_itsp</v>
          </cell>
          <cell r="F47" t="str">
            <v>% ent cuse</v>
          </cell>
        </row>
        <row r="48">
          <cell r="A48" t="str">
            <v>2007</v>
          </cell>
          <cell r="B48" t="str">
            <v>AT</v>
          </cell>
          <cell r="C48" t="str">
            <v>10_K</v>
          </cell>
          <cell r="D48" t="str">
            <v>e_itsp</v>
          </cell>
          <cell r="F48" t="str">
            <v>% ent</v>
          </cell>
        </row>
        <row r="49">
          <cell r="A49" t="str">
            <v>2007</v>
          </cell>
          <cell r="B49" t="str">
            <v>AT</v>
          </cell>
          <cell r="C49" t="str">
            <v>10_K</v>
          </cell>
          <cell r="D49" t="str">
            <v>e_itsp</v>
          </cell>
          <cell r="F49" t="str">
            <v>% ent cuse</v>
          </cell>
        </row>
        <row r="50">
          <cell r="A50" t="str">
            <v>2007</v>
          </cell>
          <cell r="B50" t="str">
            <v>AT</v>
          </cell>
          <cell r="C50" t="str">
            <v>10_K70_71_73_74</v>
          </cell>
          <cell r="D50" t="str">
            <v>e_itsp</v>
          </cell>
          <cell r="F50" t="str">
            <v>% ent</v>
          </cell>
        </row>
        <row r="51">
          <cell r="A51" t="str">
            <v>2007</v>
          </cell>
          <cell r="B51" t="str">
            <v>AT</v>
          </cell>
          <cell r="C51" t="str">
            <v>10_K70_71_73_74</v>
          </cell>
          <cell r="D51" t="str">
            <v>e_itsp</v>
          </cell>
          <cell r="F51" t="str">
            <v>% ent cuse</v>
          </cell>
        </row>
        <row r="52">
          <cell r="A52" t="str">
            <v>2007</v>
          </cell>
          <cell r="B52" t="str">
            <v>AT</v>
          </cell>
          <cell r="C52" t="str">
            <v>10_K72</v>
          </cell>
          <cell r="D52" t="str">
            <v>e_itsp</v>
          </cell>
          <cell r="F52" t="str">
            <v>% ent</v>
          </cell>
        </row>
        <row r="53">
          <cell r="A53" t="str">
            <v>2007</v>
          </cell>
          <cell r="B53" t="str">
            <v>AT</v>
          </cell>
          <cell r="C53" t="str">
            <v>10_K72</v>
          </cell>
          <cell r="D53" t="str">
            <v>e_itsp</v>
          </cell>
          <cell r="F53" t="str">
            <v>% ent cuse</v>
          </cell>
        </row>
        <row r="54">
          <cell r="A54" t="str">
            <v>2007</v>
          </cell>
          <cell r="B54" t="str">
            <v>AT</v>
          </cell>
          <cell r="C54" t="str">
            <v>10_O921_922</v>
          </cell>
          <cell r="D54" t="str">
            <v>e_itsp</v>
          </cell>
          <cell r="F54" t="str">
            <v>% ent</v>
          </cell>
        </row>
        <row r="55">
          <cell r="A55" t="str">
            <v>2007</v>
          </cell>
          <cell r="B55" t="str">
            <v>AT</v>
          </cell>
          <cell r="C55" t="str">
            <v>10_O921_922</v>
          </cell>
          <cell r="D55" t="str">
            <v>e_itsp</v>
          </cell>
          <cell r="F55" t="str">
            <v>% ent cuse</v>
          </cell>
        </row>
        <row r="56">
          <cell r="A56" t="str">
            <v>2007</v>
          </cell>
          <cell r="B56" t="str">
            <v>AT</v>
          </cell>
          <cell r="C56" t="str">
            <v>L_DF</v>
          </cell>
          <cell r="D56" t="str">
            <v>e_itsp</v>
          </cell>
          <cell r="F56" t="str">
            <v>% ent</v>
          </cell>
        </row>
        <row r="57">
          <cell r="A57" t="str">
            <v>2007</v>
          </cell>
          <cell r="B57" t="str">
            <v>AT</v>
          </cell>
          <cell r="C57" t="str">
            <v>L_DF</v>
          </cell>
          <cell r="D57" t="str">
            <v>e_itsp</v>
          </cell>
          <cell r="F57" t="str">
            <v>% ent cuse</v>
          </cell>
        </row>
        <row r="58">
          <cell r="A58" t="str">
            <v>2007</v>
          </cell>
          <cell r="B58" t="str">
            <v>AT</v>
          </cell>
          <cell r="C58" t="str">
            <v>L_DFGHIJKO</v>
          </cell>
          <cell r="D58" t="str">
            <v>e_itsp</v>
          </cell>
          <cell r="F58" t="str">
            <v>% ent</v>
          </cell>
        </row>
        <row r="59">
          <cell r="A59" t="str">
            <v>2007</v>
          </cell>
          <cell r="B59" t="str">
            <v>AT</v>
          </cell>
          <cell r="C59" t="str">
            <v>L_DFGHIJKO</v>
          </cell>
          <cell r="D59" t="str">
            <v>e_itsp</v>
          </cell>
          <cell r="F59" t="str">
            <v>% ent cuse</v>
          </cell>
        </row>
        <row r="60">
          <cell r="A60" t="str">
            <v>2007</v>
          </cell>
          <cell r="B60" t="str">
            <v>AT</v>
          </cell>
          <cell r="C60" t="str">
            <v>L_DFGHIKO</v>
          </cell>
          <cell r="D60" t="str">
            <v>e_itsp</v>
          </cell>
          <cell r="E60">
            <v>0.84738527214514403</v>
          </cell>
          <cell r="F60" t="str">
            <v>% ent</v>
          </cell>
        </row>
        <row r="61">
          <cell r="A61" t="str">
            <v>2007</v>
          </cell>
          <cell r="B61" t="str">
            <v>AT</v>
          </cell>
          <cell r="C61" t="str">
            <v>L_DFGHIKO</v>
          </cell>
          <cell r="D61" t="str">
            <v>e_itsp</v>
          </cell>
          <cell r="E61">
            <v>0.84738527214514403</v>
          </cell>
          <cell r="F61" t="str">
            <v>% ent cuse</v>
          </cell>
        </row>
        <row r="62">
          <cell r="A62" t="str">
            <v>2007</v>
          </cell>
          <cell r="B62" t="str">
            <v>AT</v>
          </cell>
          <cell r="C62" t="str">
            <v>L_GHIKO</v>
          </cell>
          <cell r="D62" t="str">
            <v>e_itsp</v>
          </cell>
          <cell r="F62" t="str">
            <v>% ent</v>
          </cell>
        </row>
        <row r="63">
          <cell r="A63" t="str">
            <v>2007</v>
          </cell>
          <cell r="B63" t="str">
            <v>AT</v>
          </cell>
          <cell r="C63" t="str">
            <v>L_GHIKO</v>
          </cell>
          <cell r="D63" t="str">
            <v>e_itsp</v>
          </cell>
          <cell r="F63" t="str">
            <v>% ent cuse</v>
          </cell>
        </row>
        <row r="64">
          <cell r="A64" t="str">
            <v>2007</v>
          </cell>
          <cell r="B64" t="str">
            <v>AT</v>
          </cell>
          <cell r="C64" t="str">
            <v>L_J65_66</v>
          </cell>
          <cell r="D64" t="str">
            <v>e_itsp</v>
          </cell>
          <cell r="F64" t="str">
            <v>% ent</v>
          </cell>
        </row>
        <row r="65">
          <cell r="A65" t="str">
            <v>2007</v>
          </cell>
          <cell r="B65" t="str">
            <v>AT</v>
          </cell>
          <cell r="C65" t="str">
            <v>L_J65_66</v>
          </cell>
          <cell r="D65" t="str">
            <v>e_itsp</v>
          </cell>
          <cell r="F65" t="str">
            <v>% ent cuse</v>
          </cell>
        </row>
        <row r="66">
          <cell r="A66" t="str">
            <v>2007</v>
          </cell>
          <cell r="B66" t="str">
            <v>AT</v>
          </cell>
          <cell r="C66" t="str">
            <v>M_DF</v>
          </cell>
          <cell r="D66" t="str">
            <v>e_itsp</v>
          </cell>
          <cell r="F66" t="str">
            <v>% ent</v>
          </cell>
        </row>
        <row r="67">
          <cell r="A67" t="str">
            <v>2007</v>
          </cell>
          <cell r="B67" t="str">
            <v>AT</v>
          </cell>
          <cell r="C67" t="str">
            <v>M_DF</v>
          </cell>
          <cell r="D67" t="str">
            <v>e_itsp</v>
          </cell>
          <cell r="F67" t="str">
            <v>% ent cuse</v>
          </cell>
        </row>
        <row r="68">
          <cell r="A68" t="str">
            <v>2007</v>
          </cell>
          <cell r="B68" t="str">
            <v>AT</v>
          </cell>
          <cell r="C68" t="str">
            <v>M_DFGHIJKO</v>
          </cell>
          <cell r="D68" t="str">
            <v>e_itsp</v>
          </cell>
          <cell r="F68" t="str">
            <v>% ent</v>
          </cell>
        </row>
        <row r="69">
          <cell r="A69" t="str">
            <v>2007</v>
          </cell>
          <cell r="B69" t="str">
            <v>AT</v>
          </cell>
          <cell r="C69" t="str">
            <v>M_DFGHIJKO</v>
          </cell>
          <cell r="D69" t="str">
            <v>e_itsp</v>
          </cell>
          <cell r="F69" t="str">
            <v>% ent cuse</v>
          </cell>
        </row>
        <row r="70">
          <cell r="A70" t="str">
            <v>2007</v>
          </cell>
          <cell r="B70" t="str">
            <v>AT</v>
          </cell>
          <cell r="C70" t="str">
            <v>M_DFGHIKO</v>
          </cell>
          <cell r="D70" t="str">
            <v>e_itsp</v>
          </cell>
          <cell r="E70">
            <v>0.51573741007194196</v>
          </cell>
          <cell r="F70" t="str">
            <v>% ent</v>
          </cell>
        </row>
        <row r="71">
          <cell r="A71" t="str">
            <v>2007</v>
          </cell>
          <cell r="B71" t="str">
            <v>AT</v>
          </cell>
          <cell r="C71" t="str">
            <v>M_DFGHIKO</v>
          </cell>
          <cell r="D71" t="str">
            <v>e_itsp</v>
          </cell>
          <cell r="E71">
            <v>0.51748251748251695</v>
          </cell>
          <cell r="F71" t="str">
            <v>% ent cuse</v>
          </cell>
        </row>
        <row r="72">
          <cell r="A72" t="str">
            <v>2007</v>
          </cell>
          <cell r="B72" t="str">
            <v>AT</v>
          </cell>
          <cell r="C72" t="str">
            <v>M_GHIKO</v>
          </cell>
          <cell r="D72" t="str">
            <v>e_itsp</v>
          </cell>
          <cell r="F72" t="str">
            <v>% ent</v>
          </cell>
        </row>
        <row r="73">
          <cell r="A73" t="str">
            <v>2007</v>
          </cell>
          <cell r="B73" t="str">
            <v>AT</v>
          </cell>
          <cell r="C73" t="str">
            <v>M_GHIKO</v>
          </cell>
          <cell r="D73" t="str">
            <v>e_itsp</v>
          </cell>
          <cell r="F73" t="str">
            <v>% ent cuse</v>
          </cell>
        </row>
        <row r="74">
          <cell r="A74" t="str">
            <v>2007</v>
          </cell>
          <cell r="B74" t="str">
            <v>AT</v>
          </cell>
          <cell r="C74" t="str">
            <v>M_J65_66</v>
          </cell>
          <cell r="D74" t="str">
            <v>e_itsp</v>
          </cell>
          <cell r="F74" t="str">
            <v>% ent</v>
          </cell>
        </row>
        <row r="75">
          <cell r="A75" t="str">
            <v>2007</v>
          </cell>
          <cell r="B75" t="str">
            <v>AT</v>
          </cell>
          <cell r="C75" t="str">
            <v>M_J65_66</v>
          </cell>
          <cell r="D75" t="str">
            <v>e_itsp</v>
          </cell>
          <cell r="F75" t="str">
            <v>% ent cuse</v>
          </cell>
        </row>
        <row r="76">
          <cell r="A76" t="str">
            <v>2007</v>
          </cell>
          <cell r="B76" t="str">
            <v>AT</v>
          </cell>
          <cell r="C76" t="str">
            <v>SM_DFGHIJKO</v>
          </cell>
          <cell r="D76" t="str">
            <v>e_itsp</v>
          </cell>
          <cell r="F76" t="str">
            <v>% ent</v>
          </cell>
        </row>
        <row r="77">
          <cell r="A77" t="str">
            <v>2007</v>
          </cell>
          <cell r="B77" t="str">
            <v>AT</v>
          </cell>
          <cell r="C77" t="str">
            <v>SM_DFGHIJKO</v>
          </cell>
          <cell r="D77" t="str">
            <v>e_itsp</v>
          </cell>
          <cell r="F77" t="str">
            <v>% ent cuse</v>
          </cell>
        </row>
        <row r="78">
          <cell r="A78" t="str">
            <v>2007</v>
          </cell>
          <cell r="B78" t="str">
            <v>AT</v>
          </cell>
          <cell r="C78" t="str">
            <v>SM_DFGHIKO</v>
          </cell>
          <cell r="D78" t="str">
            <v>e_itsp</v>
          </cell>
          <cell r="E78">
            <v>0.23164822212035899</v>
          </cell>
          <cell r="F78" t="str">
            <v>% ent</v>
          </cell>
        </row>
        <row r="79">
          <cell r="A79" t="str">
            <v>2007</v>
          </cell>
          <cell r="B79" t="str">
            <v>AT</v>
          </cell>
          <cell r="C79" t="str">
            <v>SM_DFGHIKO</v>
          </cell>
          <cell r="D79" t="str">
            <v>e_itsp</v>
          </cell>
          <cell r="E79">
            <v>0.236313838137546</v>
          </cell>
          <cell r="F79" t="str">
            <v>% ent cuse</v>
          </cell>
        </row>
        <row r="80">
          <cell r="A80" t="str">
            <v>2007</v>
          </cell>
          <cell r="B80" t="str">
            <v>AT</v>
          </cell>
          <cell r="C80" t="str">
            <v>SM_J65_66</v>
          </cell>
          <cell r="D80" t="str">
            <v>e_itsp</v>
          </cell>
          <cell r="F80" t="str">
            <v>% ent</v>
          </cell>
        </row>
        <row r="81">
          <cell r="A81" t="str">
            <v>2007</v>
          </cell>
          <cell r="B81" t="str">
            <v>AT</v>
          </cell>
          <cell r="C81" t="str">
            <v>SM_J65_66</v>
          </cell>
          <cell r="D81" t="str">
            <v>e_itsp</v>
          </cell>
          <cell r="F81" t="str">
            <v>% ent cuse</v>
          </cell>
        </row>
        <row r="82">
          <cell r="A82" t="str">
            <v>2007</v>
          </cell>
          <cell r="B82" t="str">
            <v>AT</v>
          </cell>
          <cell r="C82" t="str">
            <v>SM_O1</v>
          </cell>
          <cell r="D82" t="str">
            <v>e_itsp</v>
          </cell>
          <cell r="F82" t="str">
            <v>% ent</v>
          </cell>
        </row>
        <row r="83">
          <cell r="A83" t="str">
            <v>2007</v>
          </cell>
          <cell r="B83" t="str">
            <v>AT</v>
          </cell>
          <cell r="C83" t="str">
            <v>SM_O1</v>
          </cell>
          <cell r="D83" t="str">
            <v>e_itsp</v>
          </cell>
          <cell r="F83" t="str">
            <v>% ent cuse</v>
          </cell>
        </row>
        <row r="84">
          <cell r="A84" t="str">
            <v>2007</v>
          </cell>
          <cell r="B84" t="str">
            <v>AT</v>
          </cell>
          <cell r="C84" t="str">
            <v>SM_OTH</v>
          </cell>
          <cell r="D84" t="str">
            <v>e_itsp</v>
          </cell>
          <cell r="F84" t="str">
            <v>% ent</v>
          </cell>
        </row>
        <row r="85">
          <cell r="A85" t="str">
            <v>2007</v>
          </cell>
          <cell r="B85" t="str">
            <v>AT</v>
          </cell>
          <cell r="C85" t="str">
            <v>SM_OTH</v>
          </cell>
          <cell r="D85" t="str">
            <v>e_itsp</v>
          </cell>
          <cell r="F85" t="str">
            <v>% ent cuse</v>
          </cell>
        </row>
        <row r="86">
          <cell r="A86" t="str">
            <v>2007</v>
          </cell>
          <cell r="B86" t="str">
            <v>AT</v>
          </cell>
          <cell r="C86" t="str">
            <v>S_DF</v>
          </cell>
          <cell r="D86" t="str">
            <v>e_itsp</v>
          </cell>
          <cell r="F86" t="str">
            <v>% ent</v>
          </cell>
        </row>
        <row r="87">
          <cell r="A87" t="str">
            <v>2007</v>
          </cell>
          <cell r="B87" t="str">
            <v>AT</v>
          </cell>
          <cell r="C87" t="str">
            <v>S_DF</v>
          </cell>
          <cell r="D87" t="str">
            <v>e_itsp</v>
          </cell>
          <cell r="F87" t="str">
            <v>% ent cuse</v>
          </cell>
        </row>
        <row r="88">
          <cell r="A88" t="str">
            <v>2007</v>
          </cell>
          <cell r="B88" t="str">
            <v>AT</v>
          </cell>
          <cell r="C88" t="str">
            <v>S_DFGHIJKO</v>
          </cell>
          <cell r="D88" t="str">
            <v>e_itsp</v>
          </cell>
          <cell r="F88" t="str">
            <v>% ent</v>
          </cell>
        </row>
        <row r="89">
          <cell r="A89" t="str">
            <v>2007</v>
          </cell>
          <cell r="B89" t="str">
            <v>AT</v>
          </cell>
          <cell r="C89" t="str">
            <v>S_DFGHIJKO</v>
          </cell>
          <cell r="D89" t="str">
            <v>e_itsp</v>
          </cell>
          <cell r="F89" t="str">
            <v>% ent cuse</v>
          </cell>
        </row>
        <row r="90">
          <cell r="A90" t="str">
            <v>2007</v>
          </cell>
          <cell r="B90" t="str">
            <v>AT</v>
          </cell>
          <cell r="C90" t="str">
            <v>S_DFGHIKO</v>
          </cell>
          <cell r="D90" t="str">
            <v>e_itsp</v>
          </cell>
          <cell r="E90">
            <v>0.18322219667356501</v>
          </cell>
          <cell r="F90" t="str">
            <v>% ent</v>
          </cell>
        </row>
        <row r="91">
          <cell r="A91" t="str">
            <v>2007</v>
          </cell>
          <cell r="B91" t="str">
            <v>AT</v>
          </cell>
          <cell r="C91" t="str">
            <v>S_DFGHIKO</v>
          </cell>
          <cell r="D91" t="str">
            <v>e_itsp</v>
          </cell>
          <cell r="E91">
            <v>0.187446091115816</v>
          </cell>
          <cell r="F91" t="str">
            <v>% ent cuse</v>
          </cell>
        </row>
        <row r="92">
          <cell r="A92" t="str">
            <v>2007</v>
          </cell>
          <cell r="B92" t="str">
            <v>AT</v>
          </cell>
          <cell r="C92" t="str">
            <v>S_GHIKO</v>
          </cell>
          <cell r="D92" t="str">
            <v>e_itsp</v>
          </cell>
          <cell r="F92" t="str">
            <v>% ent</v>
          </cell>
        </row>
        <row r="93">
          <cell r="A93" t="str">
            <v>2007</v>
          </cell>
          <cell r="B93" t="str">
            <v>AT</v>
          </cell>
          <cell r="C93" t="str">
            <v>S_GHIKO</v>
          </cell>
          <cell r="D93" t="str">
            <v>e_itsp</v>
          </cell>
          <cell r="F93" t="str">
            <v>% ent cuse</v>
          </cell>
        </row>
        <row r="94">
          <cell r="A94" t="str">
            <v>2007</v>
          </cell>
          <cell r="B94" t="str">
            <v>AT</v>
          </cell>
          <cell r="C94" t="str">
            <v>S_J65_66</v>
          </cell>
          <cell r="D94" t="str">
            <v>e_itsp</v>
          </cell>
          <cell r="F94" t="str">
            <v>% ent</v>
          </cell>
        </row>
        <row r="95">
          <cell r="A95" t="str">
            <v>2007</v>
          </cell>
          <cell r="B95" t="str">
            <v>AT</v>
          </cell>
          <cell r="C95" t="str">
            <v>S_J65_66</v>
          </cell>
          <cell r="D95" t="str">
            <v>e_itsp</v>
          </cell>
          <cell r="F95" t="str">
            <v>% ent cuse</v>
          </cell>
        </row>
        <row r="96">
          <cell r="A96" t="str">
            <v>2007</v>
          </cell>
          <cell r="B96" t="str">
            <v>BE</v>
          </cell>
          <cell r="C96" t="str">
            <v>10_65</v>
          </cell>
          <cell r="D96" t="str">
            <v>e_itsp</v>
          </cell>
          <cell r="E96">
            <v>0.78181003584229403</v>
          </cell>
          <cell r="F96" t="str">
            <v>% ent</v>
          </cell>
        </row>
        <row r="97">
          <cell r="A97" t="str">
            <v>2007</v>
          </cell>
          <cell r="B97" t="str">
            <v>BE</v>
          </cell>
          <cell r="C97" t="str">
            <v>10_65</v>
          </cell>
          <cell r="D97" t="str">
            <v>e_itsp</v>
          </cell>
          <cell r="E97">
            <v>0.78181003584229403</v>
          </cell>
          <cell r="F97" t="str">
            <v>% ent cuse</v>
          </cell>
        </row>
        <row r="98">
          <cell r="A98" t="str">
            <v>2007</v>
          </cell>
          <cell r="B98" t="str">
            <v>BE</v>
          </cell>
          <cell r="C98" t="str">
            <v>10_66</v>
          </cell>
          <cell r="D98" t="str">
            <v>e_itsp</v>
          </cell>
          <cell r="E98">
            <v>0.89459459459459501</v>
          </cell>
          <cell r="F98" t="str">
            <v>% ent</v>
          </cell>
        </row>
        <row r="99">
          <cell r="A99" t="str">
            <v>2007</v>
          </cell>
          <cell r="B99" t="str">
            <v>BE</v>
          </cell>
          <cell r="C99" t="str">
            <v>10_66</v>
          </cell>
          <cell r="D99" t="str">
            <v>e_itsp</v>
          </cell>
          <cell r="E99">
            <v>0.89459459459459501</v>
          </cell>
          <cell r="F99" t="str">
            <v>% ent cuse</v>
          </cell>
        </row>
        <row r="100">
          <cell r="A100" t="str">
            <v>2007</v>
          </cell>
          <cell r="B100" t="str">
            <v>BE</v>
          </cell>
          <cell r="C100" t="str">
            <v>10_D</v>
          </cell>
          <cell r="D100" t="str">
            <v>e_itsp</v>
          </cell>
          <cell r="E100">
            <v>0.27342041508033399</v>
          </cell>
          <cell r="F100" t="str">
            <v>% ent</v>
          </cell>
        </row>
        <row r="101">
          <cell r="A101" t="str">
            <v>2007</v>
          </cell>
          <cell r="B101" t="str">
            <v>BE</v>
          </cell>
          <cell r="C101" t="str">
            <v>10_D</v>
          </cell>
          <cell r="D101" t="str">
            <v>e_itsp</v>
          </cell>
          <cell r="E101">
            <v>0.276425250261011</v>
          </cell>
          <cell r="F101" t="str">
            <v>% ent cuse</v>
          </cell>
        </row>
        <row r="102">
          <cell r="A102" t="str">
            <v>2007</v>
          </cell>
          <cell r="B102" t="str">
            <v>BE</v>
          </cell>
          <cell r="C102" t="str">
            <v>10_D15_22</v>
          </cell>
          <cell r="D102" t="str">
            <v>e_itsp</v>
          </cell>
          <cell r="E102">
            <v>0.22161543556513599</v>
          </cell>
          <cell r="F102" t="str">
            <v>% ent</v>
          </cell>
        </row>
        <row r="103">
          <cell r="A103" t="str">
            <v>2007</v>
          </cell>
          <cell r="B103" t="str">
            <v>BE</v>
          </cell>
          <cell r="C103" t="str">
            <v>10_D15_22</v>
          </cell>
          <cell r="D103" t="str">
            <v>e_itsp</v>
          </cell>
          <cell r="E103">
            <v>0.22584585757379999</v>
          </cell>
          <cell r="F103" t="str">
            <v>% ent cuse</v>
          </cell>
        </row>
        <row r="104">
          <cell r="A104" t="str">
            <v>2007</v>
          </cell>
          <cell r="B104" t="str">
            <v>BE</v>
          </cell>
          <cell r="C104" t="str">
            <v>10_D23_25</v>
          </cell>
          <cell r="D104" t="str">
            <v>e_itsp</v>
          </cell>
          <cell r="E104">
            <v>0.40955797722412102</v>
          </cell>
          <cell r="F104" t="str">
            <v>% ent</v>
          </cell>
        </row>
        <row r="105">
          <cell r="A105" t="str">
            <v>2007</v>
          </cell>
          <cell r="B105" t="str">
            <v>BE</v>
          </cell>
          <cell r="C105" t="str">
            <v>10_D23_25</v>
          </cell>
          <cell r="D105" t="str">
            <v>e_itsp</v>
          </cell>
          <cell r="E105">
            <v>0.40955797722412102</v>
          </cell>
          <cell r="F105" t="str">
            <v>% ent cuse</v>
          </cell>
        </row>
        <row r="106">
          <cell r="A106" t="str">
            <v>2007</v>
          </cell>
          <cell r="B106" t="str">
            <v>BE</v>
          </cell>
          <cell r="C106" t="str">
            <v>10_D26_28</v>
          </cell>
          <cell r="D106" t="str">
            <v>e_itsp</v>
          </cell>
          <cell r="E106">
            <v>0.20410311219611299</v>
          </cell>
          <cell r="F106" t="str">
            <v>% ent</v>
          </cell>
        </row>
        <row r="107">
          <cell r="A107" t="str">
            <v>2007</v>
          </cell>
          <cell r="B107" t="str">
            <v>BE</v>
          </cell>
          <cell r="C107" t="str">
            <v>10_D26_28</v>
          </cell>
          <cell r="D107" t="str">
            <v>e_itsp</v>
          </cell>
          <cell r="E107">
            <v>0.20410311219611299</v>
          </cell>
          <cell r="F107" t="str">
            <v>% ent cuse</v>
          </cell>
        </row>
        <row r="108">
          <cell r="A108" t="str">
            <v>2007</v>
          </cell>
          <cell r="B108" t="str">
            <v>BE</v>
          </cell>
          <cell r="C108" t="str">
            <v>10_D29_37</v>
          </cell>
          <cell r="D108" t="str">
            <v>e_itsp</v>
          </cell>
          <cell r="E108">
            <v>0.36593575274222401</v>
          </cell>
          <cell r="F108" t="str">
            <v>% ent</v>
          </cell>
        </row>
        <row r="109">
          <cell r="A109" t="str">
            <v>2007</v>
          </cell>
          <cell r="B109" t="str">
            <v>BE</v>
          </cell>
          <cell r="C109" t="str">
            <v>10_D29_37</v>
          </cell>
          <cell r="D109" t="str">
            <v>e_itsp</v>
          </cell>
          <cell r="E109">
            <v>0.37167716393896899</v>
          </cell>
          <cell r="F109" t="str">
            <v>% ent cuse</v>
          </cell>
        </row>
        <row r="110">
          <cell r="A110" t="str">
            <v>2007</v>
          </cell>
          <cell r="B110" t="str">
            <v>BE</v>
          </cell>
          <cell r="C110" t="str">
            <v>10_DF</v>
          </cell>
          <cell r="D110" t="str">
            <v>e_itsp</v>
          </cell>
          <cell r="E110">
            <v>0.21471422075181401</v>
          </cell>
          <cell r="F110" t="str">
            <v>% ent</v>
          </cell>
        </row>
        <row r="111">
          <cell r="A111" t="str">
            <v>2007</v>
          </cell>
          <cell r="B111" t="str">
            <v>BE</v>
          </cell>
          <cell r="C111" t="str">
            <v>10_DF</v>
          </cell>
          <cell r="D111" t="str">
            <v>e_itsp</v>
          </cell>
          <cell r="E111">
            <v>0.217757395795347</v>
          </cell>
          <cell r="F111" t="str">
            <v>% ent cuse</v>
          </cell>
        </row>
        <row r="112">
          <cell r="A112" t="str">
            <v>2007</v>
          </cell>
          <cell r="B112" t="str">
            <v>BE</v>
          </cell>
          <cell r="C112" t="str">
            <v>10_DFGHIJKO</v>
          </cell>
          <cell r="D112" t="str">
            <v>e_itsp</v>
          </cell>
          <cell r="E112">
            <v>0.29071102230329599</v>
          </cell>
          <cell r="F112" t="str">
            <v>% ent</v>
          </cell>
        </row>
        <row r="113">
          <cell r="A113" t="str">
            <v>2007</v>
          </cell>
          <cell r="B113" t="str">
            <v>BE</v>
          </cell>
          <cell r="C113" t="str">
            <v>10_DFGHIJKO</v>
          </cell>
          <cell r="D113" t="str">
            <v>e_itsp</v>
          </cell>
          <cell r="E113">
            <v>0.29557586857205098</v>
          </cell>
          <cell r="F113" t="str">
            <v>% ent cuse</v>
          </cell>
        </row>
        <row r="114">
          <cell r="A114" t="str">
            <v>2007</v>
          </cell>
          <cell r="B114" t="str">
            <v>BE</v>
          </cell>
          <cell r="C114" t="str">
            <v>10_DFGHIKO</v>
          </cell>
          <cell r="D114" t="str">
            <v>e_itsp</v>
          </cell>
          <cell r="E114">
            <v>0.286514691433993</v>
          </cell>
          <cell r="F114" t="str">
            <v>% ent</v>
          </cell>
        </row>
        <row r="115">
          <cell r="A115" t="str">
            <v>2007</v>
          </cell>
          <cell r="B115" t="str">
            <v>BE</v>
          </cell>
          <cell r="C115" t="str">
            <v>10_DFGHIKO</v>
          </cell>
          <cell r="D115" t="str">
            <v>e_itsp</v>
          </cell>
          <cell r="E115">
            <v>0.291347127087491</v>
          </cell>
          <cell r="F115" t="str">
            <v>% ent cuse</v>
          </cell>
        </row>
        <row r="116">
          <cell r="A116" t="str">
            <v>2007</v>
          </cell>
          <cell r="B116" t="str">
            <v>BE</v>
          </cell>
          <cell r="C116" t="str">
            <v>10_DGHIK</v>
          </cell>
          <cell r="D116" t="str">
            <v>e_itsp</v>
          </cell>
          <cell r="E116">
            <v>0.31483513246609501</v>
          </cell>
          <cell r="F116" t="str">
            <v>% ent</v>
          </cell>
        </row>
        <row r="117">
          <cell r="A117" t="str">
            <v>2007</v>
          </cell>
          <cell r="B117" t="str">
            <v>BE</v>
          </cell>
          <cell r="C117" t="str">
            <v>10_DGHIK</v>
          </cell>
          <cell r="D117" t="str">
            <v>e_itsp</v>
          </cell>
          <cell r="E117">
            <v>0.31994603419597101</v>
          </cell>
          <cell r="F117" t="str">
            <v>% ent cuse</v>
          </cell>
        </row>
        <row r="118">
          <cell r="A118" t="str">
            <v>2007</v>
          </cell>
          <cell r="B118" t="str">
            <v>BE</v>
          </cell>
          <cell r="C118" t="str">
            <v>10_DGIK</v>
          </cell>
          <cell r="D118" t="str">
            <v>e_itsp</v>
          </cell>
          <cell r="E118">
            <v>0.317021235285881</v>
          </cell>
          <cell r="F118" t="str">
            <v>% ent</v>
          </cell>
        </row>
        <row r="119">
          <cell r="A119" t="str">
            <v>2007</v>
          </cell>
          <cell r="B119" t="str">
            <v>BE</v>
          </cell>
          <cell r="C119" t="str">
            <v>10_DGIK</v>
          </cell>
          <cell r="D119" t="str">
            <v>e_itsp</v>
          </cell>
          <cell r="E119">
            <v>0.32224464289879001</v>
          </cell>
          <cell r="F119" t="str">
            <v>% ent cuse</v>
          </cell>
        </row>
        <row r="120">
          <cell r="A120" t="str">
            <v>2007</v>
          </cell>
          <cell r="B120" t="str">
            <v>BE</v>
          </cell>
          <cell r="C120" t="str">
            <v>10_F</v>
          </cell>
          <cell r="D120" t="str">
            <v>e_itsp</v>
          </cell>
          <cell r="E120">
            <v>9.6245526868103101E-2</v>
          </cell>
          <cell r="F120" t="str">
            <v>% ent</v>
          </cell>
        </row>
        <row r="121">
          <cell r="A121" t="str">
            <v>2007</v>
          </cell>
          <cell r="B121" t="str">
            <v>BE</v>
          </cell>
          <cell r="C121" t="str">
            <v>10_F</v>
          </cell>
          <cell r="D121" t="str">
            <v>e_itsp</v>
          </cell>
          <cell r="E121">
            <v>9.8233819217507901E-2</v>
          </cell>
          <cell r="F121" t="str">
            <v>% ent cuse</v>
          </cell>
        </row>
        <row r="122">
          <cell r="A122" t="str">
            <v>2007</v>
          </cell>
          <cell r="B122" t="str">
            <v>BE</v>
          </cell>
          <cell r="C122" t="str">
            <v>10_G</v>
          </cell>
          <cell r="D122" t="str">
            <v>e_itsp</v>
          </cell>
          <cell r="E122">
            <v>0.26110029884182001</v>
          </cell>
          <cell r="F122" t="str">
            <v>% ent</v>
          </cell>
        </row>
        <row r="123">
          <cell r="A123" t="str">
            <v>2007</v>
          </cell>
          <cell r="B123" t="str">
            <v>BE</v>
          </cell>
          <cell r="C123" t="str">
            <v>10_G</v>
          </cell>
          <cell r="D123" t="str">
            <v>e_itsp</v>
          </cell>
          <cell r="E123">
            <v>0.26352260893667301</v>
          </cell>
          <cell r="F123" t="str">
            <v>% ent cuse</v>
          </cell>
        </row>
        <row r="124">
          <cell r="A124" t="str">
            <v>2007</v>
          </cell>
          <cell r="B124" t="str">
            <v>BE</v>
          </cell>
          <cell r="C124" t="str">
            <v>10_G50</v>
          </cell>
          <cell r="D124" t="str">
            <v>e_itsp</v>
          </cell>
          <cell r="E124">
            <v>0.20413610824446701</v>
          </cell>
          <cell r="F124" t="str">
            <v>% ent</v>
          </cell>
        </row>
        <row r="125">
          <cell r="A125" t="str">
            <v>2007</v>
          </cell>
          <cell r="B125" t="str">
            <v>BE</v>
          </cell>
          <cell r="C125" t="str">
            <v>10_G50</v>
          </cell>
          <cell r="D125" t="str">
            <v>e_itsp</v>
          </cell>
          <cell r="E125">
            <v>0.20413610824446701</v>
          </cell>
          <cell r="F125" t="str">
            <v>% ent cuse</v>
          </cell>
        </row>
        <row r="126">
          <cell r="A126" t="str">
            <v>2007</v>
          </cell>
          <cell r="B126" t="str">
            <v>BE</v>
          </cell>
          <cell r="C126" t="str">
            <v>10_G51</v>
          </cell>
          <cell r="D126" t="str">
            <v>e_itsp</v>
          </cell>
          <cell r="E126">
            <v>0.37674885101161398</v>
          </cell>
          <cell r="F126" t="str">
            <v>% ent</v>
          </cell>
        </row>
        <row r="127">
          <cell r="A127" t="str">
            <v>2007</v>
          </cell>
          <cell r="B127" t="str">
            <v>BE</v>
          </cell>
          <cell r="C127" t="str">
            <v>10_G51</v>
          </cell>
          <cell r="D127" t="str">
            <v>e_itsp</v>
          </cell>
          <cell r="E127">
            <v>0.37840122307208801</v>
          </cell>
          <cell r="F127" t="str">
            <v>% ent cuse</v>
          </cell>
        </row>
        <row r="128">
          <cell r="A128" t="str">
            <v>2007</v>
          </cell>
          <cell r="B128" t="str">
            <v>BE</v>
          </cell>
          <cell r="C128" t="str">
            <v>10_G52</v>
          </cell>
          <cell r="D128" t="str">
            <v>e_itsp</v>
          </cell>
          <cell r="E128">
            <v>8.2589022079038205E-2</v>
          </cell>
          <cell r="F128" t="str">
            <v>% ent</v>
          </cell>
        </row>
        <row r="129">
          <cell r="A129" t="str">
            <v>2007</v>
          </cell>
          <cell r="B129" t="str">
            <v>BE</v>
          </cell>
          <cell r="C129" t="str">
            <v>10_G52</v>
          </cell>
          <cell r="D129" t="str">
            <v>e_itsp</v>
          </cell>
          <cell r="E129">
            <v>8.4564636517749397E-2</v>
          </cell>
          <cell r="F129" t="str">
            <v>% ent cuse</v>
          </cell>
        </row>
        <row r="130">
          <cell r="A130" t="str">
            <v>2007</v>
          </cell>
          <cell r="B130" t="str">
            <v>BE</v>
          </cell>
          <cell r="C130" t="str">
            <v>10_GHIKO</v>
          </cell>
          <cell r="D130" t="str">
            <v>e_itsp</v>
          </cell>
          <cell r="E130">
            <v>0.335397971840669</v>
          </cell>
          <cell r="F130" t="str">
            <v>% ent</v>
          </cell>
        </row>
        <row r="131">
          <cell r="A131" t="str">
            <v>2007</v>
          </cell>
          <cell r="B131" t="str">
            <v>BE</v>
          </cell>
          <cell r="C131" t="str">
            <v>10_GHIKO</v>
          </cell>
          <cell r="D131" t="str">
            <v>e_itsp</v>
          </cell>
          <cell r="E131">
            <v>0.34167260259707699</v>
          </cell>
          <cell r="F131" t="str">
            <v>% ent cuse</v>
          </cell>
        </row>
        <row r="132">
          <cell r="A132" t="str">
            <v>2007</v>
          </cell>
          <cell r="B132" t="str">
            <v>BE</v>
          </cell>
          <cell r="C132" t="str">
            <v>10_H551_552</v>
          </cell>
          <cell r="D132" t="str">
            <v>e_itsp</v>
          </cell>
          <cell r="E132">
            <v>0.16635080302257199</v>
          </cell>
          <cell r="F132" t="str">
            <v>% ent</v>
          </cell>
        </row>
        <row r="133">
          <cell r="A133" t="str">
            <v>2007</v>
          </cell>
          <cell r="B133" t="str">
            <v>BE</v>
          </cell>
          <cell r="C133" t="str">
            <v>10_H551_552</v>
          </cell>
          <cell r="D133" t="str">
            <v>e_itsp</v>
          </cell>
          <cell r="E133">
            <v>0.16635080302257199</v>
          </cell>
          <cell r="F133" t="str">
            <v>% ent cuse</v>
          </cell>
        </row>
        <row r="134">
          <cell r="A134" t="str">
            <v>2007</v>
          </cell>
          <cell r="B134" t="str">
            <v>BE</v>
          </cell>
          <cell r="C134" t="str">
            <v>10_H553_555</v>
          </cell>
          <cell r="D134" t="str">
            <v>e_itsp</v>
          </cell>
          <cell r="E134">
            <v>6.1597321855571499E-2</v>
          </cell>
          <cell r="F134" t="str">
            <v>% ent</v>
          </cell>
        </row>
        <row r="135">
          <cell r="A135" t="str">
            <v>2007</v>
          </cell>
          <cell r="B135" t="str">
            <v>BE</v>
          </cell>
          <cell r="C135" t="str">
            <v>10_H553_555</v>
          </cell>
          <cell r="D135" t="str">
            <v>e_itsp</v>
          </cell>
          <cell r="E135">
            <v>6.3186437452800406E-2</v>
          </cell>
          <cell r="F135" t="str">
            <v>% ent cuse</v>
          </cell>
        </row>
        <row r="136">
          <cell r="A136" t="str">
            <v>2007</v>
          </cell>
          <cell r="B136" t="str">
            <v>BE</v>
          </cell>
          <cell r="C136" t="str">
            <v>10_I</v>
          </cell>
          <cell r="D136" t="str">
            <v>e_itsp</v>
          </cell>
          <cell r="E136">
            <v>0.286412197952086</v>
          </cell>
          <cell r="F136" t="str">
            <v>% ent</v>
          </cell>
        </row>
        <row r="137">
          <cell r="A137" t="str">
            <v>2007</v>
          </cell>
          <cell r="B137" t="str">
            <v>BE</v>
          </cell>
          <cell r="C137" t="str">
            <v>10_I</v>
          </cell>
          <cell r="D137" t="str">
            <v>e_itsp</v>
          </cell>
          <cell r="E137">
            <v>0.30395140367644302</v>
          </cell>
          <cell r="F137" t="str">
            <v>% ent cuse</v>
          </cell>
        </row>
        <row r="138">
          <cell r="A138" t="str">
            <v>2007</v>
          </cell>
          <cell r="B138" t="str">
            <v>BE</v>
          </cell>
          <cell r="C138" t="str">
            <v>10_I60_63</v>
          </cell>
          <cell r="D138" t="str">
            <v>e_itsp</v>
          </cell>
          <cell r="E138">
            <v>0.26547405760022702</v>
          </cell>
          <cell r="F138" t="str">
            <v>% ent</v>
          </cell>
        </row>
        <row r="139">
          <cell r="A139" t="str">
            <v>2007</v>
          </cell>
          <cell r="B139" t="str">
            <v>BE</v>
          </cell>
          <cell r="C139" t="str">
            <v>10_I60_63</v>
          </cell>
          <cell r="D139" t="str">
            <v>e_itsp</v>
          </cell>
          <cell r="E139">
            <v>0.28217662060187099</v>
          </cell>
          <cell r="F139" t="str">
            <v>% ent cuse</v>
          </cell>
        </row>
        <row r="140">
          <cell r="A140" t="str">
            <v>2007</v>
          </cell>
          <cell r="B140" t="str">
            <v>BE</v>
          </cell>
          <cell r="C140" t="str">
            <v>10_I64</v>
          </cell>
          <cell r="D140" t="str">
            <v>e_itsp</v>
          </cell>
          <cell r="E140">
            <v>0.71112988894254003</v>
          </cell>
          <cell r="F140" t="str">
            <v>% ent</v>
          </cell>
        </row>
        <row r="141">
          <cell r="A141" t="str">
            <v>2007</v>
          </cell>
          <cell r="B141" t="str">
            <v>BE</v>
          </cell>
          <cell r="C141" t="str">
            <v>10_I64</v>
          </cell>
          <cell r="D141" t="str">
            <v>e_itsp</v>
          </cell>
          <cell r="E141">
            <v>0.73125620655412105</v>
          </cell>
          <cell r="F141" t="str">
            <v>% ent cuse</v>
          </cell>
        </row>
        <row r="142">
          <cell r="A142" t="str">
            <v>2007</v>
          </cell>
          <cell r="B142" t="str">
            <v>BE</v>
          </cell>
          <cell r="C142" t="str">
            <v>10_J65_66</v>
          </cell>
          <cell r="D142" t="str">
            <v>e_itsp</v>
          </cell>
          <cell r="E142">
            <v>0.83178642714570805</v>
          </cell>
          <cell r="F142" t="str">
            <v>% ent</v>
          </cell>
        </row>
        <row r="143">
          <cell r="A143" t="str">
            <v>2007</v>
          </cell>
          <cell r="B143" t="str">
            <v>BE</v>
          </cell>
          <cell r="C143" t="str">
            <v>10_J65_66</v>
          </cell>
          <cell r="D143" t="str">
            <v>e_itsp</v>
          </cell>
          <cell r="E143">
            <v>0.83178642714570805</v>
          </cell>
          <cell r="F143" t="str">
            <v>% ent cuse</v>
          </cell>
        </row>
        <row r="144">
          <cell r="A144" t="str">
            <v>2007</v>
          </cell>
          <cell r="B144" t="str">
            <v>BE</v>
          </cell>
          <cell r="C144" t="str">
            <v>10_K</v>
          </cell>
          <cell r="D144" t="str">
            <v>e_itsp</v>
          </cell>
          <cell r="E144">
            <v>0.52114024804829795</v>
          </cell>
          <cell r="F144" t="str">
            <v>% ent</v>
          </cell>
        </row>
        <row r="145">
          <cell r="A145" t="str">
            <v>2007</v>
          </cell>
          <cell r="B145" t="str">
            <v>BE</v>
          </cell>
          <cell r="C145" t="str">
            <v>10_K</v>
          </cell>
          <cell r="D145" t="str">
            <v>e_itsp</v>
          </cell>
          <cell r="E145">
            <v>0.52688737320131995</v>
          </cell>
          <cell r="F145" t="str">
            <v>% ent cuse</v>
          </cell>
        </row>
        <row r="146">
          <cell r="A146" t="str">
            <v>2007</v>
          </cell>
          <cell r="B146" t="str">
            <v>BE</v>
          </cell>
          <cell r="C146" t="str">
            <v>10_K70_71_73_74</v>
          </cell>
          <cell r="D146" t="str">
            <v>e_itsp</v>
          </cell>
          <cell r="E146">
            <v>0.431966567420486</v>
          </cell>
          <cell r="F146" t="str">
            <v>% ent</v>
          </cell>
        </row>
        <row r="147">
          <cell r="A147" t="str">
            <v>2007</v>
          </cell>
          <cell r="B147" t="str">
            <v>BE</v>
          </cell>
          <cell r="C147" t="str">
            <v>10_K70_71_73_74</v>
          </cell>
          <cell r="D147" t="str">
            <v>e_itsp</v>
          </cell>
          <cell r="E147">
            <v>0.43779668106611302</v>
          </cell>
          <cell r="F147" t="str">
            <v>% ent cuse</v>
          </cell>
        </row>
        <row r="148">
          <cell r="A148" t="str">
            <v>2007</v>
          </cell>
          <cell r="B148" t="str">
            <v>BE</v>
          </cell>
          <cell r="C148" t="str">
            <v>10_K72</v>
          </cell>
          <cell r="D148" t="str">
            <v>e_itsp</v>
          </cell>
          <cell r="E148">
            <v>0.92486689566485902</v>
          </cell>
          <cell r="F148" t="str">
            <v>% ent</v>
          </cell>
        </row>
        <row r="149">
          <cell r="A149" t="str">
            <v>2007</v>
          </cell>
          <cell r="B149" t="str">
            <v>BE</v>
          </cell>
          <cell r="C149" t="str">
            <v>10_K72</v>
          </cell>
          <cell r="D149" t="str">
            <v>e_itsp</v>
          </cell>
          <cell r="E149">
            <v>0.92486689566485902</v>
          </cell>
          <cell r="F149" t="str">
            <v>% ent cuse</v>
          </cell>
        </row>
        <row r="150">
          <cell r="A150" t="str">
            <v>2007</v>
          </cell>
          <cell r="B150" t="str">
            <v>BE</v>
          </cell>
          <cell r="C150" t="str">
            <v>10_O921_922</v>
          </cell>
          <cell r="D150" t="str">
            <v>e_itsp</v>
          </cell>
          <cell r="E150">
            <v>0.52745555415458301</v>
          </cell>
          <cell r="F150" t="str">
            <v>% ent</v>
          </cell>
        </row>
        <row r="151">
          <cell r="A151" t="str">
            <v>2007</v>
          </cell>
          <cell r="B151" t="str">
            <v>BE</v>
          </cell>
          <cell r="C151" t="str">
            <v>10_O921_922</v>
          </cell>
          <cell r="D151" t="str">
            <v>e_itsp</v>
          </cell>
          <cell r="E151">
            <v>0.54057633908380198</v>
          </cell>
          <cell r="F151" t="str">
            <v>% ent cuse</v>
          </cell>
        </row>
        <row r="152">
          <cell r="A152" t="str">
            <v>2007</v>
          </cell>
          <cell r="B152" t="str">
            <v>BE</v>
          </cell>
          <cell r="C152" t="str">
            <v>10_O923_927</v>
          </cell>
          <cell r="D152" t="str">
            <v>e_itsp</v>
          </cell>
          <cell r="E152">
            <v>0.25261557177615601</v>
          </cell>
          <cell r="F152" t="str">
            <v>% ent</v>
          </cell>
        </row>
        <row r="153">
          <cell r="A153" t="str">
            <v>2007</v>
          </cell>
          <cell r="B153" t="str">
            <v>BE</v>
          </cell>
          <cell r="C153" t="str">
            <v>10_O923_927</v>
          </cell>
          <cell r="D153" t="str">
            <v>e_itsp</v>
          </cell>
          <cell r="E153">
            <v>0.25261557177615601</v>
          </cell>
          <cell r="F153" t="str">
            <v>% ent cuse</v>
          </cell>
        </row>
        <row r="154">
          <cell r="A154" t="str">
            <v>2007</v>
          </cell>
          <cell r="B154" t="str">
            <v>BE</v>
          </cell>
          <cell r="C154" t="str">
            <v>10_O93</v>
          </cell>
          <cell r="D154" t="str">
            <v>e_itsp</v>
          </cell>
          <cell r="E154">
            <v>2.7433628318584102E-2</v>
          </cell>
          <cell r="F154" t="str">
            <v>% ent</v>
          </cell>
        </row>
        <row r="155">
          <cell r="A155" t="str">
            <v>2007</v>
          </cell>
          <cell r="B155" t="str">
            <v>BE</v>
          </cell>
          <cell r="C155" t="str">
            <v>10_O93</v>
          </cell>
          <cell r="D155" t="str">
            <v>e_itsp</v>
          </cell>
          <cell r="E155">
            <v>2.8292046936114701E-2</v>
          </cell>
          <cell r="F155" t="str">
            <v>% ent cuse</v>
          </cell>
        </row>
        <row r="156">
          <cell r="A156" t="str">
            <v>2007</v>
          </cell>
          <cell r="B156" t="str">
            <v>BE</v>
          </cell>
          <cell r="C156" t="str">
            <v>L_DF</v>
          </cell>
          <cell r="D156" t="str">
            <v>e_itsp</v>
          </cell>
          <cell r="E156">
            <v>0.84711485924820995</v>
          </cell>
          <cell r="F156" t="str">
            <v>% ent</v>
          </cell>
        </row>
        <row r="157">
          <cell r="A157" t="str">
            <v>2007</v>
          </cell>
          <cell r="B157" t="str">
            <v>BE</v>
          </cell>
          <cell r="C157" t="str">
            <v>L_DF</v>
          </cell>
          <cell r="D157" t="str">
            <v>e_itsp</v>
          </cell>
          <cell r="E157">
            <v>0.84711485924820995</v>
          </cell>
          <cell r="F157" t="str">
            <v>% ent cuse</v>
          </cell>
        </row>
        <row r="158">
          <cell r="A158" t="str">
            <v>2007</v>
          </cell>
          <cell r="B158" t="str">
            <v>BE</v>
          </cell>
          <cell r="C158" t="str">
            <v>L_DFGHIJKO</v>
          </cell>
          <cell r="D158" t="str">
            <v>e_itsp</v>
          </cell>
          <cell r="E158">
            <v>0.83714220441964504</v>
          </cell>
          <cell r="F158" t="str">
            <v>% ent</v>
          </cell>
        </row>
        <row r="159">
          <cell r="A159" t="str">
            <v>2007</v>
          </cell>
          <cell r="B159" t="str">
            <v>BE</v>
          </cell>
          <cell r="C159" t="str">
            <v>L_DFGHIJKO</v>
          </cell>
          <cell r="D159" t="str">
            <v>e_itsp</v>
          </cell>
          <cell r="E159">
            <v>0.83714220441964504</v>
          </cell>
          <cell r="F159" t="str">
            <v>% ent cuse</v>
          </cell>
        </row>
        <row r="160">
          <cell r="A160" t="str">
            <v>2007</v>
          </cell>
          <cell r="B160" t="str">
            <v>BE</v>
          </cell>
          <cell r="C160" t="str">
            <v>L_DFGHIKO</v>
          </cell>
          <cell r="D160" t="str">
            <v>e_itsp</v>
          </cell>
          <cell r="E160">
            <v>0.83585624221265098</v>
          </cell>
          <cell r="F160" t="str">
            <v>% ent</v>
          </cell>
        </row>
        <row r="161">
          <cell r="A161" t="str">
            <v>2007</v>
          </cell>
          <cell r="B161" t="str">
            <v>BE</v>
          </cell>
          <cell r="C161" t="str">
            <v>L_DFGHIKO</v>
          </cell>
          <cell r="D161" t="str">
            <v>e_itsp</v>
          </cell>
          <cell r="E161">
            <v>0.83585624221265098</v>
          </cell>
          <cell r="F161" t="str">
            <v>% ent cuse</v>
          </cell>
        </row>
        <row r="162">
          <cell r="A162" t="str">
            <v>2007</v>
          </cell>
          <cell r="B162" t="str">
            <v>BE</v>
          </cell>
          <cell r="C162" t="str">
            <v>L_GHIKO</v>
          </cell>
          <cell r="D162" t="str">
            <v>e_itsp</v>
          </cell>
          <cell r="E162">
            <v>0.82358049155083002</v>
          </cell>
          <cell r="F162" t="str">
            <v>% ent</v>
          </cell>
        </row>
        <row r="163">
          <cell r="A163" t="str">
            <v>2007</v>
          </cell>
          <cell r="B163" t="str">
            <v>BE</v>
          </cell>
          <cell r="C163" t="str">
            <v>L_GHIKO</v>
          </cell>
          <cell r="D163" t="str">
            <v>e_itsp</v>
          </cell>
          <cell r="E163">
            <v>0.82358049155083002</v>
          </cell>
          <cell r="F163" t="str">
            <v>% ent cuse</v>
          </cell>
        </row>
        <row r="164">
          <cell r="A164" t="str">
            <v>2007</v>
          </cell>
          <cell r="B164" t="str">
            <v>BE</v>
          </cell>
          <cell r="C164" t="str">
            <v>L_J65_66</v>
          </cell>
          <cell r="D164" t="str">
            <v>e_itsp</v>
          </cell>
          <cell r="E164">
            <v>0.86111111111111105</v>
          </cell>
          <cell r="F164" t="str">
            <v>% ent</v>
          </cell>
        </row>
        <row r="165">
          <cell r="A165" t="str">
            <v>2007</v>
          </cell>
          <cell r="B165" t="str">
            <v>BE</v>
          </cell>
          <cell r="C165" t="str">
            <v>L_J65_66</v>
          </cell>
          <cell r="D165" t="str">
            <v>e_itsp</v>
          </cell>
          <cell r="E165">
            <v>0.86111111111111105</v>
          </cell>
          <cell r="F165" t="str">
            <v>% ent cuse</v>
          </cell>
        </row>
        <row r="166">
          <cell r="A166" t="str">
            <v>2007</v>
          </cell>
          <cell r="B166" t="str">
            <v>BE</v>
          </cell>
          <cell r="C166" t="str">
            <v>MI_DF</v>
          </cell>
          <cell r="D166" t="str">
            <v>e_itsp</v>
          </cell>
          <cell r="E166">
            <v>6.5438732039367606E-2</v>
          </cell>
          <cell r="F166" t="str">
            <v>% ent</v>
          </cell>
        </row>
        <row r="167">
          <cell r="A167" t="str">
            <v>2007</v>
          </cell>
          <cell r="B167" t="str">
            <v>BE</v>
          </cell>
          <cell r="C167" t="str">
            <v>MI_DF</v>
          </cell>
          <cell r="D167" t="str">
            <v>e_itsp</v>
          </cell>
          <cell r="E167">
            <v>6.8034606949025495E-2</v>
          </cell>
          <cell r="F167" t="str">
            <v>% ent cuse</v>
          </cell>
        </row>
        <row r="168">
          <cell r="A168" t="str">
            <v>2007</v>
          </cell>
          <cell r="B168" t="str">
            <v>BE</v>
          </cell>
          <cell r="C168" t="str">
            <v>MI_DFGHIJKO</v>
          </cell>
          <cell r="D168" t="str">
            <v>e_itsp</v>
          </cell>
          <cell r="E168">
            <v>0.11833890399507201</v>
          </cell>
          <cell r="F168" t="str">
            <v>% ent</v>
          </cell>
        </row>
        <row r="169">
          <cell r="A169" t="str">
            <v>2007</v>
          </cell>
          <cell r="B169" t="str">
            <v>BE</v>
          </cell>
          <cell r="C169" t="str">
            <v>MI_DFGHIJKO</v>
          </cell>
          <cell r="D169" t="str">
            <v>e_itsp</v>
          </cell>
          <cell r="E169">
            <v>0.12328555433678</v>
          </cell>
          <cell r="F169" t="str">
            <v>% ent cuse</v>
          </cell>
        </row>
        <row r="170">
          <cell r="A170" t="str">
            <v>2007</v>
          </cell>
          <cell r="B170" t="str">
            <v>BE</v>
          </cell>
          <cell r="C170" t="str">
            <v>MI_DFGHIKO</v>
          </cell>
          <cell r="D170" t="str">
            <v>e_itsp</v>
          </cell>
          <cell r="E170">
            <v>0.117886687550178</v>
          </cell>
          <cell r="F170" t="str">
            <v>% ent</v>
          </cell>
        </row>
        <row r="171">
          <cell r="A171" t="str">
            <v>2007</v>
          </cell>
          <cell r="B171" t="str">
            <v>BE</v>
          </cell>
          <cell r="C171" t="str">
            <v>MI_DFGHIKO</v>
          </cell>
          <cell r="D171" t="str">
            <v>e_itsp</v>
          </cell>
          <cell r="E171">
            <v>0.122823480814488</v>
          </cell>
          <cell r="F171" t="str">
            <v>% ent cuse</v>
          </cell>
        </row>
        <row r="172">
          <cell r="A172" t="str">
            <v>2007</v>
          </cell>
          <cell r="B172" t="str">
            <v>BE</v>
          </cell>
          <cell r="C172" t="str">
            <v>MI_GHIKO</v>
          </cell>
          <cell r="D172" t="str">
            <v>e_itsp</v>
          </cell>
          <cell r="E172">
            <v>0.14665279700546399</v>
          </cell>
          <cell r="F172" t="str">
            <v>% ent</v>
          </cell>
        </row>
        <row r="173">
          <cell r="A173" t="str">
            <v>2007</v>
          </cell>
          <cell r="B173" t="str">
            <v>BE</v>
          </cell>
          <cell r="C173" t="str">
            <v>MI_GHIKO</v>
          </cell>
          <cell r="D173" t="str">
            <v>e_itsp</v>
          </cell>
          <cell r="E173">
            <v>0.15297247929556701</v>
          </cell>
          <cell r="F173" t="str">
            <v>% ent cuse</v>
          </cell>
        </row>
        <row r="174">
          <cell r="A174" t="str">
            <v>2007</v>
          </cell>
          <cell r="B174" t="str">
            <v>BE</v>
          </cell>
          <cell r="C174" t="str">
            <v>MI_J65_66</v>
          </cell>
          <cell r="D174" t="str">
            <v>e_itsp</v>
          </cell>
          <cell r="E174">
            <v>0.375</v>
          </cell>
          <cell r="F174" t="str">
            <v>% ent</v>
          </cell>
        </row>
        <row r="175">
          <cell r="A175" t="str">
            <v>2007</v>
          </cell>
          <cell r="B175" t="str">
            <v>BE</v>
          </cell>
          <cell r="C175" t="str">
            <v>MI_J65_66</v>
          </cell>
          <cell r="D175" t="str">
            <v>e_itsp</v>
          </cell>
          <cell r="E175">
            <v>0.375</v>
          </cell>
          <cell r="F175" t="str">
            <v>% ent cuse</v>
          </cell>
        </row>
        <row r="176">
          <cell r="A176" t="str">
            <v>2007</v>
          </cell>
          <cell r="B176" t="str">
            <v>BE</v>
          </cell>
          <cell r="C176" t="str">
            <v>M_DF</v>
          </cell>
          <cell r="D176" t="str">
            <v>e_itsp</v>
          </cell>
          <cell r="E176">
            <v>0.53393341408645301</v>
          </cell>
          <cell r="F176" t="str">
            <v>% ent</v>
          </cell>
        </row>
        <row r="177">
          <cell r="A177" t="str">
            <v>2007</v>
          </cell>
          <cell r="B177" t="str">
            <v>BE</v>
          </cell>
          <cell r="C177" t="str">
            <v>M_DF</v>
          </cell>
          <cell r="D177" t="str">
            <v>e_itsp</v>
          </cell>
          <cell r="E177">
            <v>0.535857625521307</v>
          </cell>
          <cell r="F177" t="str">
            <v>% ent cuse</v>
          </cell>
        </row>
        <row r="178">
          <cell r="A178" t="str">
            <v>2007</v>
          </cell>
          <cell r="B178" t="str">
            <v>BE</v>
          </cell>
          <cell r="C178" t="str">
            <v>M_DFGHIJKO</v>
          </cell>
          <cell r="D178" t="str">
            <v>e_itsp</v>
          </cell>
          <cell r="E178">
            <v>0.58981182488564399</v>
          </cell>
          <cell r="F178" t="str">
            <v>% ent</v>
          </cell>
        </row>
        <row r="179">
          <cell r="A179" t="str">
            <v>2007</v>
          </cell>
          <cell r="B179" t="str">
            <v>BE</v>
          </cell>
          <cell r="C179" t="str">
            <v>M_DFGHIJKO</v>
          </cell>
          <cell r="D179" t="str">
            <v>e_itsp</v>
          </cell>
          <cell r="E179">
            <v>0.59483383348685503</v>
          </cell>
          <cell r="F179" t="str">
            <v>% ent cuse</v>
          </cell>
        </row>
        <row r="180">
          <cell r="A180" t="str">
            <v>2007</v>
          </cell>
          <cell r="B180" t="str">
            <v>BE</v>
          </cell>
          <cell r="C180" t="str">
            <v>M_DFGHIKO</v>
          </cell>
          <cell r="D180" t="str">
            <v>e_itsp</v>
          </cell>
          <cell r="E180">
            <v>0.58284210422585703</v>
          </cell>
          <cell r="F180" t="str">
            <v>% ent</v>
          </cell>
        </row>
        <row r="181">
          <cell r="A181" t="str">
            <v>2007</v>
          </cell>
          <cell r="B181" t="str">
            <v>BE</v>
          </cell>
          <cell r="C181" t="str">
            <v>M_DFGHIKO</v>
          </cell>
          <cell r="D181" t="str">
            <v>e_itsp</v>
          </cell>
          <cell r="E181">
            <v>0.58790801408166504</v>
          </cell>
          <cell r="F181" t="str">
            <v>% ent cuse</v>
          </cell>
        </row>
        <row r="182">
          <cell r="A182" t="str">
            <v>2007</v>
          </cell>
          <cell r="B182" t="str">
            <v>BE</v>
          </cell>
          <cell r="C182" t="str">
            <v>M_GHIKO</v>
          </cell>
          <cell r="D182" t="str">
            <v>e_itsp</v>
          </cell>
          <cell r="E182">
            <v>0.63178232801460299</v>
          </cell>
          <cell r="F182" t="str">
            <v>% ent</v>
          </cell>
        </row>
        <row r="183">
          <cell r="A183" t="str">
            <v>2007</v>
          </cell>
          <cell r="B183" t="str">
            <v>BE</v>
          </cell>
          <cell r="C183" t="str">
            <v>M_GHIKO</v>
          </cell>
          <cell r="D183" t="str">
            <v>e_itsp</v>
          </cell>
          <cell r="E183">
            <v>0.64052291773462799</v>
          </cell>
          <cell r="F183" t="str">
            <v>% ent cuse</v>
          </cell>
        </row>
        <row r="184">
          <cell r="A184" t="str">
            <v>2007</v>
          </cell>
          <cell r="B184" t="str">
            <v>BE</v>
          </cell>
          <cell r="C184" t="str">
            <v>M_J65_66</v>
          </cell>
          <cell r="D184" t="str">
            <v>e_itsp</v>
          </cell>
          <cell r="E184">
            <v>0.927734375</v>
          </cell>
          <cell r="F184" t="str">
            <v>% ent</v>
          </cell>
        </row>
        <row r="185">
          <cell r="A185" t="str">
            <v>2007</v>
          </cell>
          <cell r="B185" t="str">
            <v>BE</v>
          </cell>
          <cell r="C185" t="str">
            <v>M_J65_66</v>
          </cell>
          <cell r="D185" t="str">
            <v>e_itsp</v>
          </cell>
          <cell r="E185">
            <v>0.927734375</v>
          </cell>
          <cell r="F185" t="str">
            <v>% ent cuse</v>
          </cell>
        </row>
        <row r="186">
          <cell r="A186" t="str">
            <v>2007</v>
          </cell>
          <cell r="B186" t="str">
            <v>BE</v>
          </cell>
          <cell r="C186" t="str">
            <v>SM_DFGHIJKO</v>
          </cell>
          <cell r="D186" t="str">
            <v>e_itsp</v>
          </cell>
          <cell r="E186">
            <v>0.27230837162181798</v>
          </cell>
          <cell r="F186" t="str">
            <v>% ent</v>
          </cell>
        </row>
        <row r="187">
          <cell r="A187" t="str">
            <v>2007</v>
          </cell>
          <cell r="B187" t="str">
            <v>BE</v>
          </cell>
          <cell r="C187" t="str">
            <v>SM_DFGHIJKO</v>
          </cell>
          <cell r="D187" t="str">
            <v>e_itsp</v>
          </cell>
          <cell r="E187">
            <v>0.27702138498065698</v>
          </cell>
          <cell r="F187" t="str">
            <v>% ent cuse</v>
          </cell>
        </row>
        <row r="188">
          <cell r="A188" t="str">
            <v>2007</v>
          </cell>
          <cell r="B188" t="str">
            <v>BE</v>
          </cell>
          <cell r="C188" t="str">
            <v>SM_DFGHIKO</v>
          </cell>
          <cell r="D188" t="str">
            <v>e_itsp</v>
          </cell>
          <cell r="E188">
            <v>0.26884581114579098</v>
          </cell>
          <cell r="F188" t="str">
            <v>% ent</v>
          </cell>
        </row>
        <row r="189">
          <cell r="A189" t="str">
            <v>2007</v>
          </cell>
          <cell r="B189" t="str">
            <v>BE</v>
          </cell>
          <cell r="C189" t="str">
            <v>SM_DFGHIKO</v>
          </cell>
          <cell r="D189" t="str">
            <v>e_itsp</v>
          </cell>
          <cell r="E189">
            <v>0.27352862310232601</v>
          </cell>
          <cell r="F189" t="str">
            <v>% ent cuse</v>
          </cell>
        </row>
        <row r="190">
          <cell r="A190" t="str">
            <v>2007</v>
          </cell>
          <cell r="B190" t="str">
            <v>BE</v>
          </cell>
          <cell r="C190" t="str">
            <v>SM_J65_66</v>
          </cell>
          <cell r="D190" t="str">
            <v>e_itsp</v>
          </cell>
          <cell r="E190">
            <v>0.82372773536895705</v>
          </cell>
          <cell r="F190" t="str">
            <v>% ent</v>
          </cell>
        </row>
        <row r="191">
          <cell r="A191" t="str">
            <v>2007</v>
          </cell>
          <cell r="B191" t="str">
            <v>BE</v>
          </cell>
          <cell r="C191" t="str">
            <v>SM_J65_66</v>
          </cell>
          <cell r="D191" t="str">
            <v>e_itsp</v>
          </cell>
          <cell r="E191">
            <v>0.82372773536895705</v>
          </cell>
          <cell r="F191" t="str">
            <v>% ent cuse</v>
          </cell>
        </row>
        <row r="192">
          <cell r="A192" t="str">
            <v>2007</v>
          </cell>
          <cell r="B192" t="str">
            <v>BE</v>
          </cell>
          <cell r="C192" t="str">
            <v>SM_O1</v>
          </cell>
          <cell r="D192" t="str">
            <v>e_itsp</v>
          </cell>
          <cell r="E192">
            <v>0.16547721835620699</v>
          </cell>
          <cell r="F192" t="str">
            <v>% ent</v>
          </cell>
        </row>
        <row r="193">
          <cell r="A193" t="str">
            <v>2007</v>
          </cell>
          <cell r="B193" t="str">
            <v>BE</v>
          </cell>
          <cell r="C193" t="str">
            <v>SM_O1</v>
          </cell>
          <cell r="D193" t="str">
            <v>e_itsp</v>
          </cell>
          <cell r="E193">
            <v>0.170189704815566</v>
          </cell>
          <cell r="F193" t="str">
            <v>% ent cuse</v>
          </cell>
        </row>
        <row r="194">
          <cell r="A194" t="str">
            <v>2007</v>
          </cell>
          <cell r="B194" t="str">
            <v>BE</v>
          </cell>
          <cell r="C194" t="str">
            <v>SM_OTH</v>
          </cell>
          <cell r="D194" t="str">
            <v>e_itsp</v>
          </cell>
          <cell r="E194">
            <v>0.27748970888521501</v>
          </cell>
          <cell r="F194" t="str">
            <v>% ent</v>
          </cell>
        </row>
        <row r="195">
          <cell r="A195" t="str">
            <v>2007</v>
          </cell>
          <cell r="B195" t="str">
            <v>BE</v>
          </cell>
          <cell r="C195" t="str">
            <v>SM_OTH</v>
          </cell>
          <cell r="D195" t="str">
            <v>e_itsp</v>
          </cell>
          <cell r="E195">
            <v>0.28206943184848898</v>
          </cell>
          <cell r="F195" t="str">
            <v>% ent cuse</v>
          </cell>
        </row>
        <row r="196">
          <cell r="A196" t="str">
            <v>2007</v>
          </cell>
          <cell r="B196" t="str">
            <v>BE</v>
          </cell>
          <cell r="C196" t="str">
            <v>S_DF</v>
          </cell>
          <cell r="D196" t="str">
            <v>e_itsp</v>
          </cell>
          <cell r="E196">
            <v>0.109616213196228</v>
          </cell>
          <cell r="F196" t="str">
            <v>% ent</v>
          </cell>
        </row>
        <row r="197">
          <cell r="A197" t="str">
            <v>2007</v>
          </cell>
          <cell r="B197" t="str">
            <v>BE</v>
          </cell>
          <cell r="C197" t="str">
            <v>S_DF</v>
          </cell>
          <cell r="D197" t="str">
            <v>e_itsp</v>
          </cell>
          <cell r="E197">
            <v>0.111518195105443</v>
          </cell>
          <cell r="F197" t="str">
            <v>% ent cuse</v>
          </cell>
        </row>
        <row r="198">
          <cell r="A198" t="str">
            <v>2007</v>
          </cell>
          <cell r="B198" t="str">
            <v>BE</v>
          </cell>
          <cell r="C198" t="str">
            <v>S_DFGHIJKO</v>
          </cell>
          <cell r="D198" t="str">
            <v>e_itsp</v>
          </cell>
          <cell r="E198">
            <v>0.215900123193312</v>
          </cell>
          <cell r="F198" t="str">
            <v>% ent</v>
          </cell>
        </row>
        <row r="199">
          <cell r="A199" t="str">
            <v>2007</v>
          </cell>
          <cell r="B199" t="str">
            <v>BE</v>
          </cell>
          <cell r="C199" t="str">
            <v>S_DFGHIJKO</v>
          </cell>
          <cell r="D199" t="str">
            <v>e_itsp</v>
          </cell>
          <cell r="E199">
            <v>0.219977588200753</v>
          </cell>
          <cell r="F199" t="str">
            <v>% ent cuse</v>
          </cell>
        </row>
        <row r="200">
          <cell r="A200" t="str">
            <v>2007</v>
          </cell>
          <cell r="B200" t="str">
            <v>BE</v>
          </cell>
          <cell r="C200" t="str">
            <v>S_DFGHIKO</v>
          </cell>
          <cell r="D200" t="str">
            <v>e_itsp</v>
          </cell>
          <cell r="E200">
            <v>0.21398177052258899</v>
          </cell>
          <cell r="F200" t="str">
            <v>% ent</v>
          </cell>
        </row>
        <row r="201">
          <cell r="A201" t="str">
            <v>2007</v>
          </cell>
          <cell r="B201" t="str">
            <v>BE</v>
          </cell>
          <cell r="C201" t="str">
            <v>S_DFGHIKO</v>
          </cell>
          <cell r="D201" t="str">
            <v>e_itsp</v>
          </cell>
          <cell r="E201">
            <v>0.218038541301245</v>
          </cell>
          <cell r="F201" t="str">
            <v>% ent cuse</v>
          </cell>
        </row>
        <row r="202">
          <cell r="A202" t="str">
            <v>2007</v>
          </cell>
          <cell r="B202" t="str">
            <v>BE</v>
          </cell>
          <cell r="C202" t="str">
            <v>S_GHIKO</v>
          </cell>
          <cell r="D202" t="str">
            <v>e_itsp</v>
          </cell>
          <cell r="E202">
            <v>0.27904924478584497</v>
          </cell>
          <cell r="F202" t="str">
            <v>% ent</v>
          </cell>
        </row>
        <row r="203">
          <cell r="A203" t="str">
            <v>2007</v>
          </cell>
          <cell r="B203" t="str">
            <v>BE</v>
          </cell>
          <cell r="C203" t="str">
            <v>S_GHIKO</v>
          </cell>
          <cell r="D203" t="str">
            <v>e_itsp</v>
          </cell>
          <cell r="E203">
            <v>0.28461992830103899</v>
          </cell>
          <cell r="F203" t="str">
            <v>% ent cuse</v>
          </cell>
        </row>
        <row r="204">
          <cell r="A204" t="str">
            <v>2007</v>
          </cell>
          <cell r="B204" t="str">
            <v>BE</v>
          </cell>
          <cell r="C204" t="str">
            <v>S_J65_66</v>
          </cell>
          <cell r="D204" t="str">
            <v>e_itsp</v>
          </cell>
          <cell r="E204">
            <v>0.72437810945273595</v>
          </cell>
          <cell r="F204" t="str">
            <v>% ent</v>
          </cell>
        </row>
        <row r="205">
          <cell r="A205" t="str">
            <v>2007</v>
          </cell>
          <cell r="B205" t="str">
            <v>BE</v>
          </cell>
          <cell r="C205" t="str">
            <v>S_J65_66</v>
          </cell>
          <cell r="D205" t="str">
            <v>e_itsp</v>
          </cell>
          <cell r="E205">
            <v>0.72437810945273595</v>
          </cell>
          <cell r="F205" t="str">
            <v>% ent cuse</v>
          </cell>
        </row>
        <row r="206">
          <cell r="A206" t="str">
            <v>2007</v>
          </cell>
          <cell r="B206" t="str">
            <v>BG</v>
          </cell>
          <cell r="C206" t="str">
            <v>10_65</v>
          </cell>
          <cell r="D206" t="str">
            <v>e_itsp</v>
          </cell>
          <cell r="E206">
            <v>0.66071428571428603</v>
          </cell>
          <cell r="F206" t="str">
            <v>% ent</v>
          </cell>
        </row>
        <row r="207">
          <cell r="A207" t="str">
            <v>2007</v>
          </cell>
          <cell r="B207" t="str">
            <v>BG</v>
          </cell>
          <cell r="C207" t="str">
            <v>10_65</v>
          </cell>
          <cell r="D207" t="str">
            <v>e_itsp</v>
          </cell>
          <cell r="E207">
            <v>0.66071428571428603</v>
          </cell>
          <cell r="F207" t="str">
            <v>% ent cuse</v>
          </cell>
        </row>
        <row r="208">
          <cell r="A208" t="str">
            <v>2007</v>
          </cell>
          <cell r="B208" t="str">
            <v>BG</v>
          </cell>
          <cell r="C208" t="str">
            <v>10_66</v>
          </cell>
          <cell r="D208" t="str">
            <v>e_itsp</v>
          </cell>
          <cell r="E208">
            <v>1</v>
          </cell>
          <cell r="F208" t="str">
            <v>% ent</v>
          </cell>
        </row>
        <row r="209">
          <cell r="A209" t="str">
            <v>2007</v>
          </cell>
          <cell r="B209" t="str">
            <v>BG</v>
          </cell>
          <cell r="C209" t="str">
            <v>10_66</v>
          </cell>
          <cell r="D209" t="str">
            <v>e_itsp</v>
          </cell>
          <cell r="E209">
            <v>1</v>
          </cell>
          <cell r="F209" t="str">
            <v>% ent cuse</v>
          </cell>
        </row>
        <row r="210">
          <cell r="A210" t="str">
            <v>2007</v>
          </cell>
          <cell r="B210" t="str">
            <v>BG</v>
          </cell>
          <cell r="C210" t="str">
            <v>10_67</v>
          </cell>
          <cell r="D210" t="str">
            <v>e_itsp</v>
          </cell>
          <cell r="E210">
            <v>0.28999999999999998</v>
          </cell>
          <cell r="F210" t="str">
            <v>% ent</v>
          </cell>
        </row>
        <row r="211">
          <cell r="A211" t="str">
            <v>2007</v>
          </cell>
          <cell r="B211" t="str">
            <v>BG</v>
          </cell>
          <cell r="C211" t="str">
            <v>10_67</v>
          </cell>
          <cell r="D211" t="str">
            <v>e_itsp</v>
          </cell>
          <cell r="E211">
            <v>0.325842696629214</v>
          </cell>
          <cell r="F211" t="str">
            <v>% ent cuse</v>
          </cell>
        </row>
        <row r="212">
          <cell r="A212" t="str">
            <v>2007</v>
          </cell>
          <cell r="B212" t="str">
            <v>BG</v>
          </cell>
          <cell r="C212" t="str">
            <v>10_D</v>
          </cell>
          <cell r="D212" t="str">
            <v>e_itsp</v>
          </cell>
          <cell r="E212">
            <v>8.6905506095715901E-2</v>
          </cell>
          <cell r="F212" t="str">
            <v>% ent</v>
          </cell>
        </row>
        <row r="213">
          <cell r="A213" t="str">
            <v>2007</v>
          </cell>
          <cell r="B213" t="str">
            <v>BG</v>
          </cell>
          <cell r="C213" t="str">
            <v>10_D</v>
          </cell>
          <cell r="D213" t="str">
            <v>e_itsp</v>
          </cell>
          <cell r="E213">
            <v>0.10806789348679501</v>
          </cell>
          <cell r="F213" t="str">
            <v>% ent cuse</v>
          </cell>
        </row>
        <row r="214">
          <cell r="A214" t="str">
            <v>2007</v>
          </cell>
          <cell r="B214" t="str">
            <v>BG</v>
          </cell>
          <cell r="C214" t="str">
            <v>10_D15_22</v>
          </cell>
          <cell r="D214" t="str">
            <v>e_itsp</v>
          </cell>
          <cell r="E214">
            <v>5.7929445155968401E-2</v>
          </cell>
          <cell r="F214" t="str">
            <v>% ent</v>
          </cell>
        </row>
        <row r="215">
          <cell r="A215" t="str">
            <v>2007</v>
          </cell>
          <cell r="B215" t="str">
            <v>BG</v>
          </cell>
          <cell r="C215" t="str">
            <v>10_D15_22</v>
          </cell>
          <cell r="D215" t="str">
            <v>e_itsp</v>
          </cell>
          <cell r="E215">
            <v>7.8272221627790697E-2</v>
          </cell>
          <cell r="F215" t="str">
            <v>% ent cuse</v>
          </cell>
        </row>
        <row r="216">
          <cell r="A216" t="str">
            <v>2007</v>
          </cell>
          <cell r="B216" t="str">
            <v>BG</v>
          </cell>
          <cell r="C216" t="str">
            <v>10_D23_25</v>
          </cell>
          <cell r="D216" t="str">
            <v>e_itsp</v>
          </cell>
          <cell r="E216">
            <v>0.15778795811518301</v>
          </cell>
          <cell r="F216" t="str">
            <v>% ent</v>
          </cell>
        </row>
        <row r="217">
          <cell r="A217" t="str">
            <v>2007</v>
          </cell>
          <cell r="B217" t="str">
            <v>BG</v>
          </cell>
          <cell r="C217" t="str">
            <v>10_D23_25</v>
          </cell>
          <cell r="D217" t="str">
            <v>e_itsp</v>
          </cell>
          <cell r="E217">
            <v>0.17993432509080101</v>
          </cell>
          <cell r="F217" t="str">
            <v>% ent cuse</v>
          </cell>
        </row>
        <row r="218">
          <cell r="A218" t="str">
            <v>2007</v>
          </cell>
          <cell r="B218" t="str">
            <v>BG</v>
          </cell>
          <cell r="C218" t="str">
            <v>10_D26_28</v>
          </cell>
          <cell r="D218" t="str">
            <v>e_itsp</v>
          </cell>
          <cell r="E218">
            <v>0.118795147768057</v>
          </cell>
          <cell r="F218" t="str">
            <v>% ent</v>
          </cell>
        </row>
        <row r="219">
          <cell r="A219" t="str">
            <v>2007</v>
          </cell>
          <cell r="B219" t="str">
            <v>BG</v>
          </cell>
          <cell r="C219" t="str">
            <v>10_D26_28</v>
          </cell>
          <cell r="D219" t="str">
            <v>e_itsp</v>
          </cell>
          <cell r="E219">
            <v>0.135244431748821</v>
          </cell>
          <cell r="F219" t="str">
            <v>% ent cuse</v>
          </cell>
        </row>
        <row r="220">
          <cell r="A220" t="str">
            <v>2007</v>
          </cell>
          <cell r="B220" t="str">
            <v>BG</v>
          </cell>
          <cell r="C220" t="str">
            <v>10_D29_37</v>
          </cell>
          <cell r="D220" t="str">
            <v>e_itsp</v>
          </cell>
          <cell r="E220">
            <v>0.12968740747320401</v>
          </cell>
          <cell r="F220" t="str">
            <v>% ent</v>
          </cell>
        </row>
        <row r="221">
          <cell r="A221" t="str">
            <v>2007</v>
          </cell>
          <cell r="B221" t="str">
            <v>BG</v>
          </cell>
          <cell r="C221" t="str">
            <v>10_D29_37</v>
          </cell>
          <cell r="D221" t="str">
            <v>e_itsp</v>
          </cell>
          <cell r="E221">
            <v>0.14036356207514</v>
          </cell>
          <cell r="F221" t="str">
            <v>% ent cuse</v>
          </cell>
        </row>
        <row r="222">
          <cell r="A222" t="str">
            <v>2007</v>
          </cell>
          <cell r="B222" t="str">
            <v>BG</v>
          </cell>
          <cell r="C222" t="str">
            <v>10_DF</v>
          </cell>
          <cell r="D222" t="str">
            <v>e_itsp</v>
          </cell>
          <cell r="E222">
            <v>8.0925497653748901E-2</v>
          </cell>
          <cell r="F222" t="str">
            <v>% ent</v>
          </cell>
        </row>
        <row r="223">
          <cell r="A223" t="str">
            <v>2007</v>
          </cell>
          <cell r="B223" t="str">
            <v>BG</v>
          </cell>
          <cell r="C223" t="str">
            <v>10_DF</v>
          </cell>
          <cell r="D223" t="str">
            <v>e_itsp</v>
          </cell>
          <cell r="E223">
            <v>9.8271713547198603E-2</v>
          </cell>
          <cell r="F223" t="str">
            <v>% ent cuse</v>
          </cell>
        </row>
        <row r="224">
          <cell r="A224" t="str">
            <v>2007</v>
          </cell>
          <cell r="B224" t="str">
            <v>BG</v>
          </cell>
          <cell r="C224" t="str">
            <v>10_DFGHIJKO</v>
          </cell>
          <cell r="D224" t="str">
            <v>e_itsp</v>
          </cell>
          <cell r="E224">
            <v>0.1100477784834</v>
          </cell>
          <cell r="F224" t="str">
            <v>% ent</v>
          </cell>
        </row>
        <row r="225">
          <cell r="A225" t="str">
            <v>2007</v>
          </cell>
          <cell r="B225" t="str">
            <v>BG</v>
          </cell>
          <cell r="C225" t="str">
            <v>10_DFGHIJKO</v>
          </cell>
          <cell r="D225" t="str">
            <v>e_itsp</v>
          </cell>
          <cell r="E225">
            <v>0.12939928139545101</v>
          </cell>
          <cell r="F225" t="str">
            <v>% ent cuse</v>
          </cell>
        </row>
        <row r="226">
          <cell r="A226" t="str">
            <v>2007</v>
          </cell>
          <cell r="B226" t="str">
            <v>BG</v>
          </cell>
          <cell r="C226" t="str">
            <v>10_DFGHIKO</v>
          </cell>
          <cell r="D226" t="str">
            <v>e_itsp</v>
          </cell>
          <cell r="E226">
            <v>0.107496320198237</v>
          </cell>
          <cell r="F226" t="str">
            <v>% ent</v>
          </cell>
        </row>
        <row r="227">
          <cell r="A227" t="str">
            <v>2007</v>
          </cell>
          <cell r="B227" t="str">
            <v>BG</v>
          </cell>
          <cell r="C227" t="str">
            <v>10_DFGHIKO</v>
          </cell>
          <cell r="D227" t="str">
            <v>e_itsp</v>
          </cell>
          <cell r="E227">
            <v>0.126483661119659</v>
          </cell>
          <cell r="F227" t="str">
            <v>% ent cuse</v>
          </cell>
        </row>
        <row r="228">
          <cell r="A228" t="str">
            <v>2007</v>
          </cell>
          <cell r="B228" t="str">
            <v>BG</v>
          </cell>
          <cell r="C228" t="str">
            <v>10_DGHIK</v>
          </cell>
          <cell r="D228" t="str">
            <v>e_itsp</v>
          </cell>
          <cell r="E228">
            <v>0.111894380621714</v>
          </cell>
          <cell r="F228" t="str">
            <v>% ent</v>
          </cell>
        </row>
        <row r="229">
          <cell r="A229" t="str">
            <v>2007</v>
          </cell>
          <cell r="B229" t="str">
            <v>BG</v>
          </cell>
          <cell r="C229" t="str">
            <v>10_DGHIK</v>
          </cell>
          <cell r="D229" t="str">
            <v>e_itsp</v>
          </cell>
          <cell r="E229">
            <v>0.13251905536275299</v>
          </cell>
          <cell r="F229" t="str">
            <v>% ent cuse</v>
          </cell>
        </row>
        <row r="230">
          <cell r="A230" t="str">
            <v>2007</v>
          </cell>
          <cell r="B230" t="str">
            <v>BG</v>
          </cell>
          <cell r="C230" t="str">
            <v>10_DGIK</v>
          </cell>
          <cell r="D230" t="str">
            <v>e_itsp</v>
          </cell>
          <cell r="E230">
            <v>0.111225646319611</v>
          </cell>
          <cell r="F230" t="str">
            <v>% ent</v>
          </cell>
        </row>
        <row r="231">
          <cell r="A231" t="str">
            <v>2007</v>
          </cell>
          <cell r="B231" t="str">
            <v>BG</v>
          </cell>
          <cell r="C231" t="str">
            <v>10_DGIK</v>
          </cell>
          <cell r="D231" t="str">
            <v>e_itsp</v>
          </cell>
          <cell r="E231">
            <v>0.132068934586173</v>
          </cell>
          <cell r="F231" t="str">
            <v>% ent cuse</v>
          </cell>
        </row>
        <row r="232">
          <cell r="A232" t="str">
            <v>2007</v>
          </cell>
          <cell r="B232" t="str">
            <v>BG</v>
          </cell>
          <cell r="C232" t="str">
            <v>10_E</v>
          </cell>
          <cell r="D232" t="str">
            <v>e_itsp</v>
          </cell>
          <cell r="E232">
            <v>0.37009719724371998</v>
          </cell>
          <cell r="F232" t="str">
            <v>% ent</v>
          </cell>
        </row>
        <row r="233">
          <cell r="A233" t="str">
            <v>2007</v>
          </cell>
          <cell r="B233" t="str">
            <v>BG</v>
          </cell>
          <cell r="C233" t="str">
            <v>10_E</v>
          </cell>
          <cell r="D233" t="str">
            <v>e_itsp</v>
          </cell>
          <cell r="E233">
            <v>0.37009719724371998</v>
          </cell>
          <cell r="F233" t="str">
            <v>% ent cuse</v>
          </cell>
        </row>
        <row r="234">
          <cell r="A234" t="str">
            <v>2007</v>
          </cell>
          <cell r="B234" t="str">
            <v>BG</v>
          </cell>
          <cell r="C234" t="str">
            <v>10_F</v>
          </cell>
          <cell r="D234" t="str">
            <v>e_itsp</v>
          </cell>
          <cell r="E234">
            <v>6.2613272632290107E-2</v>
          </cell>
          <cell r="F234" t="str">
            <v>% ent</v>
          </cell>
        </row>
        <row r="235">
          <cell r="A235" t="str">
            <v>2007</v>
          </cell>
          <cell r="B235" t="str">
            <v>BG</v>
          </cell>
          <cell r="C235" t="str">
            <v>10_F</v>
          </cell>
          <cell r="D235" t="str">
            <v>e_itsp</v>
          </cell>
          <cell r="E235">
            <v>7.093979102379E-2</v>
          </cell>
          <cell r="F235" t="str">
            <v>% ent cuse</v>
          </cell>
        </row>
        <row r="236">
          <cell r="A236" t="str">
            <v>2007</v>
          </cell>
          <cell r="B236" t="str">
            <v>BG</v>
          </cell>
          <cell r="C236" t="str">
            <v>10_G</v>
          </cell>
          <cell r="D236" t="str">
            <v>e_itsp</v>
          </cell>
          <cell r="E236">
            <v>8.7721135900883401E-2</v>
          </cell>
          <cell r="F236" t="str">
            <v>% ent</v>
          </cell>
        </row>
        <row r="237">
          <cell r="A237" t="str">
            <v>2007</v>
          </cell>
          <cell r="B237" t="str">
            <v>BG</v>
          </cell>
          <cell r="C237" t="str">
            <v>10_G</v>
          </cell>
          <cell r="D237" t="str">
            <v>e_itsp</v>
          </cell>
          <cell r="E237">
            <v>9.9886493263886406E-2</v>
          </cell>
          <cell r="F237" t="str">
            <v>% ent cuse</v>
          </cell>
        </row>
        <row r="238">
          <cell r="A238" t="str">
            <v>2007</v>
          </cell>
          <cell r="B238" t="str">
            <v>BG</v>
          </cell>
          <cell r="C238" t="str">
            <v>10_G50</v>
          </cell>
          <cell r="D238" t="str">
            <v>e_itsp</v>
          </cell>
          <cell r="E238">
            <v>6.8271478281102901E-2</v>
          </cell>
          <cell r="F238" t="str">
            <v>% ent</v>
          </cell>
        </row>
        <row r="239">
          <cell r="A239" t="str">
            <v>2007</v>
          </cell>
          <cell r="B239" t="str">
            <v>BG</v>
          </cell>
          <cell r="C239" t="str">
            <v>10_G50</v>
          </cell>
          <cell r="D239" t="str">
            <v>e_itsp</v>
          </cell>
          <cell r="E239">
            <v>7.4266254012448601E-2</v>
          </cell>
          <cell r="F239" t="str">
            <v>% ent cuse</v>
          </cell>
        </row>
        <row r="240">
          <cell r="A240" t="str">
            <v>2007</v>
          </cell>
          <cell r="B240" t="str">
            <v>BG</v>
          </cell>
          <cell r="C240" t="str">
            <v>10_G51</v>
          </cell>
          <cell r="D240" t="str">
            <v>e_itsp</v>
          </cell>
          <cell r="E240">
            <v>0.106794598974482</v>
          </cell>
          <cell r="F240" t="str">
            <v>% ent</v>
          </cell>
        </row>
        <row r="241">
          <cell r="A241" t="str">
            <v>2007</v>
          </cell>
          <cell r="B241" t="str">
            <v>BG</v>
          </cell>
          <cell r="C241" t="str">
            <v>10_G51</v>
          </cell>
          <cell r="D241" t="str">
            <v>e_itsp</v>
          </cell>
          <cell r="E241">
            <v>0.11407399113191</v>
          </cell>
          <cell r="F241" t="str">
            <v>% ent cuse</v>
          </cell>
        </row>
        <row r="242">
          <cell r="A242" t="str">
            <v>2007</v>
          </cell>
          <cell r="B242" t="str">
            <v>BG</v>
          </cell>
          <cell r="C242" t="str">
            <v>10_G52</v>
          </cell>
          <cell r="D242" t="str">
            <v>e_itsp</v>
          </cell>
          <cell r="E242">
            <v>7.0117435967554403E-2</v>
          </cell>
          <cell r="F242" t="str">
            <v>% ent</v>
          </cell>
        </row>
        <row r="243">
          <cell r="A243" t="str">
            <v>2007</v>
          </cell>
          <cell r="B243" t="str">
            <v>BG</v>
          </cell>
          <cell r="C243" t="str">
            <v>10_G52</v>
          </cell>
          <cell r="D243" t="str">
            <v>e_itsp</v>
          </cell>
          <cell r="E243">
            <v>8.9522434897958594E-2</v>
          </cell>
          <cell r="F243" t="str">
            <v>% ent cuse</v>
          </cell>
        </row>
        <row r="244">
          <cell r="A244" t="str">
            <v>2007</v>
          </cell>
          <cell r="B244" t="str">
            <v>BG</v>
          </cell>
          <cell r="C244" t="str">
            <v>10_GHIKO</v>
          </cell>
          <cell r="D244" t="str">
            <v>e_itsp</v>
          </cell>
          <cell r="E244">
            <v>0.13548968610737</v>
          </cell>
          <cell r="F244" t="str">
            <v>% ent</v>
          </cell>
        </row>
        <row r="245">
          <cell r="A245" t="str">
            <v>2007</v>
          </cell>
          <cell r="B245" t="str">
            <v>BG</v>
          </cell>
          <cell r="C245" t="str">
            <v>10_GHIKO</v>
          </cell>
          <cell r="D245" t="str">
            <v>e_itsp</v>
          </cell>
          <cell r="E245">
            <v>0.15437040805643901</v>
          </cell>
          <cell r="F245" t="str">
            <v>% ent cuse</v>
          </cell>
        </row>
        <row r="246">
          <cell r="A246" t="str">
            <v>2007</v>
          </cell>
          <cell r="B246" t="str">
            <v>BG</v>
          </cell>
          <cell r="C246" t="str">
            <v>10_H551_552</v>
          </cell>
          <cell r="D246" t="str">
            <v>e_itsp</v>
          </cell>
          <cell r="E246">
            <v>0.139548678272083</v>
          </cell>
          <cell r="F246" t="str">
            <v>% ent</v>
          </cell>
        </row>
        <row r="247">
          <cell r="A247" t="str">
            <v>2007</v>
          </cell>
          <cell r="B247" t="str">
            <v>BG</v>
          </cell>
          <cell r="C247" t="str">
            <v>10_H551_552</v>
          </cell>
          <cell r="D247" t="str">
            <v>e_itsp</v>
          </cell>
          <cell r="E247">
            <v>0.14928955718030101</v>
          </cell>
          <cell r="F247" t="str">
            <v>% ent cuse</v>
          </cell>
        </row>
        <row r="248">
          <cell r="A248" t="str">
            <v>2007</v>
          </cell>
          <cell r="B248" t="str">
            <v>BG</v>
          </cell>
          <cell r="C248" t="str">
            <v>10_I</v>
          </cell>
          <cell r="D248" t="str">
            <v>e_itsp</v>
          </cell>
          <cell r="E248">
            <v>0.14262828780516801</v>
          </cell>
          <cell r="F248" t="str">
            <v>% ent</v>
          </cell>
        </row>
        <row r="249">
          <cell r="A249" t="str">
            <v>2007</v>
          </cell>
          <cell r="B249" t="str">
            <v>BG</v>
          </cell>
          <cell r="C249" t="str">
            <v>10_I</v>
          </cell>
          <cell r="D249" t="str">
            <v>e_itsp</v>
          </cell>
          <cell r="E249">
            <v>0.17220595198421701</v>
          </cell>
          <cell r="F249" t="str">
            <v>% ent cuse</v>
          </cell>
        </row>
        <row r="250">
          <cell r="A250" t="str">
            <v>2007</v>
          </cell>
          <cell r="B250" t="str">
            <v>BG</v>
          </cell>
          <cell r="C250" t="str">
            <v>10_I60_63</v>
          </cell>
          <cell r="D250" t="str">
            <v>e_itsp</v>
          </cell>
          <cell r="E250">
            <v>9.7366615321669001E-2</v>
          </cell>
          <cell r="F250" t="str">
            <v>% ent</v>
          </cell>
        </row>
        <row r="251">
          <cell r="A251" t="str">
            <v>2007</v>
          </cell>
          <cell r="B251" t="str">
            <v>BG</v>
          </cell>
          <cell r="C251" t="str">
            <v>10_I60_63</v>
          </cell>
          <cell r="D251" t="str">
            <v>e_itsp</v>
          </cell>
          <cell r="E251">
            <v>0.11846499492467701</v>
          </cell>
          <cell r="F251" t="str">
            <v>% ent cuse</v>
          </cell>
        </row>
        <row r="252">
          <cell r="A252" t="str">
            <v>2007</v>
          </cell>
          <cell r="B252" t="str">
            <v>BG</v>
          </cell>
          <cell r="C252" t="str">
            <v>10_I64</v>
          </cell>
          <cell r="D252" t="str">
            <v>e_itsp</v>
          </cell>
          <cell r="E252">
            <v>0.47313797313797301</v>
          </cell>
          <cell r="F252" t="str">
            <v>% ent</v>
          </cell>
        </row>
        <row r="253">
          <cell r="A253" t="str">
            <v>2007</v>
          </cell>
          <cell r="B253" t="str">
            <v>BG</v>
          </cell>
          <cell r="C253" t="str">
            <v>10_I64</v>
          </cell>
          <cell r="D253" t="str">
            <v>e_itsp</v>
          </cell>
          <cell r="E253">
            <v>0.54101221640488595</v>
          </cell>
          <cell r="F253" t="str">
            <v>% ent cuse</v>
          </cell>
        </row>
        <row r="254">
          <cell r="A254" t="str">
            <v>2007</v>
          </cell>
          <cell r="B254" t="str">
            <v>BG</v>
          </cell>
          <cell r="C254" t="str">
            <v>10_J65_66</v>
          </cell>
          <cell r="D254" t="str">
            <v>e_itsp</v>
          </cell>
          <cell r="E254">
            <v>0.78160919540229901</v>
          </cell>
          <cell r="F254" t="str">
            <v>% ent</v>
          </cell>
        </row>
        <row r="255">
          <cell r="A255" t="str">
            <v>2007</v>
          </cell>
          <cell r="B255" t="str">
            <v>BG</v>
          </cell>
          <cell r="C255" t="str">
            <v>10_J65_66</v>
          </cell>
          <cell r="D255" t="str">
            <v>e_itsp</v>
          </cell>
          <cell r="E255">
            <v>0.78160919540229901</v>
          </cell>
          <cell r="F255" t="str">
            <v>% ent cuse</v>
          </cell>
        </row>
        <row r="256">
          <cell r="A256" t="str">
            <v>2007</v>
          </cell>
          <cell r="B256" t="str">
            <v>BG</v>
          </cell>
          <cell r="C256" t="str">
            <v>10_K</v>
          </cell>
          <cell r="D256" t="str">
            <v>e_itsp</v>
          </cell>
          <cell r="E256">
            <v>0.26563531681851799</v>
          </cell>
          <cell r="F256" t="str">
            <v>% ent</v>
          </cell>
        </row>
        <row r="257">
          <cell r="A257" t="str">
            <v>2007</v>
          </cell>
          <cell r="B257" t="str">
            <v>BG</v>
          </cell>
          <cell r="C257" t="str">
            <v>10_K</v>
          </cell>
          <cell r="D257" t="str">
            <v>e_itsp</v>
          </cell>
          <cell r="E257">
            <v>0.29759112155804601</v>
          </cell>
          <cell r="F257" t="str">
            <v>% ent cuse</v>
          </cell>
        </row>
        <row r="258">
          <cell r="A258" t="str">
            <v>2007</v>
          </cell>
          <cell r="B258" t="str">
            <v>BG</v>
          </cell>
          <cell r="C258" t="str">
            <v>10_K70_71_73_74</v>
          </cell>
          <cell r="D258" t="str">
            <v>e_itsp</v>
          </cell>
          <cell r="E258">
            <v>0.18876878672509001</v>
          </cell>
          <cell r="F258" t="str">
            <v>% ent</v>
          </cell>
        </row>
        <row r="259">
          <cell r="A259" t="str">
            <v>2007</v>
          </cell>
          <cell r="B259" t="str">
            <v>BG</v>
          </cell>
          <cell r="C259" t="str">
            <v>10_K70_71_73_74</v>
          </cell>
          <cell r="D259" t="str">
            <v>e_itsp</v>
          </cell>
          <cell r="E259">
            <v>0.213824538701092</v>
          </cell>
          <cell r="F259" t="str">
            <v>% ent cuse</v>
          </cell>
        </row>
        <row r="260">
          <cell r="A260" t="str">
            <v>2007</v>
          </cell>
          <cell r="B260" t="str">
            <v>BG</v>
          </cell>
          <cell r="C260" t="str">
            <v>10_K72</v>
          </cell>
          <cell r="D260" t="str">
            <v>e_itsp</v>
          </cell>
          <cell r="E260">
            <v>0.78748917748917802</v>
          </cell>
          <cell r="F260" t="str">
            <v>% ent</v>
          </cell>
        </row>
        <row r="261">
          <cell r="A261" t="str">
            <v>2007</v>
          </cell>
          <cell r="B261" t="str">
            <v>BG</v>
          </cell>
          <cell r="C261" t="str">
            <v>10_K72</v>
          </cell>
          <cell r="D261" t="str">
            <v>e_itsp</v>
          </cell>
          <cell r="E261">
            <v>0.82104170427875101</v>
          </cell>
          <cell r="F261" t="str">
            <v>% ent cuse</v>
          </cell>
        </row>
        <row r="262">
          <cell r="A262" t="str">
            <v>2007</v>
          </cell>
          <cell r="B262" t="str">
            <v>BG</v>
          </cell>
          <cell r="C262" t="str">
            <v>10_O921_922</v>
          </cell>
          <cell r="D262" t="str">
            <v>e_itsp</v>
          </cell>
          <cell r="E262">
            <v>0.52585258525852596</v>
          </cell>
          <cell r="F262" t="str">
            <v>% ent</v>
          </cell>
        </row>
        <row r="263">
          <cell r="A263" t="str">
            <v>2007</v>
          </cell>
          <cell r="B263" t="str">
            <v>BG</v>
          </cell>
          <cell r="C263" t="str">
            <v>10_O921_922</v>
          </cell>
          <cell r="D263" t="str">
            <v>e_itsp</v>
          </cell>
          <cell r="E263">
            <v>0.52585258525852596</v>
          </cell>
          <cell r="F263" t="str">
            <v>% ent cuse</v>
          </cell>
        </row>
        <row r="264">
          <cell r="A264" t="str">
            <v>2007</v>
          </cell>
          <cell r="B264" t="str">
            <v>BG</v>
          </cell>
          <cell r="C264" t="str">
            <v>L_DF</v>
          </cell>
          <cell r="D264" t="str">
            <v>e_itsp</v>
          </cell>
          <cell r="E264">
            <v>0.48286731864420501</v>
          </cell>
          <cell r="F264" t="str">
            <v>% ent</v>
          </cell>
        </row>
        <row r="265">
          <cell r="A265" t="str">
            <v>2007</v>
          </cell>
          <cell r="B265" t="str">
            <v>BG</v>
          </cell>
          <cell r="C265" t="str">
            <v>L_DF</v>
          </cell>
          <cell r="D265" t="str">
            <v>e_itsp</v>
          </cell>
          <cell r="E265">
            <v>0.48635112604646302</v>
          </cell>
          <cell r="F265" t="str">
            <v>% ent cuse</v>
          </cell>
        </row>
        <row r="266">
          <cell r="A266" t="str">
            <v>2007</v>
          </cell>
          <cell r="B266" t="str">
            <v>BG</v>
          </cell>
          <cell r="C266" t="str">
            <v>L_DFGHIJKO</v>
          </cell>
          <cell r="D266" t="str">
            <v>e_itsp</v>
          </cell>
          <cell r="E266">
            <v>0.52944328140675201</v>
          </cell>
          <cell r="F266" t="str">
            <v>% ent</v>
          </cell>
        </row>
        <row r="267">
          <cell r="A267" t="str">
            <v>2007</v>
          </cell>
          <cell r="B267" t="str">
            <v>BG</v>
          </cell>
          <cell r="C267" t="str">
            <v>L_DFGHIJKO</v>
          </cell>
          <cell r="D267" t="str">
            <v>e_itsp</v>
          </cell>
          <cell r="E267">
            <v>0.53306957498330798</v>
          </cell>
          <cell r="F267" t="str">
            <v>% ent cuse</v>
          </cell>
        </row>
        <row r="268">
          <cell r="A268" t="str">
            <v>2007</v>
          </cell>
          <cell r="B268" t="str">
            <v>BG</v>
          </cell>
          <cell r="C268" t="str">
            <v>L_DFGHIKO</v>
          </cell>
          <cell r="D268" t="str">
            <v>e_itsp</v>
          </cell>
          <cell r="E268">
            <v>0.50737361956318305</v>
          </cell>
          <cell r="F268" t="str">
            <v>% ent</v>
          </cell>
        </row>
        <row r="269">
          <cell r="A269" t="str">
            <v>2007</v>
          </cell>
          <cell r="B269" t="str">
            <v>BG</v>
          </cell>
          <cell r="C269" t="str">
            <v>L_DFGHIKO</v>
          </cell>
          <cell r="D269" t="str">
            <v>e_itsp</v>
          </cell>
          <cell r="E269">
            <v>0.51101290921466003</v>
          </cell>
          <cell r="F269" t="str">
            <v>% ent cuse</v>
          </cell>
        </row>
        <row r="270">
          <cell r="A270" t="str">
            <v>2007</v>
          </cell>
          <cell r="B270" t="str">
            <v>BG</v>
          </cell>
          <cell r="C270" t="str">
            <v>L_GHIKO</v>
          </cell>
          <cell r="D270" t="str">
            <v>e_itsp</v>
          </cell>
          <cell r="E270">
            <v>0.57262352507751302</v>
          </cell>
          <cell r="F270" t="str">
            <v>% ent</v>
          </cell>
        </row>
        <row r="271">
          <cell r="A271" t="str">
            <v>2007</v>
          </cell>
          <cell r="B271" t="str">
            <v>BG</v>
          </cell>
          <cell r="C271" t="str">
            <v>L_GHIKO</v>
          </cell>
          <cell r="D271" t="str">
            <v>e_itsp</v>
          </cell>
          <cell r="E271">
            <v>0.57666676267735395</v>
          </cell>
          <cell r="F271" t="str">
            <v>% ent cuse</v>
          </cell>
        </row>
        <row r="272">
          <cell r="A272" t="str">
            <v>2007</v>
          </cell>
          <cell r="B272" t="str">
            <v>BG</v>
          </cell>
          <cell r="C272" t="str">
            <v>L_J65_66</v>
          </cell>
          <cell r="D272" t="str">
            <v>e_itsp</v>
          </cell>
          <cell r="E272">
            <v>1</v>
          </cell>
          <cell r="F272" t="str">
            <v>% ent</v>
          </cell>
        </row>
        <row r="273">
          <cell r="A273" t="str">
            <v>2007</v>
          </cell>
          <cell r="B273" t="str">
            <v>BG</v>
          </cell>
          <cell r="C273" t="str">
            <v>L_J65_66</v>
          </cell>
          <cell r="D273" t="str">
            <v>e_itsp</v>
          </cell>
          <cell r="E273">
            <v>1</v>
          </cell>
          <cell r="F273" t="str">
            <v>% ent cuse</v>
          </cell>
        </row>
        <row r="274">
          <cell r="A274" t="str">
            <v>2007</v>
          </cell>
          <cell r="B274" t="str">
            <v>BG</v>
          </cell>
          <cell r="C274" t="str">
            <v>M_DF</v>
          </cell>
          <cell r="D274" t="str">
            <v>e_itsp</v>
          </cell>
          <cell r="E274">
            <v>0.14386311207588801</v>
          </cell>
          <cell r="F274" t="str">
            <v>% ent</v>
          </cell>
        </row>
        <row r="275">
          <cell r="A275" t="str">
            <v>2007</v>
          </cell>
          <cell r="B275" t="str">
            <v>BG</v>
          </cell>
          <cell r="C275" t="str">
            <v>M_DF</v>
          </cell>
          <cell r="D275" t="str">
            <v>e_itsp</v>
          </cell>
          <cell r="E275">
            <v>0.14938012354048699</v>
          </cell>
          <cell r="F275" t="str">
            <v>% ent cuse</v>
          </cell>
        </row>
        <row r="276">
          <cell r="A276" t="str">
            <v>2007</v>
          </cell>
          <cell r="B276" t="str">
            <v>BG</v>
          </cell>
          <cell r="C276" t="str">
            <v>M_DFGHIJKO</v>
          </cell>
          <cell r="D276" t="str">
            <v>e_itsp</v>
          </cell>
          <cell r="E276">
            <v>0.21209482658516199</v>
          </cell>
          <cell r="F276" t="str">
            <v>% ent</v>
          </cell>
        </row>
        <row r="277">
          <cell r="A277" t="str">
            <v>2007</v>
          </cell>
          <cell r="B277" t="str">
            <v>BG</v>
          </cell>
          <cell r="C277" t="str">
            <v>M_DFGHIJKO</v>
          </cell>
          <cell r="D277" t="str">
            <v>e_itsp</v>
          </cell>
          <cell r="E277">
            <v>0.21981338360731101</v>
          </cell>
          <cell r="F277" t="str">
            <v>% ent cuse</v>
          </cell>
        </row>
        <row r="278">
          <cell r="A278" t="str">
            <v>2007</v>
          </cell>
          <cell r="B278" t="str">
            <v>BG</v>
          </cell>
          <cell r="C278" t="str">
            <v>M_DFGHIKO</v>
          </cell>
          <cell r="D278" t="str">
            <v>e_itsp</v>
          </cell>
          <cell r="E278">
            <v>0.20662044684193001</v>
          </cell>
          <cell r="F278" t="str">
            <v>% ent</v>
          </cell>
        </row>
        <row r="279">
          <cell r="A279" t="str">
            <v>2007</v>
          </cell>
          <cell r="B279" t="str">
            <v>BG</v>
          </cell>
          <cell r="C279" t="str">
            <v>M_DFGHIKO</v>
          </cell>
          <cell r="D279" t="str">
            <v>e_itsp</v>
          </cell>
          <cell r="E279">
            <v>0.21419393962532299</v>
          </cell>
          <cell r="F279" t="str">
            <v>% ent cuse</v>
          </cell>
        </row>
        <row r="280">
          <cell r="A280" t="str">
            <v>2007</v>
          </cell>
          <cell r="B280" t="str">
            <v>BG</v>
          </cell>
          <cell r="C280" t="str">
            <v>M_GHIKO</v>
          </cell>
          <cell r="D280" t="str">
            <v>e_itsp</v>
          </cell>
          <cell r="E280">
            <v>0.33634535588081499</v>
          </cell>
          <cell r="F280" t="str">
            <v>% ent</v>
          </cell>
        </row>
        <row r="281">
          <cell r="A281" t="str">
            <v>2007</v>
          </cell>
          <cell r="B281" t="str">
            <v>BG</v>
          </cell>
          <cell r="C281" t="str">
            <v>M_GHIKO</v>
          </cell>
          <cell r="D281" t="str">
            <v>e_itsp</v>
          </cell>
          <cell r="E281">
            <v>0.34750129084817</v>
          </cell>
          <cell r="F281" t="str">
            <v>% ent cuse</v>
          </cell>
        </row>
        <row r="282">
          <cell r="A282" t="str">
            <v>2007</v>
          </cell>
          <cell r="B282" t="str">
            <v>BG</v>
          </cell>
          <cell r="C282" t="str">
            <v>M_J65_66</v>
          </cell>
          <cell r="D282" t="str">
            <v>e_itsp</v>
          </cell>
          <cell r="E282">
            <v>1</v>
          </cell>
          <cell r="F282" t="str">
            <v>% ent</v>
          </cell>
        </row>
        <row r="283">
          <cell r="A283" t="str">
            <v>2007</v>
          </cell>
          <cell r="B283" t="str">
            <v>BG</v>
          </cell>
          <cell r="C283" t="str">
            <v>M_J65_66</v>
          </cell>
          <cell r="D283" t="str">
            <v>e_itsp</v>
          </cell>
          <cell r="E283">
            <v>1</v>
          </cell>
          <cell r="F283" t="str">
            <v>% ent cuse</v>
          </cell>
        </row>
        <row r="284">
          <cell r="A284" t="str">
            <v>2007</v>
          </cell>
          <cell r="B284" t="str">
            <v>BG</v>
          </cell>
          <cell r="C284" t="str">
            <v>SM_DFGHIJKO</v>
          </cell>
          <cell r="D284" t="str">
            <v>e_itsp</v>
          </cell>
          <cell r="E284">
            <v>9.8325485682225502E-2</v>
          </cell>
          <cell r="F284" t="str">
            <v>% ent</v>
          </cell>
        </row>
        <row r="285">
          <cell r="A285" t="str">
            <v>2007</v>
          </cell>
          <cell r="B285" t="str">
            <v>BG</v>
          </cell>
          <cell r="C285" t="str">
            <v>SM_DFGHIJKO</v>
          </cell>
          <cell r="D285" t="str">
            <v>e_itsp</v>
          </cell>
          <cell r="E285">
            <v>0.11616062332077901</v>
          </cell>
          <cell r="F285" t="str">
            <v>% ent cuse</v>
          </cell>
        </row>
        <row r="286">
          <cell r="A286" t="str">
            <v>2007</v>
          </cell>
          <cell r="B286" t="str">
            <v>BG</v>
          </cell>
          <cell r="C286" t="str">
            <v>SM_DFGHIKO</v>
          </cell>
          <cell r="D286" t="str">
            <v>e_itsp</v>
          </cell>
          <cell r="E286">
            <v>9.6792044899123103E-2</v>
          </cell>
          <cell r="F286" t="str">
            <v>% ent</v>
          </cell>
        </row>
        <row r="287">
          <cell r="A287" t="str">
            <v>2007</v>
          </cell>
          <cell r="B287" t="str">
            <v>BG</v>
          </cell>
          <cell r="C287" t="str">
            <v>SM_DFGHIKO</v>
          </cell>
          <cell r="D287" t="str">
            <v>e_itsp</v>
          </cell>
          <cell r="E287">
            <v>0.11440393199834401</v>
          </cell>
          <cell r="F287" t="str">
            <v>% ent cuse</v>
          </cell>
        </row>
        <row r="288">
          <cell r="A288" t="str">
            <v>2007</v>
          </cell>
          <cell r="B288" t="str">
            <v>BG</v>
          </cell>
          <cell r="C288" t="str">
            <v>SM_J65_66</v>
          </cell>
          <cell r="D288" t="str">
            <v>e_itsp</v>
          </cell>
          <cell r="E288">
            <v>0.677966101694915</v>
          </cell>
          <cell r="F288" t="str">
            <v>% ent</v>
          </cell>
        </row>
        <row r="289">
          <cell r="A289" t="str">
            <v>2007</v>
          </cell>
          <cell r="B289" t="str">
            <v>BG</v>
          </cell>
          <cell r="C289" t="str">
            <v>SM_J65_66</v>
          </cell>
          <cell r="D289" t="str">
            <v>e_itsp</v>
          </cell>
          <cell r="E289">
            <v>0.677966101694915</v>
          </cell>
          <cell r="F289" t="str">
            <v>% ent cuse</v>
          </cell>
        </row>
        <row r="290">
          <cell r="A290" t="str">
            <v>2007</v>
          </cell>
          <cell r="B290" t="str">
            <v>BG</v>
          </cell>
          <cell r="C290" t="str">
            <v>SM_O1</v>
          </cell>
          <cell r="D290" t="str">
            <v>e_itsp</v>
          </cell>
          <cell r="E290">
            <v>9.6792044899122506E-2</v>
          </cell>
          <cell r="F290" t="str">
            <v>% ent</v>
          </cell>
        </row>
        <row r="291">
          <cell r="A291" t="str">
            <v>2007</v>
          </cell>
          <cell r="B291" t="str">
            <v>BG</v>
          </cell>
          <cell r="C291" t="str">
            <v>SM_O1</v>
          </cell>
          <cell r="D291" t="str">
            <v>e_itsp</v>
          </cell>
          <cell r="E291">
            <v>0.114403931998345</v>
          </cell>
          <cell r="F291" t="str">
            <v>% ent cuse</v>
          </cell>
        </row>
        <row r="292">
          <cell r="A292" t="str">
            <v>2007</v>
          </cell>
          <cell r="B292" t="str">
            <v>BG</v>
          </cell>
          <cell r="C292" t="str">
            <v>S_DF</v>
          </cell>
          <cell r="D292" t="str">
            <v>e_itsp</v>
          </cell>
          <cell r="E292">
            <v>4.1905789490269699E-2</v>
          </cell>
          <cell r="F292" t="str">
            <v>% ent</v>
          </cell>
        </row>
        <row r="293">
          <cell r="A293" t="str">
            <v>2007</v>
          </cell>
          <cell r="B293" t="str">
            <v>BG</v>
          </cell>
          <cell r="C293" t="str">
            <v>S_DF</v>
          </cell>
          <cell r="D293" t="str">
            <v>e_itsp</v>
          </cell>
          <cell r="E293">
            <v>5.4212467942833201E-2</v>
          </cell>
          <cell r="F293" t="str">
            <v>% ent cuse</v>
          </cell>
        </row>
        <row r="294">
          <cell r="A294" t="str">
            <v>2007</v>
          </cell>
          <cell r="B294" t="str">
            <v>BG</v>
          </cell>
          <cell r="C294" t="str">
            <v>S_DFGHIJKO</v>
          </cell>
          <cell r="D294" t="str">
            <v>e_itsp</v>
          </cell>
          <cell r="E294">
            <v>7.4193903345214404E-2</v>
          </cell>
          <cell r="F294" t="str">
            <v>% ent</v>
          </cell>
        </row>
        <row r="295">
          <cell r="A295" t="str">
            <v>2007</v>
          </cell>
          <cell r="B295" t="str">
            <v>BG</v>
          </cell>
          <cell r="C295" t="str">
            <v>S_DFGHIJKO</v>
          </cell>
          <cell r="D295" t="str">
            <v>e_itsp</v>
          </cell>
          <cell r="E295">
            <v>9.0332484636971605E-2</v>
          </cell>
          <cell r="F295" t="str">
            <v>% ent cuse</v>
          </cell>
        </row>
        <row r="296">
          <cell r="A296" t="str">
            <v>2007</v>
          </cell>
          <cell r="B296" t="str">
            <v>BG</v>
          </cell>
          <cell r="C296" t="str">
            <v>S_DFGHIKO</v>
          </cell>
          <cell r="D296" t="str">
            <v>e_itsp</v>
          </cell>
          <cell r="E296">
            <v>7.3616916209411104E-2</v>
          </cell>
          <cell r="F296" t="str">
            <v>% ent</v>
          </cell>
        </row>
        <row r="297">
          <cell r="A297" t="str">
            <v>2007</v>
          </cell>
          <cell r="B297" t="str">
            <v>BG</v>
          </cell>
          <cell r="C297" t="str">
            <v>S_DFGHIKO</v>
          </cell>
          <cell r="D297" t="str">
            <v>e_itsp</v>
          </cell>
          <cell r="E297">
            <v>8.9663881681070604E-2</v>
          </cell>
          <cell r="F297" t="str">
            <v>% ent cuse</v>
          </cell>
        </row>
        <row r="298">
          <cell r="A298" t="str">
            <v>2007</v>
          </cell>
          <cell r="B298" t="str">
            <v>BG</v>
          </cell>
          <cell r="C298" t="str">
            <v>S_GHIKO</v>
          </cell>
          <cell r="D298" t="str">
            <v>e_itsp</v>
          </cell>
          <cell r="E298">
            <v>0.101981101665945</v>
          </cell>
          <cell r="F298" t="str">
            <v>% ent</v>
          </cell>
        </row>
        <row r="299">
          <cell r="A299" t="str">
            <v>2007</v>
          </cell>
          <cell r="B299" t="str">
            <v>BG</v>
          </cell>
          <cell r="C299" t="str">
            <v>S_GHIKO</v>
          </cell>
          <cell r="D299" t="str">
            <v>e_itsp</v>
          </cell>
          <cell r="E299">
            <v>0.11803342637561599</v>
          </cell>
          <cell r="F299" t="str">
            <v>% ent cuse</v>
          </cell>
        </row>
        <row r="300">
          <cell r="A300" t="str">
            <v>2007</v>
          </cell>
          <cell r="B300" t="str">
            <v>BG</v>
          </cell>
          <cell r="C300" t="str">
            <v>S_J65_66</v>
          </cell>
          <cell r="D300" t="str">
            <v>e_itsp</v>
          </cell>
          <cell r="E300">
            <v>0.40625</v>
          </cell>
          <cell r="F300" t="str">
            <v>% ent</v>
          </cell>
        </row>
        <row r="301">
          <cell r="A301" t="str">
            <v>2007</v>
          </cell>
          <cell r="B301" t="str">
            <v>BG</v>
          </cell>
          <cell r="C301" t="str">
            <v>S_J65_66</v>
          </cell>
          <cell r="D301" t="str">
            <v>e_itsp</v>
          </cell>
          <cell r="E301">
            <v>0.40625</v>
          </cell>
          <cell r="F301" t="str">
            <v>% ent cuse</v>
          </cell>
        </row>
        <row r="302">
          <cell r="A302" t="str">
            <v>2007</v>
          </cell>
          <cell r="B302" t="str">
            <v>CY</v>
          </cell>
          <cell r="C302" t="str">
            <v>10_65</v>
          </cell>
          <cell r="D302" t="str">
            <v>e_itsp</v>
          </cell>
          <cell r="E302">
            <v>0.337662337662337</v>
          </cell>
          <cell r="F302" t="str">
            <v>% ent</v>
          </cell>
        </row>
        <row r="303">
          <cell r="A303" t="str">
            <v>2007</v>
          </cell>
          <cell r="B303" t="str">
            <v>CY</v>
          </cell>
          <cell r="C303" t="str">
            <v>10_65</v>
          </cell>
          <cell r="D303" t="str">
            <v>e_itsp</v>
          </cell>
          <cell r="E303">
            <v>0.337662337662337</v>
          </cell>
          <cell r="F303" t="str">
            <v>% ent cuse</v>
          </cell>
        </row>
        <row r="304">
          <cell r="A304" t="str">
            <v>2007</v>
          </cell>
          <cell r="B304" t="str">
            <v>CY</v>
          </cell>
          <cell r="C304" t="str">
            <v>10_66</v>
          </cell>
          <cell r="D304" t="str">
            <v>e_itsp</v>
          </cell>
          <cell r="E304">
            <v>0.82758620689655205</v>
          </cell>
          <cell r="F304" t="str">
            <v>% ent</v>
          </cell>
        </row>
        <row r="305">
          <cell r="A305" t="str">
            <v>2007</v>
          </cell>
          <cell r="B305" t="str">
            <v>CY</v>
          </cell>
          <cell r="C305" t="str">
            <v>10_66</v>
          </cell>
          <cell r="D305" t="str">
            <v>e_itsp</v>
          </cell>
          <cell r="E305">
            <v>0.82758620689655205</v>
          </cell>
          <cell r="F305" t="str">
            <v>% ent cuse</v>
          </cell>
        </row>
        <row r="306">
          <cell r="A306" t="str">
            <v>2007</v>
          </cell>
          <cell r="B306" t="str">
            <v>CY</v>
          </cell>
          <cell r="C306" t="str">
            <v>10_D</v>
          </cell>
          <cell r="D306" t="str">
            <v>e_itsp</v>
          </cell>
          <cell r="E306">
            <v>0.10131782376985</v>
          </cell>
          <cell r="F306" t="str">
            <v>% ent</v>
          </cell>
        </row>
        <row r="307">
          <cell r="A307" t="str">
            <v>2007</v>
          </cell>
          <cell r="B307" t="str">
            <v>CY</v>
          </cell>
          <cell r="C307" t="str">
            <v>10_D</v>
          </cell>
          <cell r="D307" t="str">
            <v>e_itsp</v>
          </cell>
          <cell r="E307">
            <v>0.106094118158283</v>
          </cell>
          <cell r="F307" t="str">
            <v>% ent cuse</v>
          </cell>
        </row>
        <row r="308">
          <cell r="A308" t="str">
            <v>2007</v>
          </cell>
          <cell r="B308" t="str">
            <v>CY</v>
          </cell>
          <cell r="C308" t="str">
            <v>10_D15_22</v>
          </cell>
          <cell r="D308" t="str">
            <v>e_itsp</v>
          </cell>
          <cell r="E308">
            <v>0.113207944456187</v>
          </cell>
          <cell r="F308" t="str">
            <v>% ent</v>
          </cell>
        </row>
        <row r="309">
          <cell r="A309" t="str">
            <v>2007</v>
          </cell>
          <cell r="B309" t="str">
            <v>CY</v>
          </cell>
          <cell r="C309" t="str">
            <v>10_D15_22</v>
          </cell>
          <cell r="D309" t="str">
            <v>e_itsp</v>
          </cell>
          <cell r="E309">
            <v>0.119679273842784</v>
          </cell>
          <cell r="F309" t="str">
            <v>% ent cuse</v>
          </cell>
        </row>
        <row r="310">
          <cell r="A310" t="str">
            <v>2007</v>
          </cell>
          <cell r="B310" t="str">
            <v>CY</v>
          </cell>
          <cell r="C310" t="str">
            <v>10_D23_25</v>
          </cell>
          <cell r="D310" t="str">
            <v>e_itsp</v>
          </cell>
          <cell r="E310">
            <v>0.21840958605664501</v>
          </cell>
          <cell r="F310" t="str">
            <v>% ent</v>
          </cell>
        </row>
        <row r="311">
          <cell r="A311" t="str">
            <v>2007</v>
          </cell>
          <cell r="B311" t="str">
            <v>CY</v>
          </cell>
          <cell r="C311" t="str">
            <v>10_D23_25</v>
          </cell>
          <cell r="D311" t="str">
            <v>e_itsp</v>
          </cell>
          <cell r="E311">
            <v>0.21840958605664501</v>
          </cell>
          <cell r="F311" t="str">
            <v>% ent cuse</v>
          </cell>
        </row>
        <row r="312">
          <cell r="A312" t="str">
            <v>2007</v>
          </cell>
          <cell r="B312" t="str">
            <v>CY</v>
          </cell>
          <cell r="C312" t="str">
            <v>10_D26_28</v>
          </cell>
          <cell r="D312" t="str">
            <v>e_itsp</v>
          </cell>
          <cell r="E312">
            <v>3.9855072463768099E-2</v>
          </cell>
          <cell r="F312" t="str">
            <v>% ent</v>
          </cell>
        </row>
        <row r="313">
          <cell r="A313" t="str">
            <v>2007</v>
          </cell>
          <cell r="B313" t="str">
            <v>CY</v>
          </cell>
          <cell r="C313" t="str">
            <v>10_D26_28</v>
          </cell>
          <cell r="D313" t="str">
            <v>e_itsp</v>
          </cell>
          <cell r="E313">
            <v>4.1578077013938099E-2</v>
          </cell>
          <cell r="F313" t="str">
            <v>% ent cuse</v>
          </cell>
        </row>
        <row r="314">
          <cell r="A314" t="str">
            <v>2007</v>
          </cell>
          <cell r="B314" t="str">
            <v>CY</v>
          </cell>
          <cell r="C314" t="str">
            <v>10_D29_37</v>
          </cell>
          <cell r="D314" t="str">
            <v>e_itsp</v>
          </cell>
          <cell r="E314">
            <v>0.112911025145068</v>
          </cell>
          <cell r="F314" t="str">
            <v>% ent</v>
          </cell>
        </row>
        <row r="315">
          <cell r="A315" t="str">
            <v>2007</v>
          </cell>
          <cell r="B315" t="str">
            <v>CY</v>
          </cell>
          <cell r="C315" t="str">
            <v>10_D29_37</v>
          </cell>
          <cell r="D315" t="str">
            <v>e_itsp</v>
          </cell>
          <cell r="E315">
            <v>0.117691532258065</v>
          </cell>
          <cell r="F315" t="str">
            <v>% ent cuse</v>
          </cell>
        </row>
        <row r="316">
          <cell r="A316" t="str">
            <v>2007</v>
          </cell>
          <cell r="B316" t="str">
            <v>CY</v>
          </cell>
          <cell r="C316" t="str">
            <v>10_DF</v>
          </cell>
          <cell r="D316" t="str">
            <v>e_itsp</v>
          </cell>
          <cell r="E316">
            <v>8.59814950966869E-2</v>
          </cell>
          <cell r="F316" t="str">
            <v>% ent</v>
          </cell>
        </row>
        <row r="317">
          <cell r="A317" t="str">
            <v>2007</v>
          </cell>
          <cell r="B317" t="str">
            <v>CY</v>
          </cell>
          <cell r="C317" t="str">
            <v>10_DF</v>
          </cell>
          <cell r="D317" t="str">
            <v>e_itsp</v>
          </cell>
          <cell r="E317">
            <v>9.28175229957931E-2</v>
          </cell>
          <cell r="F317" t="str">
            <v>% ent cuse</v>
          </cell>
        </row>
        <row r="318">
          <cell r="A318" t="str">
            <v>2007</v>
          </cell>
          <cell r="B318" t="str">
            <v>CY</v>
          </cell>
          <cell r="C318" t="str">
            <v>10_DFGHIJKO</v>
          </cell>
          <cell r="D318" t="str">
            <v>e_itsp</v>
          </cell>
          <cell r="E318">
            <v>0.180514714479836</v>
          </cell>
          <cell r="F318" t="str">
            <v>% ent</v>
          </cell>
        </row>
        <row r="319">
          <cell r="A319" t="str">
            <v>2007</v>
          </cell>
          <cell r="B319" t="str">
            <v>CY</v>
          </cell>
          <cell r="C319" t="str">
            <v>10_DFGHIJKO</v>
          </cell>
          <cell r="D319" t="str">
            <v>e_itsp</v>
          </cell>
          <cell r="E319">
            <v>0.190583523439215</v>
          </cell>
          <cell r="F319" t="str">
            <v>% ent cuse</v>
          </cell>
        </row>
        <row r="320">
          <cell r="A320" t="str">
            <v>2007</v>
          </cell>
          <cell r="B320" t="str">
            <v>CY</v>
          </cell>
          <cell r="C320" t="str">
            <v>10_DFGHIKO</v>
          </cell>
          <cell r="D320" t="str">
            <v>e_itsp</v>
          </cell>
          <cell r="E320">
            <v>0.169332601869186</v>
          </cell>
          <cell r="F320" t="str">
            <v>% ent</v>
          </cell>
        </row>
        <row r="321">
          <cell r="A321" t="str">
            <v>2007</v>
          </cell>
          <cell r="B321" t="str">
            <v>CY</v>
          </cell>
          <cell r="C321" t="str">
            <v>10_DFGHIKO</v>
          </cell>
          <cell r="D321" t="str">
            <v>e_itsp</v>
          </cell>
          <cell r="E321">
            <v>0.179183286581343</v>
          </cell>
          <cell r="F321" t="str">
            <v>% ent cuse</v>
          </cell>
        </row>
        <row r="322">
          <cell r="A322" t="str">
            <v>2007</v>
          </cell>
          <cell r="B322" t="str">
            <v>CY</v>
          </cell>
          <cell r="C322" t="str">
            <v>10_DGHIK</v>
          </cell>
          <cell r="D322" t="str">
            <v>e_itsp</v>
          </cell>
          <cell r="E322">
            <v>0.185842578386679</v>
          </cell>
          <cell r="F322" t="str">
            <v>% ent</v>
          </cell>
        </row>
        <row r="323">
          <cell r="A323" t="str">
            <v>2007</v>
          </cell>
          <cell r="B323" t="str">
            <v>CY</v>
          </cell>
          <cell r="C323" t="str">
            <v>10_DGHIK</v>
          </cell>
          <cell r="D323" t="str">
            <v>e_itsp</v>
          </cell>
          <cell r="E323">
            <v>0.194234837701421</v>
          </cell>
          <cell r="F323" t="str">
            <v>% ent cuse</v>
          </cell>
        </row>
        <row r="324">
          <cell r="A324" t="str">
            <v>2007</v>
          </cell>
          <cell r="B324" t="str">
            <v>CY</v>
          </cell>
          <cell r="C324" t="str">
            <v>10_DGIK</v>
          </cell>
          <cell r="D324" t="str">
            <v>e_itsp</v>
          </cell>
          <cell r="E324">
            <v>0.18944006381536899</v>
          </cell>
          <cell r="F324" t="str">
            <v>% ent</v>
          </cell>
        </row>
        <row r="325">
          <cell r="A325" t="str">
            <v>2007</v>
          </cell>
          <cell r="B325" t="str">
            <v>CY</v>
          </cell>
          <cell r="C325" t="str">
            <v>10_DGIK</v>
          </cell>
          <cell r="D325" t="str">
            <v>e_itsp</v>
          </cell>
          <cell r="E325">
            <v>0.19767724053529701</v>
          </cell>
          <cell r="F325" t="str">
            <v>% ent cuse</v>
          </cell>
        </row>
        <row r="326">
          <cell r="A326" t="str">
            <v>2007</v>
          </cell>
          <cell r="B326" t="str">
            <v>CY</v>
          </cell>
          <cell r="C326" t="str">
            <v>10_F</v>
          </cell>
          <cell r="D326" t="str">
            <v>e_itsp</v>
          </cell>
          <cell r="E326">
            <v>6.1862824362824399E-2</v>
          </cell>
          <cell r="F326" t="str">
            <v>% ent</v>
          </cell>
        </row>
        <row r="327">
          <cell r="A327" t="str">
            <v>2007</v>
          </cell>
          <cell r="B327" t="str">
            <v>CY</v>
          </cell>
          <cell r="C327" t="str">
            <v>10_F</v>
          </cell>
          <cell r="D327" t="str">
            <v>e_itsp</v>
          </cell>
          <cell r="E327">
            <v>7.0193084769455905E-2</v>
          </cell>
          <cell r="F327" t="str">
            <v>% ent cuse</v>
          </cell>
        </row>
        <row r="328">
          <cell r="A328" t="str">
            <v>2007</v>
          </cell>
          <cell r="B328" t="str">
            <v>CY</v>
          </cell>
          <cell r="C328" t="str">
            <v>10_G</v>
          </cell>
          <cell r="D328" t="str">
            <v>e_itsp</v>
          </cell>
          <cell r="E328">
            <v>0.17494193934020999</v>
          </cell>
          <cell r="F328" t="str">
            <v>% ent</v>
          </cell>
        </row>
        <row r="329">
          <cell r="A329" t="str">
            <v>2007</v>
          </cell>
          <cell r="B329" t="str">
            <v>CY</v>
          </cell>
          <cell r="C329" t="str">
            <v>10_G</v>
          </cell>
          <cell r="D329" t="str">
            <v>e_itsp</v>
          </cell>
          <cell r="E329">
            <v>0.181098983688118</v>
          </cell>
          <cell r="F329" t="str">
            <v>% ent cuse</v>
          </cell>
        </row>
        <row r="330">
          <cell r="A330" t="str">
            <v>2007</v>
          </cell>
          <cell r="B330" t="str">
            <v>CY</v>
          </cell>
          <cell r="C330" t="str">
            <v>10_G50</v>
          </cell>
          <cell r="D330" t="str">
            <v>e_itsp</v>
          </cell>
          <cell r="E330">
            <v>0.18787878787878801</v>
          </cell>
          <cell r="F330" t="str">
            <v>% ent</v>
          </cell>
        </row>
        <row r="331">
          <cell r="A331" t="str">
            <v>2007</v>
          </cell>
          <cell r="B331" t="str">
            <v>CY</v>
          </cell>
          <cell r="C331" t="str">
            <v>10_G50</v>
          </cell>
          <cell r="D331" t="str">
            <v>e_itsp</v>
          </cell>
          <cell r="E331">
            <v>0.207434944237918</v>
          </cell>
          <cell r="F331" t="str">
            <v>% ent cuse</v>
          </cell>
        </row>
        <row r="332">
          <cell r="A332" t="str">
            <v>2007</v>
          </cell>
          <cell r="B332" t="str">
            <v>CY</v>
          </cell>
          <cell r="C332" t="str">
            <v>10_G51</v>
          </cell>
          <cell r="D332" t="str">
            <v>e_itsp</v>
          </cell>
          <cell r="E332">
            <v>0.19099441907660999</v>
          </cell>
          <cell r="F332" t="str">
            <v>% ent</v>
          </cell>
        </row>
        <row r="333">
          <cell r="A333" t="str">
            <v>2007</v>
          </cell>
          <cell r="B333" t="str">
            <v>CY</v>
          </cell>
          <cell r="C333" t="str">
            <v>10_G51</v>
          </cell>
          <cell r="D333" t="str">
            <v>e_itsp</v>
          </cell>
          <cell r="E333">
            <v>0.19099441907660999</v>
          </cell>
          <cell r="F333" t="str">
            <v>% ent cuse</v>
          </cell>
        </row>
        <row r="334">
          <cell r="A334" t="str">
            <v>2007</v>
          </cell>
          <cell r="B334" t="str">
            <v>CY</v>
          </cell>
          <cell r="C334" t="str">
            <v>10_G52</v>
          </cell>
          <cell r="D334" t="str">
            <v>e_itsp</v>
          </cell>
          <cell r="E334">
            <v>0.154317288893902</v>
          </cell>
          <cell r="F334" t="str">
            <v>% ent</v>
          </cell>
        </row>
        <row r="335">
          <cell r="A335" t="str">
            <v>2007</v>
          </cell>
          <cell r="B335" t="str">
            <v>CY</v>
          </cell>
          <cell r="C335" t="str">
            <v>10_G52</v>
          </cell>
          <cell r="D335" t="str">
            <v>e_itsp</v>
          </cell>
          <cell r="E335">
            <v>0.16349620091815301</v>
          </cell>
          <cell r="F335" t="str">
            <v>% ent cuse</v>
          </cell>
        </row>
        <row r="336">
          <cell r="A336" t="str">
            <v>2007</v>
          </cell>
          <cell r="B336" t="str">
            <v>CY</v>
          </cell>
          <cell r="C336" t="str">
            <v>10_GHIKO</v>
          </cell>
          <cell r="D336" t="str">
            <v>e_itsp</v>
          </cell>
          <cell r="E336">
            <v>0.22658002488920201</v>
          </cell>
          <cell r="F336" t="str">
            <v>% ent</v>
          </cell>
        </row>
        <row r="337">
          <cell r="A337" t="str">
            <v>2007</v>
          </cell>
          <cell r="B337" t="str">
            <v>CY</v>
          </cell>
          <cell r="C337" t="str">
            <v>10_GHIKO</v>
          </cell>
          <cell r="D337" t="str">
            <v>e_itsp</v>
          </cell>
          <cell r="E337">
            <v>0.23655044797465599</v>
          </cell>
          <cell r="F337" t="str">
            <v>% ent cuse</v>
          </cell>
        </row>
        <row r="338">
          <cell r="A338" t="str">
            <v>2007</v>
          </cell>
          <cell r="B338" t="str">
            <v>CY</v>
          </cell>
          <cell r="C338" t="str">
            <v>10_H551_552</v>
          </cell>
          <cell r="D338" t="str">
            <v>e_itsp</v>
          </cell>
          <cell r="E338">
            <v>0.15090455396132199</v>
          </cell>
          <cell r="F338" t="str">
            <v>% ent</v>
          </cell>
        </row>
        <row r="339">
          <cell r="A339" t="str">
            <v>2007</v>
          </cell>
          <cell r="B339" t="str">
            <v>CY</v>
          </cell>
          <cell r="C339" t="str">
            <v>10_H551_552</v>
          </cell>
          <cell r="D339" t="str">
            <v>e_itsp</v>
          </cell>
          <cell r="E339">
            <v>0.160218570186695</v>
          </cell>
          <cell r="F339" t="str">
            <v>% ent cuse</v>
          </cell>
        </row>
        <row r="340">
          <cell r="A340" t="str">
            <v>2007</v>
          </cell>
          <cell r="B340" t="str">
            <v>CY</v>
          </cell>
          <cell r="C340" t="str">
            <v>10_I</v>
          </cell>
          <cell r="D340" t="str">
            <v>e_itsp</v>
          </cell>
          <cell r="E340">
            <v>0.28333726069875298</v>
          </cell>
          <cell r="F340" t="str">
            <v>% ent</v>
          </cell>
        </row>
        <row r="341">
          <cell r="A341" t="str">
            <v>2007</v>
          </cell>
          <cell r="B341" t="str">
            <v>CY</v>
          </cell>
          <cell r="C341" t="str">
            <v>10_I</v>
          </cell>
          <cell r="D341" t="str">
            <v>e_itsp</v>
          </cell>
          <cell r="E341">
            <v>0.32332698126345499</v>
          </cell>
          <cell r="F341" t="str">
            <v>% ent cuse</v>
          </cell>
        </row>
        <row r="342">
          <cell r="A342" t="str">
            <v>2007</v>
          </cell>
          <cell r="B342" t="str">
            <v>CY</v>
          </cell>
          <cell r="C342" t="str">
            <v>10_I60_63</v>
          </cell>
          <cell r="D342" t="str">
            <v>e_itsp</v>
          </cell>
          <cell r="E342">
            <v>0.22953478870118901</v>
          </cell>
          <cell r="F342" t="str">
            <v>% ent</v>
          </cell>
        </row>
        <row r="343">
          <cell r="A343" t="str">
            <v>2007</v>
          </cell>
          <cell r="B343" t="str">
            <v>CY</v>
          </cell>
          <cell r="C343" t="str">
            <v>10_I60_63</v>
          </cell>
          <cell r="D343" t="str">
            <v>e_itsp</v>
          </cell>
          <cell r="E343">
            <v>0.26583141097895502</v>
          </cell>
          <cell r="F343" t="str">
            <v>% ent cuse</v>
          </cell>
        </row>
        <row r="344">
          <cell r="A344" t="str">
            <v>2007</v>
          </cell>
          <cell r="B344" t="str">
            <v>CY</v>
          </cell>
          <cell r="C344" t="str">
            <v>10_I64</v>
          </cell>
          <cell r="D344" t="str">
            <v>e_itsp</v>
          </cell>
          <cell r="E344">
            <v>0.80086580086580095</v>
          </cell>
          <cell r="F344" t="str">
            <v>% ent</v>
          </cell>
        </row>
        <row r="345">
          <cell r="A345" t="str">
            <v>2007</v>
          </cell>
          <cell r="B345" t="str">
            <v>CY</v>
          </cell>
          <cell r="C345" t="str">
            <v>10_I64</v>
          </cell>
          <cell r="D345" t="str">
            <v>e_itsp</v>
          </cell>
          <cell r="E345">
            <v>0.80086580086580095</v>
          </cell>
          <cell r="F345" t="str">
            <v>% ent cuse</v>
          </cell>
        </row>
        <row r="346">
          <cell r="A346" t="str">
            <v>2007</v>
          </cell>
          <cell r="B346" t="str">
            <v>CY</v>
          </cell>
          <cell r="C346" t="str">
            <v>10_J65_66</v>
          </cell>
          <cell r="D346" t="str">
            <v>e_itsp</v>
          </cell>
          <cell r="E346">
            <v>0.456060606060606</v>
          </cell>
          <cell r="F346" t="str">
            <v>% ent</v>
          </cell>
        </row>
        <row r="347">
          <cell r="A347" t="str">
            <v>2007</v>
          </cell>
          <cell r="B347" t="str">
            <v>CY</v>
          </cell>
          <cell r="C347" t="str">
            <v>10_J65_66</v>
          </cell>
          <cell r="D347" t="str">
            <v>e_itsp</v>
          </cell>
          <cell r="E347">
            <v>0.456060606060606</v>
          </cell>
          <cell r="F347" t="str">
            <v>% ent cuse</v>
          </cell>
        </row>
        <row r="348">
          <cell r="A348" t="str">
            <v>2007</v>
          </cell>
          <cell r="B348" t="str">
            <v>CY</v>
          </cell>
          <cell r="C348" t="str">
            <v>10_K</v>
          </cell>
          <cell r="D348" t="str">
            <v>e_itsp</v>
          </cell>
          <cell r="E348">
            <v>0.36650815850815799</v>
          </cell>
          <cell r="F348" t="str">
            <v>% ent</v>
          </cell>
        </row>
        <row r="349">
          <cell r="A349" t="str">
            <v>2007</v>
          </cell>
          <cell r="B349" t="str">
            <v>CY</v>
          </cell>
          <cell r="C349" t="str">
            <v>10_K</v>
          </cell>
          <cell r="D349" t="str">
            <v>e_itsp</v>
          </cell>
          <cell r="E349">
            <v>0.36650815850815799</v>
          </cell>
          <cell r="F349" t="str">
            <v>% ent cuse</v>
          </cell>
        </row>
        <row r="350">
          <cell r="A350" t="str">
            <v>2007</v>
          </cell>
          <cell r="B350" t="str">
            <v>CY</v>
          </cell>
          <cell r="C350" t="str">
            <v>10_K70_71_73_74</v>
          </cell>
          <cell r="D350" t="str">
            <v>e_itsp</v>
          </cell>
          <cell r="E350">
            <v>0.29891033623910301</v>
          </cell>
          <cell r="F350" t="str">
            <v>% ent</v>
          </cell>
        </row>
        <row r="351">
          <cell r="A351" t="str">
            <v>2007</v>
          </cell>
          <cell r="B351" t="str">
            <v>CY</v>
          </cell>
          <cell r="C351" t="str">
            <v>10_K70_71_73_74</v>
          </cell>
          <cell r="D351" t="str">
            <v>e_itsp</v>
          </cell>
          <cell r="E351">
            <v>0.29891033623910301</v>
          </cell>
          <cell r="F351" t="str">
            <v>% ent cuse</v>
          </cell>
        </row>
        <row r="352">
          <cell r="A352" t="str">
            <v>2007</v>
          </cell>
          <cell r="B352" t="str">
            <v>CY</v>
          </cell>
          <cell r="C352" t="str">
            <v>10_K72</v>
          </cell>
          <cell r="D352" t="str">
            <v>e_itsp</v>
          </cell>
          <cell r="E352">
            <v>0.96464646464646497</v>
          </cell>
          <cell r="F352" t="str">
            <v>% ent</v>
          </cell>
        </row>
        <row r="353">
          <cell r="A353" t="str">
            <v>2007</v>
          </cell>
          <cell r="B353" t="str">
            <v>CY</v>
          </cell>
          <cell r="C353" t="str">
            <v>10_K72</v>
          </cell>
          <cell r="D353" t="str">
            <v>e_itsp</v>
          </cell>
          <cell r="E353">
            <v>0.96464646464646497</v>
          </cell>
          <cell r="F353" t="str">
            <v>% ent cuse</v>
          </cell>
        </row>
        <row r="354">
          <cell r="A354" t="str">
            <v>2007</v>
          </cell>
          <cell r="B354" t="str">
            <v>CY</v>
          </cell>
          <cell r="C354" t="str">
            <v>10_O921_922</v>
          </cell>
          <cell r="D354" t="str">
            <v>e_itsp</v>
          </cell>
          <cell r="E354">
            <v>0.44146825396825401</v>
          </cell>
          <cell r="F354" t="str">
            <v>% ent</v>
          </cell>
        </row>
        <row r="355">
          <cell r="A355" t="str">
            <v>2007</v>
          </cell>
          <cell r="B355" t="str">
            <v>CY</v>
          </cell>
          <cell r="C355" t="str">
            <v>10_O921_922</v>
          </cell>
          <cell r="D355" t="str">
            <v>e_itsp</v>
          </cell>
          <cell r="E355">
            <v>0.45454545454545497</v>
          </cell>
          <cell r="F355" t="str">
            <v>% ent cuse</v>
          </cell>
        </row>
        <row r="356">
          <cell r="A356" t="str">
            <v>2007</v>
          </cell>
          <cell r="B356" t="str">
            <v>CY</v>
          </cell>
          <cell r="C356" t="str">
            <v>L_DF</v>
          </cell>
          <cell r="D356" t="str">
            <v>e_itsp</v>
          </cell>
          <cell r="E356">
            <v>1</v>
          </cell>
          <cell r="F356" t="str">
            <v>% ent</v>
          </cell>
        </row>
        <row r="357">
          <cell r="A357" t="str">
            <v>2007</v>
          </cell>
          <cell r="B357" t="str">
            <v>CY</v>
          </cell>
          <cell r="C357" t="str">
            <v>L_DF</v>
          </cell>
          <cell r="D357" t="str">
            <v>e_itsp</v>
          </cell>
          <cell r="E357">
            <v>1</v>
          </cell>
          <cell r="F357" t="str">
            <v>% ent cuse</v>
          </cell>
        </row>
        <row r="358">
          <cell r="A358" t="str">
            <v>2007</v>
          </cell>
          <cell r="B358" t="str">
            <v>CY</v>
          </cell>
          <cell r="C358" t="str">
            <v>L_DFGHIJKO</v>
          </cell>
          <cell r="D358" t="str">
            <v>e_itsp</v>
          </cell>
          <cell r="E358">
            <v>0.78620218579234902</v>
          </cell>
          <cell r="F358" t="str">
            <v>% ent</v>
          </cell>
        </row>
        <row r="359">
          <cell r="A359" t="str">
            <v>2007</v>
          </cell>
          <cell r="B359" t="str">
            <v>CY</v>
          </cell>
          <cell r="C359" t="str">
            <v>L_DFGHIJKO</v>
          </cell>
          <cell r="D359" t="str">
            <v>e_itsp</v>
          </cell>
          <cell r="E359">
            <v>0.78620218579234902</v>
          </cell>
          <cell r="F359" t="str">
            <v>% ent cuse</v>
          </cell>
        </row>
        <row r="360">
          <cell r="A360" t="str">
            <v>2007</v>
          </cell>
          <cell r="B360" t="str">
            <v>CY</v>
          </cell>
          <cell r="C360" t="str">
            <v>L_DFGHIKO</v>
          </cell>
          <cell r="D360" t="str">
            <v>e_itsp</v>
          </cell>
          <cell r="E360">
            <v>0.76711309523809501</v>
          </cell>
          <cell r="F360" t="str">
            <v>% ent</v>
          </cell>
        </row>
        <row r="361">
          <cell r="A361" t="str">
            <v>2007</v>
          </cell>
          <cell r="B361" t="str">
            <v>CY</v>
          </cell>
          <cell r="C361" t="str">
            <v>L_DFGHIKO</v>
          </cell>
          <cell r="D361" t="str">
            <v>e_itsp</v>
          </cell>
          <cell r="E361">
            <v>0.76711309523809501</v>
          </cell>
          <cell r="F361" t="str">
            <v>% ent cuse</v>
          </cell>
        </row>
        <row r="362">
          <cell r="A362" t="str">
            <v>2007</v>
          </cell>
          <cell r="B362" t="str">
            <v>CY</v>
          </cell>
          <cell r="C362" t="str">
            <v>L_GHIKO</v>
          </cell>
          <cell r="D362" t="str">
            <v>e_itsp</v>
          </cell>
          <cell r="E362">
            <v>0.66559829059829101</v>
          </cell>
          <cell r="F362" t="str">
            <v>% ent</v>
          </cell>
        </row>
        <row r="363">
          <cell r="A363" t="str">
            <v>2007</v>
          </cell>
          <cell r="B363" t="str">
            <v>CY</v>
          </cell>
          <cell r="C363" t="str">
            <v>L_GHIKO</v>
          </cell>
          <cell r="D363" t="str">
            <v>e_itsp</v>
          </cell>
          <cell r="E363">
            <v>0.66559829059829101</v>
          </cell>
          <cell r="F363" t="str">
            <v>% ent cuse</v>
          </cell>
        </row>
        <row r="364">
          <cell r="A364" t="str">
            <v>2007</v>
          </cell>
          <cell r="B364" t="str">
            <v>CY</v>
          </cell>
          <cell r="C364" t="str">
            <v>L_J65_66</v>
          </cell>
          <cell r="D364" t="str">
            <v>e_itsp</v>
          </cell>
          <cell r="E364">
            <v>1</v>
          </cell>
          <cell r="F364" t="str">
            <v>% ent</v>
          </cell>
        </row>
        <row r="365">
          <cell r="A365" t="str">
            <v>2007</v>
          </cell>
          <cell r="B365" t="str">
            <v>CY</v>
          </cell>
          <cell r="C365" t="str">
            <v>L_J65_66</v>
          </cell>
          <cell r="D365" t="str">
            <v>e_itsp</v>
          </cell>
          <cell r="E365">
            <v>1</v>
          </cell>
          <cell r="F365" t="str">
            <v>% ent cuse</v>
          </cell>
        </row>
        <row r="366">
          <cell r="A366" t="str">
            <v>2007</v>
          </cell>
          <cell r="B366" t="str">
            <v>CY</v>
          </cell>
          <cell r="C366" t="str">
            <v>M_DF</v>
          </cell>
          <cell r="D366" t="str">
            <v>e_itsp</v>
          </cell>
          <cell r="E366">
            <v>0.313321238509918</v>
          </cell>
          <cell r="F366" t="str">
            <v>% ent</v>
          </cell>
        </row>
        <row r="367">
          <cell r="A367" t="str">
            <v>2007</v>
          </cell>
          <cell r="B367" t="str">
            <v>CY</v>
          </cell>
          <cell r="C367" t="str">
            <v>M_DF</v>
          </cell>
          <cell r="D367" t="str">
            <v>e_itsp</v>
          </cell>
          <cell r="E367">
            <v>0.313321238509918</v>
          </cell>
          <cell r="F367" t="str">
            <v>% ent cuse</v>
          </cell>
        </row>
        <row r="368">
          <cell r="A368" t="str">
            <v>2007</v>
          </cell>
          <cell r="B368" t="str">
            <v>CY</v>
          </cell>
          <cell r="C368" t="str">
            <v>M_DFGHIJKO</v>
          </cell>
          <cell r="D368" t="str">
            <v>e_itsp</v>
          </cell>
          <cell r="E368">
            <v>0.44020085116327001</v>
          </cell>
          <cell r="F368" t="str">
            <v>% ent</v>
          </cell>
        </row>
        <row r="369">
          <cell r="A369" t="str">
            <v>2007</v>
          </cell>
          <cell r="B369" t="str">
            <v>CY</v>
          </cell>
          <cell r="C369" t="str">
            <v>M_DFGHIJKO</v>
          </cell>
          <cell r="D369" t="str">
            <v>e_itsp</v>
          </cell>
          <cell r="E369">
            <v>0.44020085116326901</v>
          </cell>
          <cell r="F369" t="str">
            <v>% ent cuse</v>
          </cell>
        </row>
        <row r="370">
          <cell r="A370" t="str">
            <v>2007</v>
          </cell>
          <cell r="B370" t="str">
            <v>CY</v>
          </cell>
          <cell r="C370" t="str">
            <v>M_DFGHIKO</v>
          </cell>
          <cell r="D370" t="str">
            <v>e_itsp</v>
          </cell>
          <cell r="E370">
            <v>0.40196092100230901</v>
          </cell>
          <cell r="F370" t="str">
            <v>% ent</v>
          </cell>
        </row>
        <row r="371">
          <cell r="A371" t="str">
            <v>2007</v>
          </cell>
          <cell r="B371" t="str">
            <v>CY</v>
          </cell>
          <cell r="C371" t="str">
            <v>M_DFGHIKO</v>
          </cell>
          <cell r="D371" t="str">
            <v>e_itsp</v>
          </cell>
          <cell r="E371">
            <v>0.40196092100230801</v>
          </cell>
          <cell r="F371" t="str">
            <v>% ent cuse</v>
          </cell>
        </row>
        <row r="372">
          <cell r="A372" t="str">
            <v>2007</v>
          </cell>
          <cell r="B372" t="str">
            <v>CY</v>
          </cell>
          <cell r="C372" t="str">
            <v>M_GHIKO</v>
          </cell>
          <cell r="D372" t="str">
            <v>e_itsp</v>
          </cell>
          <cell r="E372">
            <v>0.44628076224850299</v>
          </cell>
          <cell r="F372" t="str">
            <v>% ent</v>
          </cell>
        </row>
        <row r="373">
          <cell r="A373" t="str">
            <v>2007</v>
          </cell>
          <cell r="B373" t="str">
            <v>CY</v>
          </cell>
          <cell r="C373" t="str">
            <v>M_GHIKO</v>
          </cell>
          <cell r="D373" t="str">
            <v>e_itsp</v>
          </cell>
          <cell r="E373">
            <v>0.44628076224850299</v>
          </cell>
          <cell r="F373" t="str">
            <v>% ent cuse</v>
          </cell>
        </row>
        <row r="374">
          <cell r="A374" t="str">
            <v>2007</v>
          </cell>
          <cell r="B374" t="str">
            <v>CY</v>
          </cell>
          <cell r="C374" t="str">
            <v>M_J65_66</v>
          </cell>
          <cell r="D374" t="str">
            <v>e_itsp</v>
          </cell>
          <cell r="E374">
            <v>0.90625</v>
          </cell>
          <cell r="F374" t="str">
            <v>% ent</v>
          </cell>
        </row>
        <row r="375">
          <cell r="A375" t="str">
            <v>2007</v>
          </cell>
          <cell r="B375" t="str">
            <v>CY</v>
          </cell>
          <cell r="C375" t="str">
            <v>M_J65_66</v>
          </cell>
          <cell r="D375" t="str">
            <v>e_itsp</v>
          </cell>
          <cell r="E375">
            <v>0.90625</v>
          </cell>
          <cell r="F375" t="str">
            <v>% ent cuse</v>
          </cell>
        </row>
        <row r="376">
          <cell r="A376" t="str">
            <v>2007</v>
          </cell>
          <cell r="B376" t="str">
            <v>CY</v>
          </cell>
          <cell r="C376" t="str">
            <v>SM_DFGHIJKO</v>
          </cell>
          <cell r="D376" t="str">
            <v>e_itsp</v>
          </cell>
          <cell r="E376">
            <v>0.168264404217878</v>
          </cell>
          <cell r="F376" t="str">
            <v>% ent</v>
          </cell>
        </row>
        <row r="377">
          <cell r="A377" t="str">
            <v>2007</v>
          </cell>
          <cell r="B377" t="str">
            <v>CY</v>
          </cell>
          <cell r="C377" t="str">
            <v>SM_DFGHIJKO</v>
          </cell>
          <cell r="D377" t="str">
            <v>e_itsp</v>
          </cell>
          <cell r="E377">
            <v>0.17785055213301701</v>
          </cell>
          <cell r="F377" t="str">
            <v>% ent cuse</v>
          </cell>
        </row>
        <row r="378">
          <cell r="A378" t="str">
            <v>2007</v>
          </cell>
          <cell r="B378" t="str">
            <v>CY</v>
          </cell>
          <cell r="C378" t="str">
            <v>SM_DFGHIKO</v>
          </cell>
          <cell r="D378" t="str">
            <v>e_itsp</v>
          </cell>
          <cell r="E378">
            <v>0.157793233503567</v>
          </cell>
          <cell r="F378" t="str">
            <v>% ent</v>
          </cell>
        </row>
        <row r="379">
          <cell r="A379" t="str">
            <v>2007</v>
          </cell>
          <cell r="B379" t="str">
            <v>CY</v>
          </cell>
          <cell r="C379" t="str">
            <v>SM_DFGHIKO</v>
          </cell>
          <cell r="D379" t="str">
            <v>e_itsp</v>
          </cell>
          <cell r="E379">
            <v>0.16716034695764201</v>
          </cell>
          <cell r="F379" t="str">
            <v>% ent cuse</v>
          </cell>
        </row>
        <row r="380">
          <cell r="A380" t="str">
            <v>2007</v>
          </cell>
          <cell r="B380" t="str">
            <v>CY</v>
          </cell>
          <cell r="C380" t="str">
            <v>SM_J65_66</v>
          </cell>
          <cell r="D380" t="str">
            <v>e_itsp</v>
          </cell>
          <cell r="E380">
            <v>0.432411067193675</v>
          </cell>
          <cell r="F380" t="str">
            <v>% ent</v>
          </cell>
        </row>
        <row r="381">
          <cell r="A381" t="str">
            <v>2007</v>
          </cell>
          <cell r="B381" t="str">
            <v>CY</v>
          </cell>
          <cell r="C381" t="str">
            <v>SM_J65_66</v>
          </cell>
          <cell r="D381" t="str">
            <v>e_itsp</v>
          </cell>
          <cell r="E381">
            <v>0.432411067193675</v>
          </cell>
          <cell r="F381" t="str">
            <v>% ent cuse</v>
          </cell>
        </row>
        <row r="382">
          <cell r="A382" t="str">
            <v>2007</v>
          </cell>
          <cell r="B382" t="str">
            <v>CY</v>
          </cell>
          <cell r="C382" t="str">
            <v>SM_OTH</v>
          </cell>
          <cell r="D382" t="str">
            <v>e_itsp</v>
          </cell>
          <cell r="E382">
            <v>0.157793233503567</v>
          </cell>
          <cell r="F382" t="str">
            <v>% ent</v>
          </cell>
        </row>
        <row r="383">
          <cell r="A383" t="str">
            <v>2007</v>
          </cell>
          <cell r="B383" t="str">
            <v>CY</v>
          </cell>
          <cell r="C383" t="str">
            <v>SM_OTH</v>
          </cell>
          <cell r="D383" t="str">
            <v>e_itsp</v>
          </cell>
          <cell r="E383">
            <v>0.16716034695764201</v>
          </cell>
          <cell r="F383" t="str">
            <v>% ent cuse</v>
          </cell>
        </row>
        <row r="384">
          <cell r="A384" t="str">
            <v>2007</v>
          </cell>
          <cell r="B384" t="str">
            <v>CY</v>
          </cell>
          <cell r="C384" t="str">
            <v>S_DF</v>
          </cell>
          <cell r="D384" t="str">
            <v>e_itsp</v>
          </cell>
          <cell r="E384">
            <v>4.3320680312319497E-2</v>
          </cell>
          <cell r="F384" t="str">
            <v>% ent</v>
          </cell>
        </row>
        <row r="385">
          <cell r="A385" t="str">
            <v>2007</v>
          </cell>
          <cell r="B385" t="str">
            <v>CY</v>
          </cell>
          <cell r="C385" t="str">
            <v>S_DF</v>
          </cell>
          <cell r="D385" t="str">
            <v>e_itsp</v>
          </cell>
          <cell r="E385">
            <v>4.7287791604633499E-2</v>
          </cell>
          <cell r="F385" t="str">
            <v>% ent cuse</v>
          </cell>
        </row>
        <row r="386">
          <cell r="A386" t="str">
            <v>2007</v>
          </cell>
          <cell r="B386" t="str">
            <v>CY</v>
          </cell>
          <cell r="C386" t="str">
            <v>S_DFGHIJKO</v>
          </cell>
          <cell r="D386" t="str">
            <v>e_itsp</v>
          </cell>
          <cell r="E386">
            <v>0.124024935979268</v>
          </cell>
          <cell r="F386" t="str">
            <v>% ent</v>
          </cell>
        </row>
        <row r="387">
          <cell r="A387" t="str">
            <v>2007</v>
          </cell>
          <cell r="B387" t="str">
            <v>CY</v>
          </cell>
          <cell r="C387" t="str">
            <v>S_DFGHIJKO</v>
          </cell>
          <cell r="D387" t="str">
            <v>e_itsp</v>
          </cell>
          <cell r="E387">
            <v>0.132317066664559</v>
          </cell>
          <cell r="F387" t="str">
            <v>% ent cuse</v>
          </cell>
        </row>
        <row r="388">
          <cell r="A388" t="str">
            <v>2007</v>
          </cell>
          <cell r="B388" t="str">
            <v>CY</v>
          </cell>
          <cell r="C388" t="str">
            <v>S_DFGHIKO</v>
          </cell>
          <cell r="D388" t="str">
            <v>e_itsp</v>
          </cell>
          <cell r="E388">
            <v>0.11986993675943799</v>
          </cell>
          <cell r="F388" t="str">
            <v>% ent</v>
          </cell>
        </row>
        <row r="389">
          <cell r="A389" t="str">
            <v>2007</v>
          </cell>
          <cell r="B389" t="str">
            <v>CY</v>
          </cell>
          <cell r="C389" t="str">
            <v>S_DFGHIKO</v>
          </cell>
          <cell r="D389" t="str">
            <v>e_itsp</v>
          </cell>
          <cell r="E389">
            <v>0.12816751786831401</v>
          </cell>
          <cell r="F389" t="str">
            <v>% ent cuse</v>
          </cell>
        </row>
        <row r="390">
          <cell r="A390" t="str">
            <v>2007</v>
          </cell>
          <cell r="B390" t="str">
            <v>CY</v>
          </cell>
          <cell r="C390" t="str">
            <v>S_GHIKO</v>
          </cell>
          <cell r="D390" t="str">
            <v>e_itsp</v>
          </cell>
          <cell r="E390">
            <v>0.175518192649812</v>
          </cell>
          <cell r="F390" t="str">
            <v>% ent</v>
          </cell>
        </row>
        <row r="391">
          <cell r="A391" t="str">
            <v>2007</v>
          </cell>
          <cell r="B391" t="str">
            <v>CY</v>
          </cell>
          <cell r="C391" t="str">
            <v>S_GHIKO</v>
          </cell>
          <cell r="D391" t="str">
            <v>e_itsp</v>
          </cell>
          <cell r="E391">
            <v>0.18491498041747301</v>
          </cell>
          <cell r="F391" t="str">
            <v>% ent cuse</v>
          </cell>
        </row>
        <row r="392">
          <cell r="A392" t="str">
            <v>2007</v>
          </cell>
          <cell r="B392" t="str">
            <v>CY</v>
          </cell>
          <cell r="C392" t="str">
            <v>S_J65_66</v>
          </cell>
          <cell r="D392" t="str">
            <v>e_itsp</v>
          </cell>
          <cell r="E392">
            <v>0.249726177437021</v>
          </cell>
          <cell r="F392" t="str">
            <v>% ent</v>
          </cell>
        </row>
        <row r="393">
          <cell r="A393" t="str">
            <v>2007</v>
          </cell>
          <cell r="B393" t="str">
            <v>CY</v>
          </cell>
          <cell r="C393" t="str">
            <v>S_J65_66</v>
          </cell>
          <cell r="D393" t="str">
            <v>e_itsp</v>
          </cell>
          <cell r="E393">
            <v>0.249726177437021</v>
          </cell>
          <cell r="F393" t="str">
            <v>% ent cuse</v>
          </cell>
        </row>
        <row r="394">
          <cell r="A394" t="str">
            <v>2007</v>
          </cell>
          <cell r="B394" t="str">
            <v>CZ</v>
          </cell>
          <cell r="C394" t="str">
            <v>10_65</v>
          </cell>
          <cell r="D394" t="str">
            <v>e_itsp</v>
          </cell>
          <cell r="E394">
            <v>0.86071636120916795</v>
          </cell>
          <cell r="F394" t="str">
            <v>% ent</v>
          </cell>
        </row>
        <row r="395">
          <cell r="A395" t="str">
            <v>2007</v>
          </cell>
          <cell r="B395" t="str">
            <v>CZ</v>
          </cell>
          <cell r="C395" t="str">
            <v>10_65</v>
          </cell>
          <cell r="D395" t="str">
            <v>e_itsp</v>
          </cell>
          <cell r="E395">
            <v>0.86071636120916795</v>
          </cell>
          <cell r="F395" t="str">
            <v>% ent cuse</v>
          </cell>
        </row>
        <row r="396">
          <cell r="A396" t="str">
            <v>2007</v>
          </cell>
          <cell r="B396" t="str">
            <v>CZ</v>
          </cell>
          <cell r="C396" t="str">
            <v>10_66</v>
          </cell>
          <cell r="D396" t="str">
            <v>e_itsp</v>
          </cell>
          <cell r="E396">
            <v>0.72972867508448602</v>
          </cell>
          <cell r="F396" t="str">
            <v>% ent</v>
          </cell>
        </row>
        <row r="397">
          <cell r="A397" t="str">
            <v>2007</v>
          </cell>
          <cell r="B397" t="str">
            <v>CZ</v>
          </cell>
          <cell r="C397" t="str">
            <v>10_66</v>
          </cell>
          <cell r="D397" t="str">
            <v>e_itsp</v>
          </cell>
          <cell r="E397">
            <v>0.72972867508448602</v>
          </cell>
          <cell r="F397" t="str">
            <v>% ent cuse</v>
          </cell>
        </row>
        <row r="398">
          <cell r="A398" t="str">
            <v>2007</v>
          </cell>
          <cell r="B398" t="str">
            <v>CZ</v>
          </cell>
          <cell r="C398" t="str">
            <v>10_67</v>
          </cell>
          <cell r="D398" t="str">
            <v>e_itsp</v>
          </cell>
          <cell r="E398">
            <v>0.36802791348091402</v>
          </cell>
          <cell r="F398" t="str">
            <v>% ent</v>
          </cell>
        </row>
        <row r="399">
          <cell r="A399" t="str">
            <v>2007</v>
          </cell>
          <cell r="B399" t="str">
            <v>CZ</v>
          </cell>
          <cell r="C399" t="str">
            <v>10_67</v>
          </cell>
          <cell r="D399" t="str">
            <v>e_itsp</v>
          </cell>
          <cell r="E399">
            <v>0.36802791348091402</v>
          </cell>
          <cell r="F399" t="str">
            <v>% ent cuse</v>
          </cell>
        </row>
        <row r="400">
          <cell r="A400" t="str">
            <v>2007</v>
          </cell>
          <cell r="B400" t="str">
            <v>CZ</v>
          </cell>
          <cell r="C400" t="str">
            <v>10_D</v>
          </cell>
          <cell r="D400" t="str">
            <v>e_itsp</v>
          </cell>
          <cell r="E400">
            <v>0.18399091005867699</v>
          </cell>
          <cell r="F400" t="str">
            <v>% ent</v>
          </cell>
        </row>
        <row r="401">
          <cell r="A401" t="str">
            <v>2007</v>
          </cell>
          <cell r="B401" t="str">
            <v>CZ</v>
          </cell>
          <cell r="C401" t="str">
            <v>10_D</v>
          </cell>
          <cell r="D401" t="str">
            <v>e_itsp</v>
          </cell>
          <cell r="E401">
            <v>0.18838673673816</v>
          </cell>
          <cell r="F401" t="str">
            <v>% ent cuse</v>
          </cell>
        </row>
        <row r="402">
          <cell r="A402" t="str">
            <v>2007</v>
          </cell>
          <cell r="B402" t="str">
            <v>CZ</v>
          </cell>
          <cell r="C402" t="str">
            <v>10_D15_22</v>
          </cell>
          <cell r="D402" t="str">
            <v>e_itsp</v>
          </cell>
          <cell r="E402">
            <v>0.12227057919704901</v>
          </cell>
          <cell r="F402" t="str">
            <v>% ent</v>
          </cell>
        </row>
        <row r="403">
          <cell r="A403" t="str">
            <v>2007</v>
          </cell>
          <cell r="B403" t="str">
            <v>CZ</v>
          </cell>
          <cell r="C403" t="str">
            <v>10_D15_22</v>
          </cell>
          <cell r="D403" t="str">
            <v>e_itsp</v>
          </cell>
          <cell r="E403">
            <v>0.126189079087589</v>
          </cell>
          <cell r="F403" t="str">
            <v>% ent cuse</v>
          </cell>
        </row>
        <row r="404">
          <cell r="A404" t="str">
            <v>2007</v>
          </cell>
          <cell r="B404" t="str">
            <v>CZ</v>
          </cell>
          <cell r="C404" t="str">
            <v>10_D22</v>
          </cell>
          <cell r="D404" t="str">
            <v>e_itsp</v>
          </cell>
          <cell r="E404">
            <v>0.19243675684509701</v>
          </cell>
          <cell r="F404" t="str">
            <v>% ent</v>
          </cell>
        </row>
        <row r="405">
          <cell r="A405" t="str">
            <v>2007</v>
          </cell>
          <cell r="B405" t="str">
            <v>CZ</v>
          </cell>
          <cell r="C405" t="str">
            <v>10_D22</v>
          </cell>
          <cell r="D405" t="str">
            <v>e_itsp</v>
          </cell>
          <cell r="E405">
            <v>0.19882471061224499</v>
          </cell>
          <cell r="F405" t="str">
            <v>% ent cuse</v>
          </cell>
        </row>
        <row r="406">
          <cell r="A406" t="str">
            <v>2007</v>
          </cell>
          <cell r="B406" t="str">
            <v>CZ</v>
          </cell>
          <cell r="C406" t="str">
            <v>10_D23_25</v>
          </cell>
          <cell r="D406" t="str">
            <v>e_itsp</v>
          </cell>
          <cell r="E406">
            <v>0.21696289478531899</v>
          </cell>
          <cell r="F406" t="str">
            <v>% ent</v>
          </cell>
        </row>
        <row r="407">
          <cell r="A407" t="str">
            <v>2007</v>
          </cell>
          <cell r="B407" t="str">
            <v>CZ</v>
          </cell>
          <cell r="C407" t="str">
            <v>10_D23_25</v>
          </cell>
          <cell r="D407" t="str">
            <v>e_itsp</v>
          </cell>
          <cell r="E407">
            <v>0.220406469303632</v>
          </cell>
          <cell r="F407" t="str">
            <v>% ent cuse</v>
          </cell>
        </row>
        <row r="408">
          <cell r="A408" t="str">
            <v>2007</v>
          </cell>
          <cell r="B408" t="str">
            <v>CZ</v>
          </cell>
          <cell r="C408" t="str">
            <v>10_D26_28</v>
          </cell>
          <cell r="D408" t="str">
            <v>e_itsp</v>
          </cell>
          <cell r="E408">
            <v>0.14473131432966099</v>
          </cell>
          <cell r="F408" t="str">
            <v>% ent</v>
          </cell>
        </row>
        <row r="409">
          <cell r="A409" t="str">
            <v>2007</v>
          </cell>
          <cell r="B409" t="str">
            <v>CZ</v>
          </cell>
          <cell r="C409" t="str">
            <v>10_D26_28</v>
          </cell>
          <cell r="D409" t="str">
            <v>e_itsp</v>
          </cell>
          <cell r="E409">
            <v>0.14872296084661399</v>
          </cell>
          <cell r="F409" t="str">
            <v>% ent cuse</v>
          </cell>
        </row>
        <row r="410">
          <cell r="A410" t="str">
            <v>2007</v>
          </cell>
          <cell r="B410" t="str">
            <v>CZ</v>
          </cell>
          <cell r="C410" t="str">
            <v>10_D29_37</v>
          </cell>
          <cell r="D410" t="str">
            <v>e_itsp</v>
          </cell>
          <cell r="E410">
            <v>0.26403559618822597</v>
          </cell>
          <cell r="F410" t="str">
            <v>% ent</v>
          </cell>
        </row>
        <row r="411">
          <cell r="A411" t="str">
            <v>2007</v>
          </cell>
          <cell r="B411" t="str">
            <v>CZ</v>
          </cell>
          <cell r="C411" t="str">
            <v>10_D29_37</v>
          </cell>
          <cell r="D411" t="str">
            <v>e_itsp</v>
          </cell>
          <cell r="E411">
            <v>0.26814781112306602</v>
          </cell>
          <cell r="F411" t="str">
            <v>% ent cuse</v>
          </cell>
        </row>
        <row r="412">
          <cell r="A412" t="str">
            <v>2007</v>
          </cell>
          <cell r="B412" t="str">
            <v>CZ</v>
          </cell>
          <cell r="C412" t="str">
            <v>10_DF</v>
          </cell>
          <cell r="D412" t="str">
            <v>e_itsp</v>
          </cell>
          <cell r="E412">
            <v>0.15124468220238099</v>
          </cell>
          <cell r="F412" t="str">
            <v>% ent</v>
          </cell>
        </row>
        <row r="413">
          <cell r="A413" t="str">
            <v>2007</v>
          </cell>
          <cell r="B413" t="str">
            <v>CZ</v>
          </cell>
          <cell r="C413" t="str">
            <v>10_DF</v>
          </cell>
          <cell r="D413" t="str">
            <v>e_itsp</v>
          </cell>
          <cell r="E413">
            <v>0.155333773526867</v>
          </cell>
          <cell r="F413" t="str">
            <v>% ent cuse</v>
          </cell>
        </row>
        <row r="414">
          <cell r="A414" t="str">
            <v>2007</v>
          </cell>
          <cell r="B414" t="str">
            <v>CZ</v>
          </cell>
          <cell r="C414" t="str">
            <v>10_DFGHIJKO</v>
          </cell>
          <cell r="D414" t="str">
            <v>e_itsp</v>
          </cell>
          <cell r="E414">
            <v>0.17509906946776599</v>
          </cell>
          <cell r="F414" t="str">
            <v>% ent</v>
          </cell>
        </row>
        <row r="415">
          <cell r="A415" t="str">
            <v>2007</v>
          </cell>
          <cell r="B415" t="str">
            <v>CZ</v>
          </cell>
          <cell r="C415" t="str">
            <v>10_DFGHIJKO</v>
          </cell>
          <cell r="D415" t="str">
            <v>e_itsp</v>
          </cell>
          <cell r="E415">
            <v>0.18042982733409699</v>
          </cell>
          <cell r="F415" t="str">
            <v>% ent cuse</v>
          </cell>
        </row>
        <row r="416">
          <cell r="A416" t="str">
            <v>2007</v>
          </cell>
          <cell r="B416" t="str">
            <v>CZ</v>
          </cell>
          <cell r="C416" t="str">
            <v>10_DFGHIKO</v>
          </cell>
          <cell r="D416" t="str">
            <v>e_itsp</v>
          </cell>
          <cell r="E416">
            <v>0.173466820110947</v>
          </cell>
          <cell r="F416" t="str">
            <v>% ent</v>
          </cell>
        </row>
        <row r="417">
          <cell r="A417" t="str">
            <v>2007</v>
          </cell>
          <cell r="B417" t="str">
            <v>CZ</v>
          </cell>
          <cell r="C417" t="str">
            <v>10_DFGHIKO</v>
          </cell>
          <cell r="D417" t="str">
            <v>e_itsp</v>
          </cell>
          <cell r="E417">
            <v>0.17876180831476299</v>
          </cell>
          <cell r="F417" t="str">
            <v>% ent cuse</v>
          </cell>
        </row>
        <row r="418">
          <cell r="A418" t="str">
            <v>2007</v>
          </cell>
          <cell r="B418" t="str">
            <v>CZ</v>
          </cell>
          <cell r="C418" t="str">
            <v>10_DGHIK</v>
          </cell>
          <cell r="D418" t="str">
            <v>e_itsp</v>
          </cell>
          <cell r="E418">
            <v>0.190189149229683</v>
          </cell>
          <cell r="F418" t="str">
            <v>% ent</v>
          </cell>
        </row>
        <row r="419">
          <cell r="A419" t="str">
            <v>2007</v>
          </cell>
          <cell r="B419" t="str">
            <v>CZ</v>
          </cell>
          <cell r="C419" t="str">
            <v>10_DGHIK</v>
          </cell>
          <cell r="D419" t="str">
            <v>e_itsp</v>
          </cell>
          <cell r="E419">
            <v>0.19587046956135201</v>
          </cell>
          <cell r="F419" t="str">
            <v>% ent cuse</v>
          </cell>
        </row>
        <row r="420">
          <cell r="A420" t="str">
            <v>2007</v>
          </cell>
          <cell r="B420" t="str">
            <v>CZ</v>
          </cell>
          <cell r="C420" t="str">
            <v>10_DGIK</v>
          </cell>
          <cell r="D420" t="str">
            <v>e_itsp</v>
          </cell>
          <cell r="E420">
            <v>0.191835465028244</v>
          </cell>
          <cell r="F420" t="str">
            <v>% ent</v>
          </cell>
        </row>
        <row r="421">
          <cell r="A421" t="str">
            <v>2007</v>
          </cell>
          <cell r="B421" t="str">
            <v>CZ</v>
          </cell>
          <cell r="C421" t="str">
            <v>10_DGIK</v>
          </cell>
          <cell r="D421" t="str">
            <v>e_itsp</v>
          </cell>
          <cell r="E421">
            <v>0.19766231428342901</v>
          </cell>
          <cell r="F421" t="str">
            <v>% ent cuse</v>
          </cell>
        </row>
        <row r="422">
          <cell r="A422" t="str">
            <v>2007</v>
          </cell>
          <cell r="B422" t="str">
            <v>CZ</v>
          </cell>
          <cell r="C422" t="str">
            <v>10_E</v>
          </cell>
          <cell r="D422" t="str">
            <v>e_itsp</v>
          </cell>
          <cell r="E422">
            <v>0.36859900284533198</v>
          </cell>
          <cell r="F422" t="str">
            <v>% ent</v>
          </cell>
        </row>
        <row r="423">
          <cell r="A423" t="str">
            <v>2007</v>
          </cell>
          <cell r="B423" t="str">
            <v>CZ</v>
          </cell>
          <cell r="C423" t="str">
            <v>10_E</v>
          </cell>
          <cell r="D423" t="str">
            <v>e_itsp</v>
          </cell>
          <cell r="E423">
            <v>0.36859900284533198</v>
          </cell>
          <cell r="F423" t="str">
            <v>% ent cuse</v>
          </cell>
        </row>
        <row r="424">
          <cell r="A424" t="str">
            <v>2007</v>
          </cell>
          <cell r="B424" t="str">
            <v>CZ</v>
          </cell>
          <cell r="C424" t="str">
            <v>10_F</v>
          </cell>
          <cell r="D424" t="str">
            <v>e_itsp</v>
          </cell>
          <cell r="E424">
            <v>7.0365463378524604E-2</v>
          </cell>
          <cell r="F424" t="str">
            <v>% ent</v>
          </cell>
        </row>
        <row r="425">
          <cell r="A425" t="str">
            <v>2007</v>
          </cell>
          <cell r="B425" t="str">
            <v>CZ</v>
          </cell>
          <cell r="C425" t="str">
            <v>10_F</v>
          </cell>
          <cell r="D425" t="str">
            <v>e_itsp</v>
          </cell>
          <cell r="E425">
            <v>7.2820286190326697E-2</v>
          </cell>
          <cell r="F425" t="str">
            <v>% ent cuse</v>
          </cell>
        </row>
        <row r="426">
          <cell r="A426" t="str">
            <v>2007</v>
          </cell>
          <cell r="B426" t="str">
            <v>CZ</v>
          </cell>
          <cell r="C426" t="str">
            <v>10_G</v>
          </cell>
          <cell r="D426" t="str">
            <v>e_itsp</v>
          </cell>
          <cell r="E426">
            <v>0.14073034986444299</v>
          </cell>
          <cell r="F426" t="str">
            <v>% ent</v>
          </cell>
        </row>
        <row r="427">
          <cell r="A427" t="str">
            <v>2007</v>
          </cell>
          <cell r="B427" t="str">
            <v>CZ</v>
          </cell>
          <cell r="C427" t="str">
            <v>10_G</v>
          </cell>
          <cell r="D427" t="str">
            <v>e_itsp</v>
          </cell>
          <cell r="E427">
            <v>0.14435606895748701</v>
          </cell>
          <cell r="F427" t="str">
            <v>% ent cuse</v>
          </cell>
        </row>
        <row r="428">
          <cell r="A428" t="str">
            <v>2007</v>
          </cell>
          <cell r="B428" t="str">
            <v>CZ</v>
          </cell>
          <cell r="C428" t="str">
            <v>10_G50</v>
          </cell>
          <cell r="D428" t="str">
            <v>e_itsp</v>
          </cell>
          <cell r="E428">
            <v>0.114250338749492</v>
          </cell>
          <cell r="F428" t="str">
            <v>% ent</v>
          </cell>
        </row>
        <row r="429">
          <cell r="A429" t="str">
            <v>2007</v>
          </cell>
          <cell r="B429" t="str">
            <v>CZ</v>
          </cell>
          <cell r="C429" t="str">
            <v>10_G50</v>
          </cell>
          <cell r="D429" t="str">
            <v>e_itsp</v>
          </cell>
          <cell r="E429">
            <v>0.114250338749492</v>
          </cell>
          <cell r="F429" t="str">
            <v>% ent cuse</v>
          </cell>
        </row>
        <row r="430">
          <cell r="A430" t="str">
            <v>2007</v>
          </cell>
          <cell r="B430" t="str">
            <v>CZ</v>
          </cell>
          <cell r="C430" t="str">
            <v>10_G51</v>
          </cell>
          <cell r="D430" t="str">
            <v>e_itsp</v>
          </cell>
          <cell r="E430">
            <v>0.16867285053176501</v>
          </cell>
          <cell r="F430" t="str">
            <v>% ent</v>
          </cell>
        </row>
        <row r="431">
          <cell r="A431" t="str">
            <v>2007</v>
          </cell>
          <cell r="B431" t="str">
            <v>CZ</v>
          </cell>
          <cell r="C431" t="str">
            <v>10_G51</v>
          </cell>
          <cell r="D431" t="str">
            <v>e_itsp</v>
          </cell>
          <cell r="E431">
            <v>0.16881884230401001</v>
          </cell>
          <cell r="F431" t="str">
            <v>% ent cuse</v>
          </cell>
        </row>
        <row r="432">
          <cell r="A432" t="str">
            <v>2007</v>
          </cell>
          <cell r="B432" t="str">
            <v>CZ</v>
          </cell>
          <cell r="C432" t="str">
            <v>10_G52</v>
          </cell>
          <cell r="D432" t="str">
            <v>e_itsp</v>
          </cell>
          <cell r="E432">
            <v>0.111718845938545</v>
          </cell>
          <cell r="F432" t="str">
            <v>% ent</v>
          </cell>
        </row>
        <row r="433">
          <cell r="A433" t="str">
            <v>2007</v>
          </cell>
          <cell r="B433" t="str">
            <v>CZ</v>
          </cell>
          <cell r="C433" t="str">
            <v>10_G52</v>
          </cell>
          <cell r="D433" t="str">
            <v>e_itsp</v>
          </cell>
          <cell r="E433">
            <v>0.119948820236932</v>
          </cell>
          <cell r="F433" t="str">
            <v>% ent cuse</v>
          </cell>
        </row>
        <row r="434">
          <cell r="A434" t="str">
            <v>2007</v>
          </cell>
          <cell r="B434" t="str">
            <v>CZ</v>
          </cell>
          <cell r="C434" t="str">
            <v>10_GHIKO</v>
          </cell>
          <cell r="D434" t="str">
            <v>e_itsp</v>
          </cell>
          <cell r="E434">
            <v>0.19485402162621501</v>
          </cell>
          <cell r="F434" t="str">
            <v>% ent</v>
          </cell>
        </row>
        <row r="435">
          <cell r="A435" t="str">
            <v>2007</v>
          </cell>
          <cell r="B435" t="str">
            <v>CZ</v>
          </cell>
          <cell r="C435" t="str">
            <v>10_GHIKO</v>
          </cell>
          <cell r="D435" t="str">
            <v>e_itsp</v>
          </cell>
          <cell r="E435">
            <v>0.201460377020028</v>
          </cell>
          <cell r="F435" t="str">
            <v>% ent cuse</v>
          </cell>
        </row>
        <row r="436">
          <cell r="A436" t="str">
            <v>2007</v>
          </cell>
          <cell r="B436" t="str">
            <v>CZ</v>
          </cell>
          <cell r="C436" t="str">
            <v>10_H551_552</v>
          </cell>
          <cell r="D436" t="str">
            <v>e_itsp</v>
          </cell>
          <cell r="E436">
            <v>9.6068991055133404E-2</v>
          </cell>
          <cell r="F436" t="str">
            <v>% ent</v>
          </cell>
        </row>
        <row r="437">
          <cell r="A437" t="str">
            <v>2007</v>
          </cell>
          <cell r="B437" t="str">
            <v>CZ</v>
          </cell>
          <cell r="C437" t="str">
            <v>10_H551_552</v>
          </cell>
          <cell r="D437" t="str">
            <v>e_itsp</v>
          </cell>
          <cell r="E437">
            <v>9.6256332349409099E-2</v>
          </cell>
          <cell r="F437" t="str">
            <v>% ent cuse</v>
          </cell>
        </row>
        <row r="438">
          <cell r="A438" t="str">
            <v>2007</v>
          </cell>
          <cell r="B438" t="str">
            <v>CZ</v>
          </cell>
          <cell r="C438" t="str">
            <v>10_I</v>
          </cell>
          <cell r="D438" t="str">
            <v>e_itsp</v>
          </cell>
          <cell r="E438">
            <v>0.14697030416918999</v>
          </cell>
          <cell r="F438" t="str">
            <v>% ent</v>
          </cell>
        </row>
        <row r="439">
          <cell r="A439" t="str">
            <v>2007</v>
          </cell>
          <cell r="B439" t="str">
            <v>CZ</v>
          </cell>
          <cell r="C439" t="str">
            <v>10_I</v>
          </cell>
          <cell r="D439" t="str">
            <v>e_itsp</v>
          </cell>
          <cell r="E439">
            <v>0.15117333166974101</v>
          </cell>
          <cell r="F439" t="str">
            <v>% ent cuse</v>
          </cell>
        </row>
        <row r="440">
          <cell r="A440" t="str">
            <v>2007</v>
          </cell>
          <cell r="B440" t="str">
            <v>CZ</v>
          </cell>
          <cell r="C440" t="str">
            <v>10_I60_63</v>
          </cell>
          <cell r="D440" t="str">
            <v>e_itsp</v>
          </cell>
          <cell r="E440">
            <v>0.119543103964779</v>
          </cell>
          <cell r="F440" t="str">
            <v>% ent</v>
          </cell>
        </row>
        <row r="441">
          <cell r="A441" t="str">
            <v>2007</v>
          </cell>
          <cell r="B441" t="str">
            <v>CZ</v>
          </cell>
          <cell r="C441" t="str">
            <v>10_I60_63</v>
          </cell>
          <cell r="D441" t="str">
            <v>e_itsp</v>
          </cell>
          <cell r="E441">
            <v>0.12305660654277201</v>
          </cell>
          <cell r="F441" t="str">
            <v>% ent cuse</v>
          </cell>
        </row>
        <row r="442">
          <cell r="A442" t="str">
            <v>2007</v>
          </cell>
          <cell r="B442" t="str">
            <v>CZ</v>
          </cell>
          <cell r="C442" t="str">
            <v>10_I64</v>
          </cell>
          <cell r="D442" t="str">
            <v>e_itsp</v>
          </cell>
          <cell r="E442">
            <v>0.76034522148717099</v>
          </cell>
          <cell r="F442" t="str">
            <v>% ent</v>
          </cell>
        </row>
        <row r="443">
          <cell r="A443" t="str">
            <v>2007</v>
          </cell>
          <cell r="B443" t="str">
            <v>CZ</v>
          </cell>
          <cell r="C443" t="str">
            <v>10_I64</v>
          </cell>
          <cell r="D443" t="str">
            <v>e_itsp</v>
          </cell>
          <cell r="E443">
            <v>0.76883889995007604</v>
          </cell>
          <cell r="F443" t="str">
            <v>% ent cuse</v>
          </cell>
        </row>
        <row r="444">
          <cell r="A444" t="str">
            <v>2007</v>
          </cell>
          <cell r="B444" t="str">
            <v>CZ</v>
          </cell>
          <cell r="C444" t="str">
            <v>10_J65_66</v>
          </cell>
          <cell r="D444" t="str">
            <v>e_itsp</v>
          </cell>
          <cell r="E444">
            <v>0.81312133187370195</v>
          </cell>
          <cell r="F444" t="str">
            <v>% ent</v>
          </cell>
        </row>
        <row r="445">
          <cell r="A445" t="str">
            <v>2007</v>
          </cell>
          <cell r="B445" t="str">
            <v>CZ</v>
          </cell>
          <cell r="C445" t="str">
            <v>10_J65_66</v>
          </cell>
          <cell r="D445" t="str">
            <v>e_itsp</v>
          </cell>
          <cell r="E445">
            <v>0.81312133187370195</v>
          </cell>
          <cell r="F445" t="str">
            <v>% ent cuse</v>
          </cell>
        </row>
        <row r="446">
          <cell r="A446" t="str">
            <v>2007</v>
          </cell>
          <cell r="B446" t="str">
            <v>CZ</v>
          </cell>
          <cell r="C446" t="str">
            <v>10_K</v>
          </cell>
          <cell r="D446" t="str">
            <v>e_itsp</v>
          </cell>
          <cell r="E446">
            <v>0.311637992973956</v>
          </cell>
          <cell r="F446" t="str">
            <v>% ent</v>
          </cell>
        </row>
        <row r="447">
          <cell r="A447" t="str">
            <v>2007</v>
          </cell>
          <cell r="B447" t="str">
            <v>CZ</v>
          </cell>
          <cell r="C447" t="str">
            <v>10_K</v>
          </cell>
          <cell r="D447" t="str">
            <v>e_itsp</v>
          </cell>
          <cell r="E447">
            <v>0.32827923940534698</v>
          </cell>
          <cell r="F447" t="str">
            <v>% ent cuse</v>
          </cell>
        </row>
        <row r="448">
          <cell r="A448" t="str">
            <v>2007</v>
          </cell>
          <cell r="B448" t="str">
            <v>CZ</v>
          </cell>
          <cell r="C448" t="str">
            <v>10_K70_71_73_74</v>
          </cell>
          <cell r="D448" t="str">
            <v>e_itsp</v>
          </cell>
          <cell r="E448">
            <v>0.216458770084485</v>
          </cell>
          <cell r="F448" t="str">
            <v>% ent</v>
          </cell>
        </row>
        <row r="449">
          <cell r="A449" t="str">
            <v>2007</v>
          </cell>
          <cell r="B449" t="str">
            <v>CZ</v>
          </cell>
          <cell r="C449" t="str">
            <v>10_K70_71_73_74</v>
          </cell>
          <cell r="D449" t="str">
            <v>e_itsp</v>
          </cell>
          <cell r="E449">
            <v>0.230072678036951</v>
          </cell>
          <cell r="F449" t="str">
            <v>% ent cuse</v>
          </cell>
        </row>
        <row r="450">
          <cell r="A450" t="str">
            <v>2007</v>
          </cell>
          <cell r="B450" t="str">
            <v>CZ</v>
          </cell>
          <cell r="C450" t="str">
            <v>10_K72</v>
          </cell>
          <cell r="D450" t="str">
            <v>e_itsp</v>
          </cell>
          <cell r="E450">
            <v>0.88061687848884496</v>
          </cell>
          <cell r="F450" t="str">
            <v>% ent</v>
          </cell>
        </row>
        <row r="451">
          <cell r="A451" t="str">
            <v>2007</v>
          </cell>
          <cell r="B451" t="str">
            <v>CZ</v>
          </cell>
          <cell r="C451" t="str">
            <v>10_K72</v>
          </cell>
          <cell r="D451" t="str">
            <v>e_itsp</v>
          </cell>
          <cell r="E451">
            <v>0.88061687848884496</v>
          </cell>
          <cell r="F451" t="str">
            <v>% ent cuse</v>
          </cell>
        </row>
        <row r="452">
          <cell r="A452" t="str">
            <v>2007</v>
          </cell>
          <cell r="B452" t="str">
            <v>CZ</v>
          </cell>
          <cell r="C452" t="str">
            <v>10_O921_922</v>
          </cell>
          <cell r="D452" t="str">
            <v>e_itsp</v>
          </cell>
          <cell r="E452">
            <v>0.313545488708182</v>
          </cell>
          <cell r="F452" t="str">
            <v>% ent</v>
          </cell>
        </row>
        <row r="453">
          <cell r="A453" t="str">
            <v>2007</v>
          </cell>
          <cell r="B453" t="str">
            <v>CZ</v>
          </cell>
          <cell r="C453" t="str">
            <v>10_O921_922</v>
          </cell>
          <cell r="D453" t="str">
            <v>e_itsp</v>
          </cell>
          <cell r="E453">
            <v>0.313545488708182</v>
          </cell>
          <cell r="F453" t="str">
            <v>% ent cuse</v>
          </cell>
        </row>
        <row r="454">
          <cell r="A454" t="str">
            <v>2007</v>
          </cell>
          <cell r="B454" t="str">
            <v>CZ</v>
          </cell>
          <cell r="C454" t="str">
            <v>10_O923_927</v>
          </cell>
          <cell r="D454" t="str">
            <v>e_itsp</v>
          </cell>
          <cell r="E454">
            <v>0.10524637704001601</v>
          </cell>
          <cell r="F454" t="str">
            <v>% ent</v>
          </cell>
        </row>
        <row r="455">
          <cell r="A455" t="str">
            <v>2007</v>
          </cell>
          <cell r="B455" t="str">
            <v>CZ</v>
          </cell>
          <cell r="C455" t="str">
            <v>10_O923_927</v>
          </cell>
          <cell r="D455" t="str">
            <v>e_itsp</v>
          </cell>
          <cell r="E455">
            <v>0.110790269585244</v>
          </cell>
          <cell r="F455" t="str">
            <v>% ent cuse</v>
          </cell>
        </row>
        <row r="456">
          <cell r="A456" t="str">
            <v>2007</v>
          </cell>
          <cell r="B456" t="str">
            <v>CZ</v>
          </cell>
          <cell r="C456" t="str">
            <v>10_O93</v>
          </cell>
          <cell r="D456" t="str">
            <v>e_itsp</v>
          </cell>
          <cell r="E456">
            <v>2.50150992774077E-2</v>
          </cell>
          <cell r="F456" t="str">
            <v>% ent</v>
          </cell>
        </row>
        <row r="457">
          <cell r="A457" t="str">
            <v>2007</v>
          </cell>
          <cell r="B457" t="str">
            <v>CZ</v>
          </cell>
          <cell r="C457" t="str">
            <v>10_O93</v>
          </cell>
          <cell r="D457" t="str">
            <v>e_itsp</v>
          </cell>
          <cell r="E457">
            <v>2.77901349071632E-2</v>
          </cell>
          <cell r="F457" t="str">
            <v>% ent cuse</v>
          </cell>
        </row>
        <row r="458">
          <cell r="A458" t="str">
            <v>2007</v>
          </cell>
          <cell r="B458" t="str">
            <v>CZ</v>
          </cell>
          <cell r="C458" t="str">
            <v>L_DF</v>
          </cell>
          <cell r="D458" t="str">
            <v>e_itsp</v>
          </cell>
          <cell r="E458">
            <v>0.80232588747178202</v>
          </cell>
          <cell r="F458" t="str">
            <v>% ent</v>
          </cell>
        </row>
        <row r="459">
          <cell r="A459" t="str">
            <v>2007</v>
          </cell>
          <cell r="B459" t="str">
            <v>CZ</v>
          </cell>
          <cell r="C459" t="str">
            <v>L_DF</v>
          </cell>
          <cell r="D459" t="str">
            <v>e_itsp</v>
          </cell>
          <cell r="E459">
            <v>0.805552095010725</v>
          </cell>
          <cell r="F459" t="str">
            <v>% ent cuse</v>
          </cell>
        </row>
        <row r="460">
          <cell r="A460" t="str">
            <v>2007</v>
          </cell>
          <cell r="B460" t="str">
            <v>CZ</v>
          </cell>
          <cell r="C460" t="str">
            <v>L_DFGHIJKO</v>
          </cell>
          <cell r="D460" t="str">
            <v>e_itsp</v>
          </cell>
          <cell r="E460">
            <v>0.75821550147915195</v>
          </cell>
          <cell r="F460" t="str">
            <v>% ent</v>
          </cell>
        </row>
        <row r="461">
          <cell r="A461" t="str">
            <v>2007</v>
          </cell>
          <cell r="B461" t="str">
            <v>CZ</v>
          </cell>
          <cell r="C461" t="str">
            <v>L_DFGHIJKO</v>
          </cell>
          <cell r="D461" t="str">
            <v>e_itsp</v>
          </cell>
          <cell r="E461">
            <v>0.76526103317751804</v>
          </cell>
          <cell r="F461" t="str">
            <v>% ent cuse</v>
          </cell>
        </row>
        <row r="462">
          <cell r="A462" t="str">
            <v>2007</v>
          </cell>
          <cell r="B462" t="str">
            <v>CZ</v>
          </cell>
          <cell r="C462" t="str">
            <v>L_DFGHIKO</v>
          </cell>
          <cell r="D462" t="str">
            <v>e_itsp</v>
          </cell>
          <cell r="E462">
            <v>0.75331680331235495</v>
          </cell>
          <cell r="F462" t="str">
            <v>% ent</v>
          </cell>
        </row>
        <row r="463">
          <cell r="A463" t="str">
            <v>2007</v>
          </cell>
          <cell r="B463" t="str">
            <v>CZ</v>
          </cell>
          <cell r="C463" t="str">
            <v>L_DFGHIKO</v>
          </cell>
          <cell r="D463" t="str">
            <v>e_itsp</v>
          </cell>
          <cell r="E463">
            <v>0.76045998429489003</v>
          </cell>
          <cell r="F463" t="str">
            <v>% ent cuse</v>
          </cell>
        </row>
        <row r="464">
          <cell r="A464" t="str">
            <v>2007</v>
          </cell>
          <cell r="B464" t="str">
            <v>CZ</v>
          </cell>
          <cell r="C464" t="str">
            <v>L_GHIKO</v>
          </cell>
          <cell r="D464" t="str">
            <v>e_itsp</v>
          </cell>
          <cell r="E464">
            <v>0.65997229052858497</v>
          </cell>
          <cell r="F464" t="str">
            <v>% ent</v>
          </cell>
        </row>
        <row r="465">
          <cell r="A465" t="str">
            <v>2007</v>
          </cell>
          <cell r="B465" t="str">
            <v>CZ</v>
          </cell>
          <cell r="C465" t="str">
            <v>L_GHIKO</v>
          </cell>
          <cell r="D465" t="str">
            <v>e_itsp</v>
          </cell>
          <cell r="E465">
            <v>0.67320476322887202</v>
          </cell>
          <cell r="F465" t="str">
            <v>% ent cuse</v>
          </cell>
        </row>
        <row r="466">
          <cell r="A466" t="str">
            <v>2007</v>
          </cell>
          <cell r="B466" t="str">
            <v>CZ</v>
          </cell>
          <cell r="C466" t="str">
            <v>L_J65_66</v>
          </cell>
          <cell r="D466" t="str">
            <v>e_itsp</v>
          </cell>
          <cell r="E466">
            <v>1</v>
          </cell>
          <cell r="F466" t="str">
            <v>% ent</v>
          </cell>
        </row>
        <row r="467">
          <cell r="A467" t="str">
            <v>2007</v>
          </cell>
          <cell r="B467" t="str">
            <v>CZ</v>
          </cell>
          <cell r="C467" t="str">
            <v>L_J65_66</v>
          </cell>
          <cell r="D467" t="str">
            <v>e_itsp</v>
          </cell>
          <cell r="E467">
            <v>1</v>
          </cell>
          <cell r="F467" t="str">
            <v>% ent cuse</v>
          </cell>
        </row>
        <row r="468">
          <cell r="A468" t="str">
            <v>2007</v>
          </cell>
          <cell r="B468" t="str">
            <v>CZ</v>
          </cell>
          <cell r="C468" t="str">
            <v>MI_DF</v>
          </cell>
          <cell r="D468" t="str">
            <v>e_itsp</v>
          </cell>
          <cell r="E468">
            <v>1.9557014216005999E-2</v>
          </cell>
          <cell r="F468" t="str">
            <v>% ent</v>
          </cell>
        </row>
        <row r="469">
          <cell r="A469" t="str">
            <v>2007</v>
          </cell>
          <cell r="B469" t="str">
            <v>CZ</v>
          </cell>
          <cell r="C469" t="str">
            <v>MI_DF</v>
          </cell>
          <cell r="D469" t="str">
            <v>e_itsp</v>
          </cell>
          <cell r="E469">
            <v>2.1468389479776799E-2</v>
          </cell>
          <cell r="F469" t="str">
            <v>% ent cuse</v>
          </cell>
        </row>
        <row r="470">
          <cell r="A470" t="str">
            <v>2007</v>
          </cell>
          <cell r="B470" t="str">
            <v>CZ</v>
          </cell>
          <cell r="C470" t="str">
            <v>MI_DFGHIJKO</v>
          </cell>
          <cell r="D470" t="str">
            <v>e_itsp</v>
          </cell>
          <cell r="E470">
            <v>5.3147107731532299E-2</v>
          </cell>
          <cell r="F470" t="str">
            <v>% ent</v>
          </cell>
        </row>
        <row r="471">
          <cell r="A471" t="str">
            <v>2007</v>
          </cell>
          <cell r="B471" t="str">
            <v>CZ</v>
          </cell>
          <cell r="C471" t="str">
            <v>MI_DFGHIJKO</v>
          </cell>
          <cell r="D471" t="str">
            <v>e_itsp</v>
          </cell>
          <cell r="E471">
            <v>5.7371401060552302E-2</v>
          </cell>
          <cell r="F471" t="str">
            <v>% ent cuse</v>
          </cell>
        </row>
        <row r="472">
          <cell r="A472" t="str">
            <v>2007</v>
          </cell>
          <cell r="B472" t="str">
            <v>CZ</v>
          </cell>
          <cell r="C472" t="str">
            <v>MI_DFGHIKO</v>
          </cell>
          <cell r="D472" t="str">
            <v>e_itsp</v>
          </cell>
          <cell r="E472">
            <v>5.3130631622004001E-2</v>
          </cell>
          <cell r="F472" t="str">
            <v>% ent</v>
          </cell>
        </row>
        <row r="473">
          <cell r="A473" t="str">
            <v>2007</v>
          </cell>
          <cell r="B473" t="str">
            <v>CZ</v>
          </cell>
          <cell r="C473" t="str">
            <v>MI_DFGHIKO</v>
          </cell>
          <cell r="D473" t="str">
            <v>e_itsp</v>
          </cell>
          <cell r="E473">
            <v>5.7356499150133501E-2</v>
          </cell>
          <cell r="F473" t="str">
            <v>% ent cuse</v>
          </cell>
        </row>
        <row r="474">
          <cell r="A474" t="str">
            <v>2007</v>
          </cell>
          <cell r="B474" t="str">
            <v>CZ</v>
          </cell>
          <cell r="C474" t="str">
            <v>MI_GHIKO</v>
          </cell>
          <cell r="D474" t="str">
            <v>e_itsp</v>
          </cell>
          <cell r="E474">
            <v>6.9274474140784303E-2</v>
          </cell>
          <cell r="F474" t="str">
            <v>% ent</v>
          </cell>
        </row>
        <row r="475">
          <cell r="A475" t="str">
            <v>2007</v>
          </cell>
          <cell r="B475" t="str">
            <v>CZ</v>
          </cell>
          <cell r="C475" t="str">
            <v>MI_GHIKO</v>
          </cell>
          <cell r="D475" t="str">
            <v>e_itsp</v>
          </cell>
          <cell r="E475">
            <v>7.4193015163503406E-2</v>
          </cell>
          <cell r="F475" t="str">
            <v>% ent cuse</v>
          </cell>
        </row>
        <row r="476">
          <cell r="A476" t="str">
            <v>2007</v>
          </cell>
          <cell r="B476" t="str">
            <v>CZ</v>
          </cell>
          <cell r="C476" t="str">
            <v>MI_J65_66</v>
          </cell>
          <cell r="D476" t="str">
            <v>e_itsp</v>
          </cell>
          <cell r="E476">
            <v>7.9193709969446802E-2</v>
          </cell>
          <cell r="F476" t="str">
            <v>% ent</v>
          </cell>
        </row>
        <row r="477">
          <cell r="A477" t="str">
            <v>2007</v>
          </cell>
          <cell r="B477" t="str">
            <v>CZ</v>
          </cell>
          <cell r="C477" t="str">
            <v>MI_J65_66</v>
          </cell>
          <cell r="D477" t="str">
            <v>e_itsp</v>
          </cell>
          <cell r="E477">
            <v>7.9193709969446802E-2</v>
          </cell>
          <cell r="F477" t="str">
            <v>% ent cuse</v>
          </cell>
        </row>
        <row r="478">
          <cell r="A478" t="str">
            <v>2007</v>
          </cell>
          <cell r="B478" t="str">
            <v>CZ</v>
          </cell>
          <cell r="C478" t="str">
            <v>M_DF</v>
          </cell>
          <cell r="D478" t="str">
            <v>e_itsp</v>
          </cell>
          <cell r="E478">
            <v>0.31308227058696197</v>
          </cell>
          <cell r="F478" t="str">
            <v>% ent</v>
          </cell>
        </row>
        <row r="479">
          <cell r="A479" t="str">
            <v>2007</v>
          </cell>
          <cell r="B479" t="str">
            <v>CZ</v>
          </cell>
          <cell r="C479" t="str">
            <v>M_DF</v>
          </cell>
          <cell r="D479" t="str">
            <v>e_itsp</v>
          </cell>
          <cell r="E479">
            <v>0.315683174642443</v>
          </cell>
          <cell r="F479" t="str">
            <v>% ent cuse</v>
          </cell>
        </row>
        <row r="480">
          <cell r="A480" t="str">
            <v>2007</v>
          </cell>
          <cell r="B480" t="str">
            <v>CZ</v>
          </cell>
          <cell r="C480" t="str">
            <v>M_DFGHIJKO</v>
          </cell>
          <cell r="D480" t="str">
            <v>e_itsp</v>
          </cell>
          <cell r="E480">
            <v>0.35746872411658898</v>
          </cell>
          <cell r="F480" t="str">
            <v>% ent</v>
          </cell>
        </row>
        <row r="481">
          <cell r="A481" t="str">
            <v>2007</v>
          </cell>
          <cell r="B481" t="str">
            <v>CZ</v>
          </cell>
          <cell r="C481" t="str">
            <v>M_DFGHIJKO</v>
          </cell>
          <cell r="D481" t="str">
            <v>e_itsp</v>
          </cell>
          <cell r="E481">
            <v>0.36185957410687503</v>
          </cell>
          <cell r="F481" t="str">
            <v>% ent cuse</v>
          </cell>
        </row>
        <row r="482">
          <cell r="A482" t="str">
            <v>2007</v>
          </cell>
          <cell r="B482" t="str">
            <v>CZ</v>
          </cell>
          <cell r="C482" t="str">
            <v>M_DFGHIKO</v>
          </cell>
          <cell r="D482" t="str">
            <v>e_itsp</v>
          </cell>
          <cell r="E482">
            <v>0.35469329121868298</v>
          </cell>
          <cell r="F482" t="str">
            <v>% ent</v>
          </cell>
        </row>
        <row r="483">
          <cell r="A483" t="str">
            <v>2007</v>
          </cell>
          <cell r="B483" t="str">
            <v>CZ</v>
          </cell>
          <cell r="C483" t="str">
            <v>M_DFGHIKO</v>
          </cell>
          <cell r="D483" t="str">
            <v>e_itsp</v>
          </cell>
          <cell r="E483">
            <v>0.35907211070727402</v>
          </cell>
          <cell r="F483" t="str">
            <v>% ent cuse</v>
          </cell>
        </row>
        <row r="484">
          <cell r="A484" t="str">
            <v>2007</v>
          </cell>
          <cell r="B484" t="str">
            <v>CZ</v>
          </cell>
          <cell r="C484" t="str">
            <v>M_GHIKO</v>
          </cell>
          <cell r="D484" t="str">
            <v>e_itsp</v>
          </cell>
          <cell r="E484">
            <v>0.41845457315397799</v>
          </cell>
          <cell r="F484" t="str">
            <v>% ent</v>
          </cell>
        </row>
        <row r="485">
          <cell r="A485" t="str">
            <v>2007</v>
          </cell>
          <cell r="B485" t="str">
            <v>CZ</v>
          </cell>
          <cell r="C485" t="str">
            <v>M_GHIKO</v>
          </cell>
          <cell r="D485" t="str">
            <v>e_itsp</v>
          </cell>
          <cell r="E485">
            <v>0.426236125601406</v>
          </cell>
          <cell r="F485" t="str">
            <v>% ent cuse</v>
          </cell>
        </row>
        <row r="486">
          <cell r="A486" t="str">
            <v>2007</v>
          </cell>
          <cell r="B486" t="str">
            <v>CZ</v>
          </cell>
          <cell r="C486" t="str">
            <v>M_J65_66</v>
          </cell>
          <cell r="D486" t="str">
            <v>e_itsp</v>
          </cell>
          <cell r="E486">
            <v>0.91235662700339903</v>
          </cell>
          <cell r="F486" t="str">
            <v>% ent</v>
          </cell>
        </row>
        <row r="487">
          <cell r="A487" t="str">
            <v>2007</v>
          </cell>
          <cell r="B487" t="str">
            <v>CZ</v>
          </cell>
          <cell r="C487" t="str">
            <v>M_J65_66</v>
          </cell>
          <cell r="D487" t="str">
            <v>e_itsp</v>
          </cell>
          <cell r="E487">
            <v>0.91235662700339903</v>
          </cell>
          <cell r="F487" t="str">
            <v>% ent cuse</v>
          </cell>
        </row>
        <row r="488">
          <cell r="A488" t="str">
            <v>2007</v>
          </cell>
          <cell r="B488" t="str">
            <v>CZ</v>
          </cell>
          <cell r="C488" t="str">
            <v>SM_DFGHIJKO</v>
          </cell>
          <cell r="D488" t="str">
            <v>e_itsp</v>
          </cell>
          <cell r="E488">
            <v>0.15318241189279799</v>
          </cell>
          <cell r="F488" t="str">
            <v>% ent</v>
          </cell>
        </row>
        <row r="489">
          <cell r="A489" t="str">
            <v>2007</v>
          </cell>
          <cell r="B489" t="str">
            <v>CZ</v>
          </cell>
          <cell r="C489" t="str">
            <v>SM_DFGHIJKO</v>
          </cell>
          <cell r="D489" t="str">
            <v>e_itsp</v>
          </cell>
          <cell r="E489">
            <v>0.15797036487243599</v>
          </cell>
          <cell r="F489" t="str">
            <v>% ent cuse</v>
          </cell>
        </row>
        <row r="490">
          <cell r="A490" t="str">
            <v>2007</v>
          </cell>
          <cell r="B490" t="str">
            <v>CZ</v>
          </cell>
          <cell r="C490" t="str">
            <v>SM_DFGHIKO</v>
          </cell>
          <cell r="D490" t="str">
            <v>e_itsp</v>
          </cell>
          <cell r="E490">
            <v>0.152065030738815</v>
          </cell>
          <cell r="F490" t="str">
            <v>% ent</v>
          </cell>
        </row>
        <row r="491">
          <cell r="A491" t="str">
            <v>2007</v>
          </cell>
          <cell r="B491" t="str">
            <v>CZ</v>
          </cell>
          <cell r="C491" t="str">
            <v>SM_DFGHIKO</v>
          </cell>
          <cell r="D491" t="str">
            <v>e_itsp</v>
          </cell>
          <cell r="E491">
            <v>0.15682739592741601</v>
          </cell>
          <cell r="F491" t="str">
            <v>% ent cuse</v>
          </cell>
        </row>
        <row r="492">
          <cell r="A492" t="str">
            <v>2007</v>
          </cell>
          <cell r="B492" t="str">
            <v>CZ</v>
          </cell>
          <cell r="C492" t="str">
            <v>SM_J65_66</v>
          </cell>
          <cell r="D492" t="str">
            <v>e_itsp</v>
          </cell>
          <cell r="E492">
            <v>0.73975950294406601</v>
          </cell>
          <cell r="F492" t="str">
            <v>% ent</v>
          </cell>
        </row>
        <row r="493">
          <cell r="A493" t="str">
            <v>2007</v>
          </cell>
          <cell r="B493" t="str">
            <v>CZ</v>
          </cell>
          <cell r="C493" t="str">
            <v>SM_J65_66</v>
          </cell>
          <cell r="D493" t="str">
            <v>e_itsp</v>
          </cell>
          <cell r="E493">
            <v>0.73975950294406601</v>
          </cell>
          <cell r="F493" t="str">
            <v>% ent cuse</v>
          </cell>
        </row>
        <row r="494">
          <cell r="A494" t="str">
            <v>2007</v>
          </cell>
          <cell r="B494" t="str">
            <v>CZ</v>
          </cell>
          <cell r="C494" t="str">
            <v>SM_J65_66_O1</v>
          </cell>
          <cell r="D494" t="str">
            <v>e_itsp</v>
          </cell>
          <cell r="E494">
            <v>0.61306000456816501</v>
          </cell>
          <cell r="F494" t="str">
            <v>% ent</v>
          </cell>
        </row>
        <row r="495">
          <cell r="A495" t="str">
            <v>2007</v>
          </cell>
          <cell r="B495" t="str">
            <v>CZ</v>
          </cell>
          <cell r="C495" t="str">
            <v>SM_J65_66_O1</v>
          </cell>
          <cell r="D495" t="str">
            <v>e_itsp</v>
          </cell>
          <cell r="E495">
            <v>0.61306000456816501</v>
          </cell>
          <cell r="F495" t="str">
            <v>% ent cuse</v>
          </cell>
        </row>
        <row r="496">
          <cell r="A496" t="str">
            <v>2007</v>
          </cell>
          <cell r="B496" t="str">
            <v>CZ</v>
          </cell>
          <cell r="C496" t="str">
            <v>SM_J65_66_OTH</v>
          </cell>
          <cell r="D496" t="str">
            <v>e_itsp</v>
          </cell>
          <cell r="E496">
            <v>0.77878548925911795</v>
          </cell>
          <cell r="F496" t="str">
            <v>% ent</v>
          </cell>
        </row>
        <row r="497">
          <cell r="A497" t="str">
            <v>2007</v>
          </cell>
          <cell r="B497" t="str">
            <v>CZ</v>
          </cell>
          <cell r="C497" t="str">
            <v>SM_J65_66_OTH</v>
          </cell>
          <cell r="D497" t="str">
            <v>e_itsp</v>
          </cell>
          <cell r="E497">
            <v>0.77878548925911795</v>
          </cell>
          <cell r="F497" t="str">
            <v>% ent cuse</v>
          </cell>
        </row>
        <row r="498">
          <cell r="A498" t="str">
            <v>2007</v>
          </cell>
          <cell r="B498" t="str">
            <v>CZ</v>
          </cell>
          <cell r="C498" t="str">
            <v>SM_O1</v>
          </cell>
          <cell r="D498" t="str">
            <v>e_itsp</v>
          </cell>
          <cell r="E498">
            <v>0.12726373243467701</v>
          </cell>
          <cell r="F498" t="str">
            <v>% ent</v>
          </cell>
        </row>
        <row r="499">
          <cell r="A499" t="str">
            <v>2007</v>
          </cell>
          <cell r="B499" t="str">
            <v>CZ</v>
          </cell>
          <cell r="C499" t="str">
            <v>SM_O1</v>
          </cell>
          <cell r="D499" t="str">
            <v>e_itsp</v>
          </cell>
          <cell r="E499">
            <v>0.13155020558050301</v>
          </cell>
          <cell r="F499" t="str">
            <v>% ent cuse</v>
          </cell>
        </row>
        <row r="500">
          <cell r="A500" t="str">
            <v>2007</v>
          </cell>
          <cell r="B500" t="str">
            <v>CZ</v>
          </cell>
          <cell r="C500" t="str">
            <v>SM_OTH</v>
          </cell>
          <cell r="D500" t="str">
            <v>e_itsp</v>
          </cell>
          <cell r="E500">
            <v>0.24240466842571701</v>
          </cell>
          <cell r="F500" t="str">
            <v>% ent</v>
          </cell>
        </row>
        <row r="501">
          <cell r="A501" t="str">
            <v>2007</v>
          </cell>
          <cell r="B501" t="str">
            <v>CZ</v>
          </cell>
          <cell r="C501" t="str">
            <v>SM_OTH</v>
          </cell>
          <cell r="D501" t="str">
            <v>e_itsp</v>
          </cell>
          <cell r="E501">
            <v>0.24793104871688401</v>
          </cell>
          <cell r="F501" t="str">
            <v>% ent cuse</v>
          </cell>
        </row>
        <row r="502">
          <cell r="A502" t="str">
            <v>2007</v>
          </cell>
          <cell r="B502" t="str">
            <v>CZ</v>
          </cell>
          <cell r="C502" t="str">
            <v>S_DF</v>
          </cell>
          <cell r="D502" t="str">
            <v>e_itsp</v>
          </cell>
          <cell r="E502">
            <v>6.3009924665729106E-2</v>
          </cell>
          <cell r="F502" t="str">
            <v>% ent</v>
          </cell>
        </row>
        <row r="503">
          <cell r="A503" t="str">
            <v>2007</v>
          </cell>
          <cell r="B503" t="str">
            <v>CZ</v>
          </cell>
          <cell r="C503" t="str">
            <v>S_DF</v>
          </cell>
          <cell r="D503" t="str">
            <v>e_itsp</v>
          </cell>
          <cell r="E503">
            <v>6.5156311123595406E-2</v>
          </cell>
          <cell r="F503" t="str">
            <v>% ent cuse</v>
          </cell>
        </row>
        <row r="504">
          <cell r="A504" t="str">
            <v>2007</v>
          </cell>
          <cell r="B504" t="str">
            <v>CZ</v>
          </cell>
          <cell r="C504" t="str">
            <v>S_DFGHIJKO</v>
          </cell>
          <cell r="D504" t="str">
            <v>e_itsp</v>
          </cell>
          <cell r="E504">
            <v>0.108694752749841</v>
          </cell>
          <cell r="F504" t="str">
            <v>% ent</v>
          </cell>
        </row>
        <row r="505">
          <cell r="A505" t="str">
            <v>2007</v>
          </cell>
          <cell r="B505" t="str">
            <v>CZ</v>
          </cell>
          <cell r="C505" t="str">
            <v>S_DFGHIJKO</v>
          </cell>
          <cell r="D505" t="str">
            <v>e_itsp</v>
          </cell>
          <cell r="E505">
            <v>0.11255157880538</v>
          </cell>
          <cell r="F505" t="str">
            <v>% ent cuse</v>
          </cell>
        </row>
        <row r="506">
          <cell r="A506" t="str">
            <v>2007</v>
          </cell>
          <cell r="B506" t="str">
            <v>CZ</v>
          </cell>
          <cell r="C506" t="str">
            <v>S_DFGHIKO</v>
          </cell>
          <cell r="D506" t="str">
            <v>e_itsp</v>
          </cell>
          <cell r="E506">
            <v>0.108103921896469</v>
          </cell>
          <cell r="F506" t="str">
            <v>% ent</v>
          </cell>
        </row>
        <row r="507">
          <cell r="A507" t="str">
            <v>2007</v>
          </cell>
          <cell r="B507" t="str">
            <v>CZ</v>
          </cell>
          <cell r="C507" t="str">
            <v>S_DFGHIKO</v>
          </cell>
          <cell r="D507" t="str">
            <v>e_itsp</v>
          </cell>
          <cell r="E507">
            <v>0.111944681247583</v>
          </cell>
          <cell r="F507" t="str">
            <v>% ent cuse</v>
          </cell>
        </row>
        <row r="508">
          <cell r="A508" t="str">
            <v>2007</v>
          </cell>
          <cell r="B508" t="str">
            <v>CZ</v>
          </cell>
          <cell r="C508" t="str">
            <v>S_GHIKO</v>
          </cell>
          <cell r="D508" t="str">
            <v>e_itsp</v>
          </cell>
          <cell r="E508">
            <v>0.14622802078404101</v>
          </cell>
          <cell r="F508" t="str">
            <v>% ent</v>
          </cell>
        </row>
        <row r="509">
          <cell r="A509" t="str">
            <v>2007</v>
          </cell>
          <cell r="B509" t="str">
            <v>CZ</v>
          </cell>
          <cell r="C509" t="str">
            <v>S_GHIKO</v>
          </cell>
          <cell r="D509" t="str">
            <v>e_itsp</v>
          </cell>
          <cell r="E509">
            <v>0.15160474831088799</v>
          </cell>
          <cell r="F509" t="str">
            <v>% ent cuse</v>
          </cell>
        </row>
        <row r="510">
          <cell r="A510" t="str">
            <v>2007</v>
          </cell>
          <cell r="B510" t="str">
            <v>CZ</v>
          </cell>
          <cell r="C510" t="str">
            <v>S_J65_66</v>
          </cell>
          <cell r="D510" t="str">
            <v>e_itsp</v>
          </cell>
          <cell r="E510">
            <v>0.58786174079487796</v>
          </cell>
          <cell r="F510" t="str">
            <v>% ent</v>
          </cell>
        </row>
        <row r="511">
          <cell r="A511" t="str">
            <v>2007</v>
          </cell>
          <cell r="B511" t="str">
            <v>CZ</v>
          </cell>
          <cell r="C511" t="str">
            <v>S_J65_66</v>
          </cell>
          <cell r="D511" t="str">
            <v>e_itsp</v>
          </cell>
          <cell r="E511">
            <v>0.58786174079487796</v>
          </cell>
          <cell r="F511" t="str">
            <v>% ent cuse</v>
          </cell>
        </row>
        <row r="512">
          <cell r="A512" t="str">
            <v>2007</v>
          </cell>
          <cell r="B512" t="str">
            <v>DE</v>
          </cell>
          <cell r="C512" t="str">
            <v>10_65</v>
          </cell>
          <cell r="D512" t="str">
            <v>e_itsp</v>
          </cell>
          <cell r="E512">
            <v>0.85746456437863905</v>
          </cell>
          <cell r="F512" t="str">
            <v>% ent</v>
          </cell>
        </row>
        <row r="513">
          <cell r="A513" t="str">
            <v>2007</v>
          </cell>
          <cell r="B513" t="str">
            <v>DE</v>
          </cell>
          <cell r="C513" t="str">
            <v>10_65</v>
          </cell>
          <cell r="D513" t="str">
            <v>e_itsp</v>
          </cell>
          <cell r="E513">
            <v>0.85746456437863905</v>
          </cell>
          <cell r="F513" t="str">
            <v>% ent cuse</v>
          </cell>
        </row>
        <row r="514">
          <cell r="A514" t="str">
            <v>2007</v>
          </cell>
          <cell r="B514" t="str">
            <v>DE</v>
          </cell>
          <cell r="C514" t="str">
            <v>10_66</v>
          </cell>
          <cell r="D514" t="str">
            <v>e_itsp</v>
          </cell>
          <cell r="E514">
            <v>0.611501096877898</v>
          </cell>
          <cell r="F514" t="str">
            <v>% ent</v>
          </cell>
        </row>
        <row r="515">
          <cell r="A515" t="str">
            <v>2007</v>
          </cell>
          <cell r="B515" t="str">
            <v>DE</v>
          </cell>
          <cell r="C515" t="str">
            <v>10_66</v>
          </cell>
          <cell r="D515" t="str">
            <v>e_itsp</v>
          </cell>
          <cell r="E515">
            <v>0.611501096877898</v>
          </cell>
          <cell r="F515" t="str">
            <v>% ent cuse</v>
          </cell>
        </row>
        <row r="516">
          <cell r="A516" t="str">
            <v>2007</v>
          </cell>
          <cell r="B516" t="str">
            <v>DE</v>
          </cell>
          <cell r="C516" t="str">
            <v>10_67</v>
          </cell>
          <cell r="D516" t="str">
            <v>e_itsp</v>
          </cell>
          <cell r="E516">
            <v>0.42140937683847002</v>
          </cell>
          <cell r="F516" t="str">
            <v>% ent</v>
          </cell>
        </row>
        <row r="517">
          <cell r="A517" t="str">
            <v>2007</v>
          </cell>
          <cell r="B517" t="str">
            <v>DE</v>
          </cell>
          <cell r="C517" t="str">
            <v>10_67</v>
          </cell>
          <cell r="D517" t="str">
            <v>e_itsp</v>
          </cell>
          <cell r="E517">
            <v>0.42140937683847002</v>
          </cell>
          <cell r="F517" t="str">
            <v>% ent cuse</v>
          </cell>
        </row>
        <row r="518">
          <cell r="A518" t="str">
            <v>2007</v>
          </cell>
          <cell r="B518" t="str">
            <v>DE</v>
          </cell>
          <cell r="C518" t="str">
            <v>10_D</v>
          </cell>
          <cell r="D518" t="str">
            <v>e_itsp</v>
          </cell>
          <cell r="E518">
            <v>0.242531540903273</v>
          </cell>
          <cell r="F518" t="str">
            <v>% ent</v>
          </cell>
        </row>
        <row r="519">
          <cell r="A519" t="str">
            <v>2007</v>
          </cell>
          <cell r="B519" t="str">
            <v>DE</v>
          </cell>
          <cell r="C519" t="str">
            <v>10_D</v>
          </cell>
          <cell r="D519" t="str">
            <v>e_itsp</v>
          </cell>
          <cell r="E519">
            <v>0.25308775598833599</v>
          </cell>
          <cell r="F519" t="str">
            <v>% ent cuse</v>
          </cell>
        </row>
        <row r="520">
          <cell r="A520" t="str">
            <v>2007</v>
          </cell>
          <cell r="B520" t="str">
            <v>DE</v>
          </cell>
          <cell r="C520" t="str">
            <v>10_D15_22</v>
          </cell>
          <cell r="D520" t="str">
            <v>e_itsp</v>
          </cell>
          <cell r="E520">
            <v>0.169385810897384</v>
          </cell>
          <cell r="F520" t="str">
            <v>% ent</v>
          </cell>
        </row>
        <row r="521">
          <cell r="A521" t="str">
            <v>2007</v>
          </cell>
          <cell r="B521" t="str">
            <v>DE</v>
          </cell>
          <cell r="C521" t="str">
            <v>10_D15_22</v>
          </cell>
          <cell r="D521" t="str">
            <v>e_itsp</v>
          </cell>
          <cell r="E521">
            <v>0.18709975885306299</v>
          </cell>
          <cell r="F521" t="str">
            <v>% ent cuse</v>
          </cell>
        </row>
        <row r="522">
          <cell r="A522" t="str">
            <v>2007</v>
          </cell>
          <cell r="B522" t="str">
            <v>DE</v>
          </cell>
          <cell r="C522" t="str">
            <v>10_D22</v>
          </cell>
          <cell r="D522" t="str">
            <v>e_itsp</v>
          </cell>
          <cell r="E522">
            <v>0.40003202303072299</v>
          </cell>
          <cell r="F522" t="str">
            <v>% ent</v>
          </cell>
        </row>
        <row r="523">
          <cell r="A523" t="str">
            <v>2007</v>
          </cell>
          <cell r="B523" t="str">
            <v>DE</v>
          </cell>
          <cell r="C523" t="str">
            <v>10_D22</v>
          </cell>
          <cell r="D523" t="str">
            <v>e_itsp</v>
          </cell>
          <cell r="E523">
            <v>0.40003202303072299</v>
          </cell>
          <cell r="F523" t="str">
            <v>% ent cuse</v>
          </cell>
        </row>
        <row r="524">
          <cell r="A524" t="str">
            <v>2007</v>
          </cell>
          <cell r="B524" t="str">
            <v>DE</v>
          </cell>
          <cell r="C524" t="str">
            <v>10_D23_25</v>
          </cell>
          <cell r="D524" t="str">
            <v>e_itsp</v>
          </cell>
          <cell r="E524">
            <v>0.32772040877541297</v>
          </cell>
          <cell r="F524" t="str">
            <v>% ent</v>
          </cell>
        </row>
        <row r="525">
          <cell r="A525" t="str">
            <v>2007</v>
          </cell>
          <cell r="B525" t="str">
            <v>DE</v>
          </cell>
          <cell r="C525" t="str">
            <v>10_D23_25</v>
          </cell>
          <cell r="D525" t="str">
            <v>e_itsp</v>
          </cell>
          <cell r="E525">
            <v>0.33176324902307902</v>
          </cell>
          <cell r="F525" t="str">
            <v>% ent cuse</v>
          </cell>
        </row>
        <row r="526">
          <cell r="A526" t="str">
            <v>2007</v>
          </cell>
          <cell r="B526" t="str">
            <v>DE</v>
          </cell>
          <cell r="C526" t="str">
            <v>10_D26_28</v>
          </cell>
          <cell r="D526" t="str">
            <v>e_itsp</v>
          </cell>
          <cell r="E526">
            <v>0.161064795339109</v>
          </cell>
          <cell r="F526" t="str">
            <v>% ent</v>
          </cell>
        </row>
        <row r="527">
          <cell r="A527" t="str">
            <v>2007</v>
          </cell>
          <cell r="B527" t="str">
            <v>DE</v>
          </cell>
          <cell r="C527" t="str">
            <v>10_D26_28</v>
          </cell>
          <cell r="D527" t="str">
            <v>e_itsp</v>
          </cell>
          <cell r="E527">
            <v>0.16304024535120601</v>
          </cell>
          <cell r="F527" t="str">
            <v>% ent cuse</v>
          </cell>
        </row>
        <row r="528">
          <cell r="A528" t="str">
            <v>2007</v>
          </cell>
          <cell r="B528" t="str">
            <v>DE</v>
          </cell>
          <cell r="C528" t="str">
            <v>10_D29_37</v>
          </cell>
          <cell r="D528" t="str">
            <v>e_itsp</v>
          </cell>
          <cell r="E528">
            <v>0.35984606360765597</v>
          </cell>
          <cell r="F528" t="str">
            <v>% ent</v>
          </cell>
        </row>
        <row r="529">
          <cell r="A529" t="str">
            <v>2007</v>
          </cell>
          <cell r="B529" t="str">
            <v>DE</v>
          </cell>
          <cell r="C529" t="str">
            <v>10_D29_37</v>
          </cell>
          <cell r="D529" t="str">
            <v>e_itsp</v>
          </cell>
          <cell r="E529">
            <v>0.36518050015876902</v>
          </cell>
          <cell r="F529" t="str">
            <v>% ent cuse</v>
          </cell>
        </row>
        <row r="530">
          <cell r="A530" t="str">
            <v>2007</v>
          </cell>
          <cell r="B530" t="str">
            <v>DE</v>
          </cell>
          <cell r="C530" t="str">
            <v>10_DF</v>
          </cell>
          <cell r="D530" t="str">
            <v>e_itsp</v>
          </cell>
          <cell r="E530">
            <v>0.19005171221688699</v>
          </cell>
          <cell r="F530" t="str">
            <v>% ent</v>
          </cell>
        </row>
        <row r="531">
          <cell r="A531" t="str">
            <v>2007</v>
          </cell>
          <cell r="B531" t="str">
            <v>DE</v>
          </cell>
          <cell r="C531" t="str">
            <v>10_DF</v>
          </cell>
          <cell r="D531" t="str">
            <v>e_itsp</v>
          </cell>
          <cell r="E531">
            <v>0.19717454548829699</v>
          </cell>
          <cell r="F531" t="str">
            <v>% ent cuse</v>
          </cell>
        </row>
        <row r="532">
          <cell r="A532" t="str">
            <v>2007</v>
          </cell>
          <cell r="B532" t="str">
            <v>DE</v>
          </cell>
          <cell r="C532" t="str">
            <v>10_DFGHIJKO</v>
          </cell>
          <cell r="D532" t="str">
            <v>e_itsp</v>
          </cell>
          <cell r="E532">
            <v>0.25680657489924602</v>
          </cell>
          <cell r="F532" t="str">
            <v>% ent</v>
          </cell>
        </row>
        <row r="533">
          <cell r="A533" t="str">
            <v>2007</v>
          </cell>
          <cell r="B533" t="str">
            <v>DE</v>
          </cell>
          <cell r="C533" t="str">
            <v>10_DFGHIJKO</v>
          </cell>
          <cell r="D533" t="str">
            <v>e_itsp</v>
          </cell>
          <cell r="E533">
            <v>0.26396607769637298</v>
          </cell>
          <cell r="F533" t="str">
            <v>% ent cuse</v>
          </cell>
        </row>
        <row r="534">
          <cell r="A534" t="str">
            <v>2007</v>
          </cell>
          <cell r="B534" t="str">
            <v>DE</v>
          </cell>
          <cell r="C534" t="str">
            <v>10_DFGHIKO</v>
          </cell>
          <cell r="D534" t="str">
            <v>e_itsp</v>
          </cell>
          <cell r="E534">
            <v>0.25146950162273801</v>
          </cell>
          <cell r="F534" t="str">
            <v>% ent</v>
          </cell>
        </row>
        <row r="535">
          <cell r="A535" t="str">
            <v>2007</v>
          </cell>
          <cell r="B535" t="str">
            <v>DE</v>
          </cell>
          <cell r="C535" t="str">
            <v>10_DFGHIKO</v>
          </cell>
          <cell r="D535" t="str">
            <v>e_itsp</v>
          </cell>
          <cell r="E535">
            <v>0.25854919868770698</v>
          </cell>
          <cell r="F535" t="str">
            <v>% ent cuse</v>
          </cell>
        </row>
        <row r="536">
          <cell r="A536" t="str">
            <v>2007</v>
          </cell>
          <cell r="B536" t="str">
            <v>DE</v>
          </cell>
          <cell r="C536" t="str">
            <v>10_DGHIK</v>
          </cell>
          <cell r="D536" t="str">
            <v>e_itsp</v>
          </cell>
          <cell r="E536">
            <v>0.259074569497518</v>
          </cell>
          <cell r="F536" t="str">
            <v>% ent</v>
          </cell>
        </row>
        <row r="537">
          <cell r="A537" t="str">
            <v>2007</v>
          </cell>
          <cell r="B537" t="str">
            <v>DE</v>
          </cell>
          <cell r="C537" t="str">
            <v>10_DGHIK</v>
          </cell>
          <cell r="D537" t="str">
            <v>e_itsp</v>
          </cell>
          <cell r="E537">
            <v>0.26699713972448402</v>
          </cell>
          <cell r="F537" t="str">
            <v>% ent cuse</v>
          </cell>
        </row>
        <row r="538">
          <cell r="A538" t="str">
            <v>2007</v>
          </cell>
          <cell r="B538" t="str">
            <v>DE</v>
          </cell>
          <cell r="C538" t="str">
            <v>10_DGIK</v>
          </cell>
          <cell r="D538" t="str">
            <v>e_itsp</v>
          </cell>
          <cell r="E538">
            <v>0.26643279471140502</v>
          </cell>
          <cell r="F538" t="str">
            <v>% ent</v>
          </cell>
        </row>
        <row r="539">
          <cell r="A539" t="str">
            <v>2007</v>
          </cell>
          <cell r="B539" t="str">
            <v>DE</v>
          </cell>
          <cell r="C539" t="str">
            <v>10_DGIK</v>
          </cell>
          <cell r="D539" t="str">
            <v>e_itsp</v>
          </cell>
          <cell r="E539">
            <v>0.274650314978377</v>
          </cell>
          <cell r="F539" t="str">
            <v>% ent cuse</v>
          </cell>
        </row>
        <row r="540">
          <cell r="A540" t="str">
            <v>2007</v>
          </cell>
          <cell r="B540" t="str">
            <v>DE</v>
          </cell>
          <cell r="C540" t="str">
            <v>10_E</v>
          </cell>
          <cell r="D540" t="str">
            <v>e_itsp</v>
          </cell>
          <cell r="E540">
            <v>0.51256444482959096</v>
          </cell>
          <cell r="F540" t="str">
            <v>% ent</v>
          </cell>
        </row>
        <row r="541">
          <cell r="A541" t="str">
            <v>2007</v>
          </cell>
          <cell r="B541" t="str">
            <v>DE</v>
          </cell>
          <cell r="C541" t="str">
            <v>10_E</v>
          </cell>
          <cell r="D541" t="str">
            <v>e_itsp</v>
          </cell>
          <cell r="E541">
            <v>0.51256444482959096</v>
          </cell>
          <cell r="F541" t="str">
            <v>% ent cuse</v>
          </cell>
        </row>
        <row r="542">
          <cell r="A542" t="str">
            <v>2007</v>
          </cell>
          <cell r="B542" t="str">
            <v>DE</v>
          </cell>
          <cell r="C542" t="str">
            <v>10_F</v>
          </cell>
          <cell r="D542" t="str">
            <v>e_itsp</v>
          </cell>
          <cell r="E542">
            <v>7.0644775986943603E-2</v>
          </cell>
          <cell r="F542" t="str">
            <v>% ent</v>
          </cell>
        </row>
        <row r="543">
          <cell r="A543" t="str">
            <v>2007</v>
          </cell>
          <cell r="B543" t="str">
            <v>DE</v>
          </cell>
          <cell r="C543" t="str">
            <v>10_F</v>
          </cell>
          <cell r="D543" t="str">
            <v>e_itsp</v>
          </cell>
          <cell r="E543">
            <v>7.2338699176532295E-2</v>
          </cell>
          <cell r="F543" t="str">
            <v>% ent cuse</v>
          </cell>
        </row>
        <row r="544">
          <cell r="A544" t="str">
            <v>2007</v>
          </cell>
          <cell r="B544" t="str">
            <v>DE</v>
          </cell>
          <cell r="C544" t="str">
            <v>10_G</v>
          </cell>
          <cell r="D544" t="str">
            <v>e_itsp</v>
          </cell>
          <cell r="E544">
            <v>0.21356887516098599</v>
          </cell>
          <cell r="F544" t="str">
            <v>% ent</v>
          </cell>
        </row>
        <row r="545">
          <cell r="A545" t="str">
            <v>2007</v>
          </cell>
          <cell r="B545" t="str">
            <v>DE</v>
          </cell>
          <cell r="C545" t="str">
            <v>10_G</v>
          </cell>
          <cell r="D545" t="str">
            <v>e_itsp</v>
          </cell>
          <cell r="E545">
            <v>0.217744031866617</v>
          </cell>
          <cell r="F545" t="str">
            <v>% ent cuse</v>
          </cell>
        </row>
        <row r="546">
          <cell r="A546" t="str">
            <v>2007</v>
          </cell>
          <cell r="B546" t="str">
            <v>DE</v>
          </cell>
          <cell r="C546" t="str">
            <v>10_G50</v>
          </cell>
          <cell r="D546" t="str">
            <v>e_itsp</v>
          </cell>
          <cell r="E546">
            <v>0.20073379971754801</v>
          </cell>
          <cell r="F546" t="str">
            <v>% ent</v>
          </cell>
        </row>
        <row r="547">
          <cell r="A547" t="str">
            <v>2007</v>
          </cell>
          <cell r="B547" t="str">
            <v>DE</v>
          </cell>
          <cell r="C547" t="str">
            <v>10_G50</v>
          </cell>
          <cell r="D547" t="str">
            <v>e_itsp</v>
          </cell>
          <cell r="E547">
            <v>0.20203132488358699</v>
          </cell>
          <cell r="F547" t="str">
            <v>% ent cuse</v>
          </cell>
        </row>
        <row r="548">
          <cell r="A548" t="str">
            <v>2007</v>
          </cell>
          <cell r="B548" t="str">
            <v>DE</v>
          </cell>
          <cell r="C548" t="str">
            <v>10_G51</v>
          </cell>
          <cell r="D548" t="str">
            <v>e_itsp</v>
          </cell>
          <cell r="E548">
            <v>0.388638124862412</v>
          </cell>
          <cell r="F548" t="str">
            <v>% ent</v>
          </cell>
        </row>
        <row r="549">
          <cell r="A549" t="str">
            <v>2007</v>
          </cell>
          <cell r="B549" t="str">
            <v>DE</v>
          </cell>
          <cell r="C549" t="str">
            <v>10_G51</v>
          </cell>
          <cell r="D549" t="str">
            <v>e_itsp</v>
          </cell>
          <cell r="E549">
            <v>0.39432325491902498</v>
          </cell>
          <cell r="F549" t="str">
            <v>% ent cuse</v>
          </cell>
        </row>
        <row r="550">
          <cell r="A550" t="str">
            <v>2007</v>
          </cell>
          <cell r="B550" t="str">
            <v>DE</v>
          </cell>
          <cell r="C550" t="str">
            <v>10_G52</v>
          </cell>
          <cell r="D550" t="str">
            <v>e_itsp</v>
          </cell>
          <cell r="E550">
            <v>0.110989971990609</v>
          </cell>
          <cell r="F550" t="str">
            <v>% ent</v>
          </cell>
        </row>
        <row r="551">
          <cell r="A551" t="str">
            <v>2007</v>
          </cell>
          <cell r="B551" t="str">
            <v>DE</v>
          </cell>
          <cell r="C551" t="str">
            <v>10_G52</v>
          </cell>
          <cell r="D551" t="str">
            <v>e_itsp</v>
          </cell>
          <cell r="E551">
            <v>0.114210470385953</v>
          </cell>
          <cell r="F551" t="str">
            <v>% ent cuse</v>
          </cell>
        </row>
        <row r="552">
          <cell r="A552" t="str">
            <v>2007</v>
          </cell>
          <cell r="B552" t="str">
            <v>DE</v>
          </cell>
          <cell r="C552" t="str">
            <v>10_GHIKO</v>
          </cell>
          <cell r="D552" t="str">
            <v>e_itsp</v>
          </cell>
          <cell r="E552">
            <v>0.29319269894312699</v>
          </cell>
          <cell r="F552" t="str">
            <v>% ent</v>
          </cell>
        </row>
        <row r="553">
          <cell r="A553" t="str">
            <v>2007</v>
          </cell>
          <cell r="B553" t="str">
            <v>DE</v>
          </cell>
          <cell r="C553" t="str">
            <v>10_GHIKO</v>
          </cell>
          <cell r="D553" t="str">
            <v>e_itsp</v>
          </cell>
          <cell r="E553">
            <v>0.29961757397579902</v>
          </cell>
          <cell r="F553" t="str">
            <v>% ent cuse</v>
          </cell>
        </row>
        <row r="554">
          <cell r="A554" t="str">
            <v>2007</v>
          </cell>
          <cell r="B554" t="str">
            <v>DE</v>
          </cell>
          <cell r="C554" t="str">
            <v>10_H551_552</v>
          </cell>
          <cell r="D554" t="str">
            <v>e_itsp</v>
          </cell>
          <cell r="E554">
            <v>7.1523678637038304E-2</v>
          </cell>
          <cell r="F554" t="str">
            <v>% ent</v>
          </cell>
        </row>
        <row r="555">
          <cell r="A555" t="str">
            <v>2007</v>
          </cell>
          <cell r="B555" t="str">
            <v>DE</v>
          </cell>
          <cell r="C555" t="str">
            <v>10_H551_552</v>
          </cell>
          <cell r="D555" t="str">
            <v>e_itsp</v>
          </cell>
          <cell r="E555">
            <v>7.3235585747009099E-2</v>
          </cell>
          <cell r="F555" t="str">
            <v>% ent cuse</v>
          </cell>
        </row>
        <row r="556">
          <cell r="A556" t="str">
            <v>2007</v>
          </cell>
          <cell r="B556" t="str">
            <v>DE</v>
          </cell>
          <cell r="C556" t="str">
            <v>10_H553_555</v>
          </cell>
          <cell r="D556" t="str">
            <v>e_itsp</v>
          </cell>
          <cell r="E556">
            <v>6.0580802641148797E-2</v>
          </cell>
          <cell r="F556" t="str">
            <v>% ent</v>
          </cell>
        </row>
        <row r="557">
          <cell r="A557" t="str">
            <v>2007</v>
          </cell>
          <cell r="B557" t="str">
            <v>DE</v>
          </cell>
          <cell r="C557" t="str">
            <v>10_H553_555</v>
          </cell>
          <cell r="D557" t="str">
            <v>e_itsp</v>
          </cell>
          <cell r="E557">
            <v>7.6739397638128995E-2</v>
          </cell>
          <cell r="F557" t="str">
            <v>% ent cuse</v>
          </cell>
        </row>
        <row r="558">
          <cell r="A558" t="str">
            <v>2007</v>
          </cell>
          <cell r="B558" t="str">
            <v>DE</v>
          </cell>
          <cell r="C558" t="str">
            <v>10_I</v>
          </cell>
          <cell r="D558" t="str">
            <v>e_itsp</v>
          </cell>
          <cell r="E558">
            <v>0.145213429955109</v>
          </cell>
          <cell r="F558" t="str">
            <v>% ent</v>
          </cell>
        </row>
        <row r="559">
          <cell r="A559" t="str">
            <v>2007</v>
          </cell>
          <cell r="B559" t="str">
            <v>DE</v>
          </cell>
          <cell r="C559" t="str">
            <v>10_I</v>
          </cell>
          <cell r="D559" t="str">
            <v>e_itsp</v>
          </cell>
          <cell r="E559">
            <v>0.15410257244318701</v>
          </cell>
          <cell r="F559" t="str">
            <v>% ent cuse</v>
          </cell>
        </row>
        <row r="560">
          <cell r="A560" t="str">
            <v>2007</v>
          </cell>
          <cell r="B560" t="str">
            <v>DE</v>
          </cell>
          <cell r="C560" t="str">
            <v>10_I60_63</v>
          </cell>
          <cell r="D560" t="str">
            <v>e_itsp</v>
          </cell>
          <cell r="E560">
            <v>0.12897814474459801</v>
          </cell>
          <cell r="F560" t="str">
            <v>% ent</v>
          </cell>
        </row>
        <row r="561">
          <cell r="A561" t="str">
            <v>2007</v>
          </cell>
          <cell r="B561" t="str">
            <v>DE</v>
          </cell>
          <cell r="C561" t="str">
            <v>10_I60_63</v>
          </cell>
          <cell r="D561" t="str">
            <v>e_itsp</v>
          </cell>
          <cell r="E561">
            <v>0.137622246473147</v>
          </cell>
          <cell r="F561" t="str">
            <v>% ent cuse</v>
          </cell>
        </row>
        <row r="562">
          <cell r="A562" t="str">
            <v>2007</v>
          </cell>
          <cell r="B562" t="str">
            <v>DE</v>
          </cell>
          <cell r="C562" t="str">
            <v>10_I64</v>
          </cell>
          <cell r="D562" t="str">
            <v>e_itsp</v>
          </cell>
          <cell r="E562">
            <v>0.32787233666645599</v>
          </cell>
          <cell r="F562" t="str">
            <v>% ent</v>
          </cell>
        </row>
        <row r="563">
          <cell r="A563" t="str">
            <v>2007</v>
          </cell>
          <cell r="B563" t="str">
            <v>DE</v>
          </cell>
          <cell r="C563" t="str">
            <v>10_I64</v>
          </cell>
          <cell r="D563" t="str">
            <v>e_itsp</v>
          </cell>
          <cell r="E563">
            <v>0.32787233666645599</v>
          </cell>
          <cell r="F563" t="str">
            <v>% ent cuse</v>
          </cell>
        </row>
        <row r="564">
          <cell r="A564" t="str">
            <v>2007</v>
          </cell>
          <cell r="B564" t="str">
            <v>DE</v>
          </cell>
          <cell r="C564" t="str">
            <v>10_J65_66</v>
          </cell>
          <cell r="D564" t="str">
            <v>e_itsp</v>
          </cell>
          <cell r="E564">
            <v>0.81445408856647605</v>
          </cell>
          <cell r="F564" t="str">
            <v>% ent</v>
          </cell>
        </row>
        <row r="565">
          <cell r="A565" t="str">
            <v>2007</v>
          </cell>
          <cell r="B565" t="str">
            <v>DE</v>
          </cell>
          <cell r="C565" t="str">
            <v>10_J65_66</v>
          </cell>
          <cell r="D565" t="str">
            <v>e_itsp</v>
          </cell>
          <cell r="E565">
            <v>0.81445408856647605</v>
          </cell>
          <cell r="F565" t="str">
            <v>% ent cuse</v>
          </cell>
        </row>
        <row r="566">
          <cell r="A566" t="str">
            <v>2007</v>
          </cell>
          <cell r="B566" t="str">
            <v>DE</v>
          </cell>
          <cell r="C566" t="str">
            <v>10_K</v>
          </cell>
          <cell r="D566" t="str">
            <v>e_itsp</v>
          </cell>
          <cell r="E566">
            <v>0.42402779334386398</v>
          </cell>
          <cell r="F566" t="str">
            <v>% ent</v>
          </cell>
        </row>
        <row r="567">
          <cell r="A567" t="str">
            <v>2007</v>
          </cell>
          <cell r="B567" t="str">
            <v>DE</v>
          </cell>
          <cell r="C567" t="str">
            <v>10_K</v>
          </cell>
          <cell r="D567" t="str">
            <v>e_itsp</v>
          </cell>
          <cell r="E567">
            <v>0.43033862657032301</v>
          </cell>
          <cell r="F567" t="str">
            <v>% ent cuse</v>
          </cell>
        </row>
        <row r="568">
          <cell r="A568" t="str">
            <v>2007</v>
          </cell>
          <cell r="B568" t="str">
            <v>DE</v>
          </cell>
          <cell r="C568" t="str">
            <v>10_K70_71_73_74</v>
          </cell>
          <cell r="D568" t="str">
            <v>e_itsp</v>
          </cell>
          <cell r="E568">
            <v>0.37116442425248097</v>
          </cell>
          <cell r="F568" t="str">
            <v>% ent</v>
          </cell>
        </row>
        <row r="569">
          <cell r="A569" t="str">
            <v>2007</v>
          </cell>
          <cell r="B569" t="str">
            <v>DE</v>
          </cell>
          <cell r="C569" t="str">
            <v>10_K70_71_73_74</v>
          </cell>
          <cell r="D569" t="str">
            <v>e_itsp</v>
          </cell>
          <cell r="E569">
            <v>0.37729991655544798</v>
          </cell>
          <cell r="F569" t="str">
            <v>% ent cuse</v>
          </cell>
        </row>
        <row r="570">
          <cell r="A570" t="str">
            <v>2007</v>
          </cell>
          <cell r="B570" t="str">
            <v>DE</v>
          </cell>
          <cell r="C570" t="str">
            <v>10_K72</v>
          </cell>
          <cell r="D570" t="str">
            <v>e_itsp</v>
          </cell>
          <cell r="E570">
            <v>0.90952705931620703</v>
          </cell>
          <cell r="F570" t="str">
            <v>% ent</v>
          </cell>
        </row>
        <row r="571">
          <cell r="A571" t="str">
            <v>2007</v>
          </cell>
          <cell r="B571" t="str">
            <v>DE</v>
          </cell>
          <cell r="C571" t="str">
            <v>10_K72</v>
          </cell>
          <cell r="D571" t="str">
            <v>e_itsp</v>
          </cell>
          <cell r="E571">
            <v>0.90952705931620703</v>
          </cell>
          <cell r="F571" t="str">
            <v>% ent cuse</v>
          </cell>
        </row>
        <row r="572">
          <cell r="A572" t="str">
            <v>2007</v>
          </cell>
          <cell r="B572" t="str">
            <v>DE</v>
          </cell>
          <cell r="C572" t="str">
            <v>10_O921_922</v>
          </cell>
          <cell r="D572" t="str">
            <v>e_itsp</v>
          </cell>
          <cell r="E572">
            <v>0.47321428571428698</v>
          </cell>
          <cell r="F572" t="str">
            <v>% ent</v>
          </cell>
        </row>
        <row r="573">
          <cell r="A573" t="str">
            <v>2007</v>
          </cell>
          <cell r="B573" t="str">
            <v>DE</v>
          </cell>
          <cell r="C573" t="str">
            <v>10_O921_922</v>
          </cell>
          <cell r="D573" t="str">
            <v>e_itsp</v>
          </cell>
          <cell r="E573">
            <v>0.47747747747747799</v>
          </cell>
          <cell r="F573" t="str">
            <v>% ent cuse</v>
          </cell>
        </row>
        <row r="574">
          <cell r="A574" t="str">
            <v>2007</v>
          </cell>
          <cell r="B574" t="str">
            <v>DE</v>
          </cell>
          <cell r="C574" t="str">
            <v>10_O923_927</v>
          </cell>
          <cell r="D574" t="str">
            <v>e_itsp</v>
          </cell>
          <cell r="E574">
            <v>0.37368421052631701</v>
          </cell>
          <cell r="F574" t="str">
            <v>% ent</v>
          </cell>
        </row>
        <row r="575">
          <cell r="A575" t="str">
            <v>2007</v>
          </cell>
          <cell r="B575" t="str">
            <v>DE</v>
          </cell>
          <cell r="C575" t="str">
            <v>10_O923_927</v>
          </cell>
          <cell r="D575" t="str">
            <v>e_itsp</v>
          </cell>
          <cell r="E575">
            <v>0.38172043010752799</v>
          </cell>
          <cell r="F575" t="str">
            <v>% ent cuse</v>
          </cell>
        </row>
        <row r="576">
          <cell r="A576" t="str">
            <v>2007</v>
          </cell>
          <cell r="B576" t="str">
            <v>DE</v>
          </cell>
          <cell r="C576" t="str">
            <v>10_O93</v>
          </cell>
          <cell r="D576" t="str">
            <v>e_itsp</v>
          </cell>
          <cell r="E576">
            <v>0.24137931034482801</v>
          </cell>
          <cell r="F576" t="str">
            <v>% ent</v>
          </cell>
        </row>
        <row r="577">
          <cell r="A577" t="str">
            <v>2007</v>
          </cell>
          <cell r="B577" t="str">
            <v>DE</v>
          </cell>
          <cell r="C577" t="str">
            <v>10_O93</v>
          </cell>
          <cell r="D577" t="str">
            <v>e_itsp</v>
          </cell>
          <cell r="E577">
            <v>0.266666666666667</v>
          </cell>
          <cell r="F577" t="str">
            <v>% ent cuse</v>
          </cell>
        </row>
        <row r="578">
          <cell r="A578" t="str">
            <v>2007</v>
          </cell>
          <cell r="B578" t="str">
            <v>DE</v>
          </cell>
          <cell r="C578" t="str">
            <v>L_DF</v>
          </cell>
          <cell r="D578" t="str">
            <v>e_itsp</v>
          </cell>
          <cell r="E578">
            <v>0.91770580231101395</v>
          </cell>
          <cell r="F578" t="str">
            <v>% ent</v>
          </cell>
        </row>
        <row r="579">
          <cell r="A579" t="str">
            <v>2007</v>
          </cell>
          <cell r="B579" t="str">
            <v>DE</v>
          </cell>
          <cell r="C579" t="str">
            <v>L_DF</v>
          </cell>
          <cell r="D579" t="str">
            <v>e_itsp</v>
          </cell>
          <cell r="E579">
            <v>0.91770580231101395</v>
          </cell>
          <cell r="F579" t="str">
            <v>% ent cuse</v>
          </cell>
        </row>
        <row r="580">
          <cell r="A580" t="str">
            <v>2007</v>
          </cell>
          <cell r="B580" t="str">
            <v>DE</v>
          </cell>
          <cell r="C580" t="str">
            <v>L_DFGHIJKO</v>
          </cell>
          <cell r="D580" t="str">
            <v>e_itsp</v>
          </cell>
          <cell r="E580">
            <v>0.85022228428728897</v>
          </cell>
          <cell r="F580" t="str">
            <v>% ent</v>
          </cell>
        </row>
        <row r="581">
          <cell r="A581" t="str">
            <v>2007</v>
          </cell>
          <cell r="B581" t="str">
            <v>DE</v>
          </cell>
          <cell r="C581" t="str">
            <v>L_DFGHIJKO</v>
          </cell>
          <cell r="D581" t="str">
            <v>e_itsp</v>
          </cell>
          <cell r="E581">
            <v>0.85022228428728897</v>
          </cell>
          <cell r="F581" t="str">
            <v>% ent cuse</v>
          </cell>
        </row>
        <row r="582">
          <cell r="A582" t="str">
            <v>2007</v>
          </cell>
          <cell r="B582" t="str">
            <v>DE</v>
          </cell>
          <cell r="C582" t="str">
            <v>L_DFGHIKO</v>
          </cell>
          <cell r="D582" t="str">
            <v>e_itsp</v>
          </cell>
          <cell r="E582">
            <v>0.84582754042310404</v>
          </cell>
          <cell r="F582" t="str">
            <v>% ent</v>
          </cell>
        </row>
        <row r="583">
          <cell r="A583" t="str">
            <v>2007</v>
          </cell>
          <cell r="B583" t="str">
            <v>DE</v>
          </cell>
          <cell r="C583" t="str">
            <v>L_DFGHIKO</v>
          </cell>
          <cell r="D583" t="str">
            <v>e_itsp</v>
          </cell>
          <cell r="E583">
            <v>0.84582754042310404</v>
          </cell>
          <cell r="F583" t="str">
            <v>% ent cuse</v>
          </cell>
        </row>
        <row r="584">
          <cell r="A584" t="str">
            <v>2007</v>
          </cell>
          <cell r="B584" t="str">
            <v>DE</v>
          </cell>
          <cell r="C584" t="str">
            <v>L_GHIKO</v>
          </cell>
          <cell r="D584" t="str">
            <v>e_itsp</v>
          </cell>
          <cell r="E584">
            <v>0.79513911462716302</v>
          </cell>
          <cell r="F584" t="str">
            <v>% ent</v>
          </cell>
        </row>
        <row r="585">
          <cell r="A585" t="str">
            <v>2007</v>
          </cell>
          <cell r="B585" t="str">
            <v>DE</v>
          </cell>
          <cell r="C585" t="str">
            <v>L_GHIKO</v>
          </cell>
          <cell r="D585" t="str">
            <v>e_itsp</v>
          </cell>
          <cell r="E585">
            <v>0.79513911462716302</v>
          </cell>
          <cell r="F585" t="str">
            <v>% ent cuse</v>
          </cell>
        </row>
        <row r="586">
          <cell r="A586" t="str">
            <v>2007</v>
          </cell>
          <cell r="B586" t="str">
            <v>DE</v>
          </cell>
          <cell r="C586" t="str">
            <v>L_J65_66</v>
          </cell>
          <cell r="D586" t="str">
            <v>e_itsp</v>
          </cell>
          <cell r="E586">
            <v>0.912317014309729</v>
          </cell>
          <cell r="F586" t="str">
            <v>% ent</v>
          </cell>
        </row>
        <row r="587">
          <cell r="A587" t="str">
            <v>2007</v>
          </cell>
          <cell r="B587" t="str">
            <v>DE</v>
          </cell>
          <cell r="C587" t="str">
            <v>L_J65_66</v>
          </cell>
          <cell r="D587" t="str">
            <v>e_itsp</v>
          </cell>
          <cell r="E587">
            <v>0.912317014309729</v>
          </cell>
          <cell r="F587" t="str">
            <v>% ent cuse</v>
          </cell>
        </row>
        <row r="588">
          <cell r="A588" t="str">
            <v>2007</v>
          </cell>
          <cell r="B588" t="str">
            <v>DE</v>
          </cell>
          <cell r="C588" t="str">
            <v>MC_DF</v>
          </cell>
          <cell r="D588" t="str">
            <v>e_itsp</v>
          </cell>
          <cell r="E588">
            <v>2.4871939546813399E-2</v>
          </cell>
          <cell r="F588" t="str">
            <v>% ent</v>
          </cell>
        </row>
        <row r="589">
          <cell r="A589" t="str">
            <v>2007</v>
          </cell>
          <cell r="B589" t="str">
            <v>DE</v>
          </cell>
          <cell r="C589" t="str">
            <v>MC_DF</v>
          </cell>
          <cell r="D589" t="str">
            <v>e_itsp</v>
          </cell>
          <cell r="E589">
            <v>3.1757210489828602E-2</v>
          </cell>
          <cell r="F589" t="str">
            <v>% ent cuse</v>
          </cell>
        </row>
        <row r="590">
          <cell r="A590" t="str">
            <v>2007</v>
          </cell>
          <cell r="B590" t="str">
            <v>DE</v>
          </cell>
          <cell r="C590" t="str">
            <v>MC_DFGHIJKO</v>
          </cell>
          <cell r="D590" t="str">
            <v>e_itsp</v>
          </cell>
          <cell r="E590">
            <v>5.7121313955431803E-2</v>
          </cell>
          <cell r="F590" t="str">
            <v>% ent</v>
          </cell>
        </row>
        <row r="591">
          <cell r="A591" t="str">
            <v>2007</v>
          </cell>
          <cell r="B591" t="str">
            <v>DE</v>
          </cell>
          <cell r="C591" t="str">
            <v>MC_DFGHIJKO</v>
          </cell>
          <cell r="D591" t="str">
            <v>e_itsp</v>
          </cell>
          <cell r="E591">
            <v>7.2079141144632597E-2</v>
          </cell>
          <cell r="F591" t="str">
            <v>% ent cuse</v>
          </cell>
        </row>
        <row r="592">
          <cell r="A592" t="str">
            <v>2007</v>
          </cell>
          <cell r="B592" t="str">
            <v>DE</v>
          </cell>
          <cell r="C592" t="str">
            <v>MC_DFGHIKO</v>
          </cell>
          <cell r="D592" t="str">
            <v>e_itsp</v>
          </cell>
          <cell r="E592">
            <v>5.7166460671801297E-2</v>
          </cell>
          <cell r="F592" t="str">
            <v>% ent</v>
          </cell>
        </row>
        <row r="593">
          <cell r="A593" t="str">
            <v>2007</v>
          </cell>
          <cell r="B593" t="str">
            <v>DE</v>
          </cell>
          <cell r="C593" t="str">
            <v>MC_DFGHIKO</v>
          </cell>
          <cell r="D593" t="str">
            <v>e_itsp</v>
          </cell>
          <cell r="E593">
            <v>7.2164243249196305E-2</v>
          </cell>
          <cell r="F593" t="str">
            <v>% ent cuse</v>
          </cell>
        </row>
        <row r="594">
          <cell r="A594" t="str">
            <v>2007</v>
          </cell>
          <cell r="B594" t="str">
            <v>DE</v>
          </cell>
          <cell r="C594" t="str">
            <v>MC_GHIKO</v>
          </cell>
          <cell r="D594" t="str">
            <v>e_itsp</v>
          </cell>
          <cell r="E594">
            <v>6.4597334201083004E-2</v>
          </cell>
          <cell r="F594" t="str">
            <v>% ent</v>
          </cell>
        </row>
        <row r="595">
          <cell r="A595" t="str">
            <v>2007</v>
          </cell>
          <cell r="B595" t="str">
            <v>DE</v>
          </cell>
          <cell r="C595" t="str">
            <v>MC_GHIKO</v>
          </cell>
          <cell r="D595" t="str">
            <v>e_itsp</v>
          </cell>
          <cell r="E595">
            <v>8.1332453494684404E-2</v>
          </cell>
          <cell r="F595" t="str">
            <v>% ent cuse</v>
          </cell>
        </row>
        <row r="596">
          <cell r="A596" t="str">
            <v>2007</v>
          </cell>
          <cell r="B596" t="str">
            <v>DE</v>
          </cell>
          <cell r="C596" t="str">
            <v>MC_J65_66</v>
          </cell>
          <cell r="D596" t="str">
            <v>e_itsp</v>
          </cell>
          <cell r="E596">
            <v>3.4732875197181802E-2</v>
          </cell>
          <cell r="F596" t="str">
            <v>% ent</v>
          </cell>
        </row>
        <row r="597">
          <cell r="A597" t="str">
            <v>2007</v>
          </cell>
          <cell r="B597" t="str">
            <v>DE</v>
          </cell>
          <cell r="C597" t="str">
            <v>MC_J65_66</v>
          </cell>
          <cell r="D597" t="str">
            <v>e_itsp</v>
          </cell>
          <cell r="E597">
            <v>3.67275731781243E-2</v>
          </cell>
          <cell r="F597" t="str">
            <v>% ent cuse</v>
          </cell>
        </row>
        <row r="598">
          <cell r="A598" t="str">
            <v>2007</v>
          </cell>
          <cell r="B598" t="str">
            <v>DE</v>
          </cell>
          <cell r="C598" t="str">
            <v>MI_DF</v>
          </cell>
          <cell r="D598" t="str">
            <v>e_itsp</v>
          </cell>
          <cell r="E598">
            <v>4.0287367283422797E-2</v>
          </cell>
          <cell r="F598" t="str">
            <v>% ent</v>
          </cell>
        </row>
        <row r="599">
          <cell r="A599" t="str">
            <v>2007</v>
          </cell>
          <cell r="B599" t="str">
            <v>DE</v>
          </cell>
          <cell r="C599" t="str">
            <v>MI_DF</v>
          </cell>
          <cell r="D599" t="str">
            <v>e_itsp</v>
          </cell>
          <cell r="E599">
            <v>4.4144165690907698E-2</v>
          </cell>
          <cell r="F599" t="str">
            <v>% ent cuse</v>
          </cell>
        </row>
        <row r="600">
          <cell r="A600" t="str">
            <v>2007</v>
          </cell>
          <cell r="B600" t="str">
            <v>DE</v>
          </cell>
          <cell r="C600" t="str">
            <v>MI_DFGHIJKO</v>
          </cell>
          <cell r="D600" t="str">
            <v>e_itsp</v>
          </cell>
          <cell r="E600">
            <v>0.112697858665453</v>
          </cell>
          <cell r="F600" t="str">
            <v>% ent</v>
          </cell>
        </row>
        <row r="601">
          <cell r="A601" t="str">
            <v>2007</v>
          </cell>
          <cell r="B601" t="str">
            <v>DE</v>
          </cell>
          <cell r="C601" t="str">
            <v>MI_DFGHIJKO</v>
          </cell>
          <cell r="D601" t="str">
            <v>e_itsp</v>
          </cell>
          <cell r="E601">
            <v>0.120251615858066</v>
          </cell>
          <cell r="F601" t="str">
            <v>% ent cuse</v>
          </cell>
        </row>
        <row r="602">
          <cell r="A602" t="str">
            <v>2007</v>
          </cell>
          <cell r="B602" t="str">
            <v>DE</v>
          </cell>
          <cell r="C602" t="str">
            <v>MI_DFGHIKO</v>
          </cell>
          <cell r="D602" t="str">
            <v>e_itsp</v>
          </cell>
          <cell r="E602">
            <v>0.112569740574154</v>
          </cell>
          <cell r="F602" t="str">
            <v>% ent</v>
          </cell>
        </row>
        <row r="603">
          <cell r="A603" t="str">
            <v>2007</v>
          </cell>
          <cell r="B603" t="str">
            <v>DE</v>
          </cell>
          <cell r="C603" t="str">
            <v>MI_DFGHIKO</v>
          </cell>
          <cell r="D603" t="str">
            <v>e_itsp</v>
          </cell>
          <cell r="E603">
            <v>0.12012477624493299</v>
          </cell>
          <cell r="F603" t="str">
            <v>% ent cuse</v>
          </cell>
        </row>
        <row r="604">
          <cell r="A604" t="str">
            <v>2007</v>
          </cell>
          <cell r="B604" t="str">
            <v>DE</v>
          </cell>
          <cell r="C604" t="str">
            <v>MI_GHIKO</v>
          </cell>
          <cell r="D604" t="str">
            <v>e_itsp</v>
          </cell>
          <cell r="E604">
            <v>0.14211667399694899</v>
          </cell>
          <cell r="F604" t="str">
            <v>% ent</v>
          </cell>
        </row>
        <row r="605">
          <cell r="A605" t="str">
            <v>2007</v>
          </cell>
          <cell r="B605" t="str">
            <v>DE</v>
          </cell>
          <cell r="C605" t="str">
            <v>MI_GHIKO</v>
          </cell>
          <cell r="D605" t="str">
            <v>e_itsp</v>
          </cell>
          <cell r="E605">
            <v>0.150052747716443</v>
          </cell>
          <cell r="F605" t="str">
            <v>% ent cuse</v>
          </cell>
        </row>
        <row r="606">
          <cell r="A606" t="str">
            <v>2007</v>
          </cell>
          <cell r="B606" t="str">
            <v>DE</v>
          </cell>
          <cell r="C606" t="str">
            <v>MI_J65_66</v>
          </cell>
          <cell r="D606" t="str">
            <v>e_itsp</v>
          </cell>
          <cell r="E606">
            <v>0.217256043247358</v>
          </cell>
          <cell r="F606" t="str">
            <v>% ent</v>
          </cell>
        </row>
        <row r="607">
          <cell r="A607" t="str">
            <v>2007</v>
          </cell>
          <cell r="B607" t="str">
            <v>DE</v>
          </cell>
          <cell r="C607" t="str">
            <v>MI_J65_66</v>
          </cell>
          <cell r="D607" t="str">
            <v>e_itsp</v>
          </cell>
          <cell r="E607">
            <v>0.217256043247358</v>
          </cell>
          <cell r="F607" t="str">
            <v>% ent cuse</v>
          </cell>
        </row>
        <row r="608">
          <cell r="A608" t="str">
            <v>2007</v>
          </cell>
          <cell r="B608" t="str">
            <v>DE</v>
          </cell>
          <cell r="C608" t="str">
            <v>M_DF</v>
          </cell>
          <cell r="D608" t="str">
            <v>e_itsp</v>
          </cell>
          <cell r="E608">
            <v>0.51270761128619502</v>
          </cell>
          <cell r="F608" t="str">
            <v>% ent</v>
          </cell>
        </row>
        <row r="609">
          <cell r="A609" t="str">
            <v>2007</v>
          </cell>
          <cell r="B609" t="str">
            <v>DE</v>
          </cell>
          <cell r="C609" t="str">
            <v>M_DF</v>
          </cell>
          <cell r="D609" t="str">
            <v>e_itsp</v>
          </cell>
          <cell r="E609">
            <v>0.51270761128619502</v>
          </cell>
          <cell r="F609" t="str">
            <v>% ent cuse</v>
          </cell>
        </row>
        <row r="610">
          <cell r="A610" t="str">
            <v>2007</v>
          </cell>
          <cell r="B610" t="str">
            <v>DE</v>
          </cell>
          <cell r="C610" t="str">
            <v>M_DFGHIJKO</v>
          </cell>
          <cell r="D610" t="str">
            <v>e_itsp</v>
          </cell>
          <cell r="E610">
            <v>0.56441654384239104</v>
          </cell>
          <cell r="F610" t="str">
            <v>% ent</v>
          </cell>
        </row>
        <row r="611">
          <cell r="A611" t="str">
            <v>2007</v>
          </cell>
          <cell r="B611" t="str">
            <v>DE</v>
          </cell>
          <cell r="C611" t="str">
            <v>M_DFGHIJKO</v>
          </cell>
          <cell r="D611" t="str">
            <v>e_itsp</v>
          </cell>
          <cell r="E611">
            <v>0.56441654384239104</v>
          </cell>
          <cell r="F611" t="str">
            <v>% ent cuse</v>
          </cell>
        </row>
        <row r="612">
          <cell r="A612" t="str">
            <v>2007</v>
          </cell>
          <cell r="B612" t="str">
            <v>DE</v>
          </cell>
          <cell r="C612" t="str">
            <v>M_DFGHIKO</v>
          </cell>
          <cell r="D612" t="str">
            <v>e_itsp</v>
          </cell>
          <cell r="E612">
            <v>0.55476369338936304</v>
          </cell>
          <cell r="F612" t="str">
            <v>% ent</v>
          </cell>
        </row>
        <row r="613">
          <cell r="A613" t="str">
            <v>2007</v>
          </cell>
          <cell r="B613" t="str">
            <v>DE</v>
          </cell>
          <cell r="C613" t="str">
            <v>M_DFGHIKO</v>
          </cell>
          <cell r="D613" t="str">
            <v>e_itsp</v>
          </cell>
          <cell r="E613">
            <v>0.55476369338936304</v>
          </cell>
          <cell r="F613" t="str">
            <v>% ent cuse</v>
          </cell>
        </row>
        <row r="614">
          <cell r="A614" t="str">
            <v>2007</v>
          </cell>
          <cell r="B614" t="str">
            <v>DE</v>
          </cell>
          <cell r="C614" t="str">
            <v>M_GHIKO</v>
          </cell>
          <cell r="D614" t="str">
            <v>e_itsp</v>
          </cell>
          <cell r="E614">
            <v>0.588182531623062</v>
          </cell>
          <cell r="F614" t="str">
            <v>% ent</v>
          </cell>
        </row>
        <row r="615">
          <cell r="A615" t="str">
            <v>2007</v>
          </cell>
          <cell r="B615" t="str">
            <v>DE</v>
          </cell>
          <cell r="C615" t="str">
            <v>M_GHIKO</v>
          </cell>
          <cell r="D615" t="str">
            <v>e_itsp</v>
          </cell>
          <cell r="E615">
            <v>0.588182531623062</v>
          </cell>
          <cell r="F615" t="str">
            <v>% ent cuse</v>
          </cell>
        </row>
        <row r="616">
          <cell r="A616" t="str">
            <v>2007</v>
          </cell>
          <cell r="B616" t="str">
            <v>DE</v>
          </cell>
          <cell r="C616" t="str">
            <v>M_J65_66</v>
          </cell>
          <cell r="D616" t="str">
            <v>e_itsp</v>
          </cell>
          <cell r="E616">
            <v>0.920578714770099</v>
          </cell>
          <cell r="F616" t="str">
            <v>% ent</v>
          </cell>
        </row>
        <row r="617">
          <cell r="A617" t="str">
            <v>2007</v>
          </cell>
          <cell r="B617" t="str">
            <v>DE</v>
          </cell>
          <cell r="C617" t="str">
            <v>M_J65_66</v>
          </cell>
          <cell r="D617" t="str">
            <v>e_itsp</v>
          </cell>
          <cell r="E617">
            <v>0.920578714770099</v>
          </cell>
          <cell r="F617" t="str">
            <v>% ent cuse</v>
          </cell>
        </row>
        <row r="618">
          <cell r="A618" t="str">
            <v>2007</v>
          </cell>
          <cell r="B618" t="str">
            <v>DE</v>
          </cell>
          <cell r="C618" t="str">
            <v>SM_DFGHIJKO</v>
          </cell>
          <cell r="D618" t="str">
            <v>e_itsp</v>
          </cell>
          <cell r="E618">
            <v>0.23392279598056701</v>
          </cell>
          <cell r="F618" t="str">
            <v>% ent</v>
          </cell>
        </row>
        <row r="619">
          <cell r="A619" t="str">
            <v>2007</v>
          </cell>
          <cell r="B619" t="str">
            <v>DE</v>
          </cell>
          <cell r="C619" t="str">
            <v>SM_DFGHIJKO</v>
          </cell>
          <cell r="D619" t="str">
            <v>e_itsp</v>
          </cell>
          <cell r="E619">
            <v>0.24070310044940199</v>
          </cell>
          <cell r="F619" t="str">
            <v>% ent cuse</v>
          </cell>
        </row>
        <row r="620">
          <cell r="A620" t="str">
            <v>2007</v>
          </cell>
          <cell r="B620" t="str">
            <v>DE</v>
          </cell>
          <cell r="C620" t="str">
            <v>SM_DFGHIKO</v>
          </cell>
          <cell r="D620" t="str">
            <v>e_itsp</v>
          </cell>
          <cell r="E620">
            <v>0.22990699689007901</v>
          </cell>
          <cell r="F620" t="str">
            <v>% ent</v>
          </cell>
        </row>
        <row r="621">
          <cell r="A621" t="str">
            <v>2007</v>
          </cell>
          <cell r="B621" t="str">
            <v>DE</v>
          </cell>
          <cell r="C621" t="str">
            <v>SM_DFGHIKO</v>
          </cell>
          <cell r="D621" t="str">
            <v>e_itsp</v>
          </cell>
          <cell r="E621">
            <v>0.236621314649198</v>
          </cell>
          <cell r="F621" t="str">
            <v>% ent cuse</v>
          </cell>
        </row>
        <row r="622">
          <cell r="A622" t="str">
            <v>2007</v>
          </cell>
          <cell r="B622" t="str">
            <v>DE</v>
          </cell>
          <cell r="C622" t="str">
            <v>SM_J65_66</v>
          </cell>
          <cell r="D622" t="str">
            <v>e_itsp</v>
          </cell>
          <cell r="E622">
            <v>0.78026845692348101</v>
          </cell>
          <cell r="F622" t="str">
            <v>% ent</v>
          </cell>
        </row>
        <row r="623">
          <cell r="A623" t="str">
            <v>2007</v>
          </cell>
          <cell r="B623" t="str">
            <v>DE</v>
          </cell>
          <cell r="C623" t="str">
            <v>SM_J65_66</v>
          </cell>
          <cell r="D623" t="str">
            <v>e_itsp</v>
          </cell>
          <cell r="E623">
            <v>0.78026845692348101</v>
          </cell>
          <cell r="F623" t="str">
            <v>% ent cuse</v>
          </cell>
        </row>
        <row r="624">
          <cell r="A624" t="str">
            <v>2007</v>
          </cell>
          <cell r="B624" t="str">
            <v>DE</v>
          </cell>
          <cell r="C624" t="str">
            <v>SM_J65_66_O1</v>
          </cell>
          <cell r="D624" t="str">
            <v>e_itsp</v>
          </cell>
          <cell r="E624">
            <v>0.75898582854531105</v>
          </cell>
          <cell r="F624" t="str">
            <v>% ent</v>
          </cell>
        </row>
        <row r="625">
          <cell r="A625" t="str">
            <v>2007</v>
          </cell>
          <cell r="B625" t="str">
            <v>DE</v>
          </cell>
          <cell r="C625" t="str">
            <v>SM_J65_66_O1</v>
          </cell>
          <cell r="D625" t="str">
            <v>e_itsp</v>
          </cell>
          <cell r="E625">
            <v>0.75898582854531105</v>
          </cell>
          <cell r="F625" t="str">
            <v>% ent cuse</v>
          </cell>
        </row>
        <row r="626">
          <cell r="A626" t="str">
            <v>2007</v>
          </cell>
          <cell r="B626" t="str">
            <v>DE</v>
          </cell>
          <cell r="C626" t="str">
            <v>SM_J65_66_OTH</v>
          </cell>
          <cell r="D626" t="str">
            <v>e_itsp</v>
          </cell>
          <cell r="E626">
            <v>0.78249298474015605</v>
          </cell>
          <cell r="F626" t="str">
            <v>% ent</v>
          </cell>
        </row>
        <row r="627">
          <cell r="A627" t="str">
            <v>2007</v>
          </cell>
          <cell r="B627" t="str">
            <v>DE</v>
          </cell>
          <cell r="C627" t="str">
            <v>SM_J65_66_OTH</v>
          </cell>
          <cell r="D627" t="str">
            <v>e_itsp</v>
          </cell>
          <cell r="E627">
            <v>0.78249298474015605</v>
          </cell>
          <cell r="F627" t="str">
            <v>% ent cuse</v>
          </cell>
        </row>
        <row r="628">
          <cell r="A628" t="str">
            <v>2007</v>
          </cell>
          <cell r="B628" t="str">
            <v>DE</v>
          </cell>
          <cell r="C628" t="str">
            <v>SM_O1</v>
          </cell>
          <cell r="D628" t="str">
            <v>e_itsp</v>
          </cell>
          <cell r="E628">
            <v>0.21812746251498299</v>
          </cell>
          <cell r="F628" t="str">
            <v>% ent</v>
          </cell>
        </row>
        <row r="629">
          <cell r="A629" t="str">
            <v>2007</v>
          </cell>
          <cell r="B629" t="str">
            <v>DE</v>
          </cell>
          <cell r="C629" t="str">
            <v>SM_O1</v>
          </cell>
          <cell r="D629" t="str">
            <v>e_itsp</v>
          </cell>
          <cell r="E629">
            <v>0.22829917532230101</v>
          </cell>
          <cell r="F629" t="str">
            <v>% ent cuse</v>
          </cell>
        </row>
        <row r="630">
          <cell r="A630" t="str">
            <v>2007</v>
          </cell>
          <cell r="B630" t="str">
            <v>DE</v>
          </cell>
          <cell r="C630" t="str">
            <v>SM_OTH</v>
          </cell>
          <cell r="D630" t="str">
            <v>e_itsp</v>
          </cell>
          <cell r="E630">
            <v>0.23112999930981601</v>
          </cell>
          <cell r="F630" t="str">
            <v>% ent</v>
          </cell>
        </row>
        <row r="631">
          <cell r="A631" t="str">
            <v>2007</v>
          </cell>
          <cell r="B631" t="str">
            <v>DE</v>
          </cell>
          <cell r="C631" t="str">
            <v>SM_OTH</v>
          </cell>
          <cell r="D631" t="str">
            <v>e_itsp</v>
          </cell>
          <cell r="E631">
            <v>0.237469501826229</v>
          </cell>
          <cell r="F631" t="str">
            <v>% ent cuse</v>
          </cell>
        </row>
        <row r="632">
          <cell r="A632" t="str">
            <v>2007</v>
          </cell>
          <cell r="B632" t="str">
            <v>DE</v>
          </cell>
          <cell r="C632" t="str">
            <v>S_DF</v>
          </cell>
          <cell r="D632" t="str">
            <v>e_itsp</v>
          </cell>
          <cell r="E632">
            <v>9.23750229160685E-2</v>
          </cell>
          <cell r="F632" t="str">
            <v>% ent</v>
          </cell>
        </row>
        <row r="633">
          <cell r="A633" t="str">
            <v>2007</v>
          </cell>
          <cell r="B633" t="str">
            <v>DE</v>
          </cell>
          <cell r="C633" t="str">
            <v>S_DF</v>
          </cell>
          <cell r="D633" t="str">
            <v>e_itsp</v>
          </cell>
          <cell r="E633">
            <v>9.6731533435189296E-2</v>
          </cell>
          <cell r="F633" t="str">
            <v>% ent cuse</v>
          </cell>
        </row>
        <row r="634">
          <cell r="A634" t="str">
            <v>2007</v>
          </cell>
          <cell r="B634" t="str">
            <v>DE</v>
          </cell>
          <cell r="C634" t="str">
            <v>S_DFGHIJKO</v>
          </cell>
          <cell r="D634" t="str">
            <v>e_itsp</v>
          </cell>
          <cell r="E634">
            <v>0.17261273257446499</v>
          </cell>
          <cell r="F634" t="str">
            <v>% ent</v>
          </cell>
        </row>
        <row r="635">
          <cell r="A635" t="str">
            <v>2007</v>
          </cell>
          <cell r="B635" t="str">
            <v>DE</v>
          </cell>
          <cell r="C635" t="str">
            <v>S_DFGHIJKO</v>
          </cell>
          <cell r="D635" t="str">
            <v>e_itsp</v>
          </cell>
          <cell r="E635">
            <v>0.178576166558297</v>
          </cell>
          <cell r="F635" t="str">
            <v>% ent cuse</v>
          </cell>
        </row>
        <row r="636">
          <cell r="A636" t="str">
            <v>2007</v>
          </cell>
          <cell r="B636" t="str">
            <v>DE</v>
          </cell>
          <cell r="C636" t="str">
            <v>S_DFGHIKO</v>
          </cell>
          <cell r="D636" t="str">
            <v>e_itsp</v>
          </cell>
          <cell r="E636">
            <v>0.171011714603205</v>
          </cell>
          <cell r="F636" t="str">
            <v>% ent</v>
          </cell>
        </row>
        <row r="637">
          <cell r="A637" t="str">
            <v>2007</v>
          </cell>
          <cell r="B637" t="str">
            <v>DE</v>
          </cell>
          <cell r="C637" t="str">
            <v>S_DFGHIKO</v>
          </cell>
          <cell r="D637" t="str">
            <v>e_itsp</v>
          </cell>
          <cell r="E637">
            <v>0.17694287842857501</v>
          </cell>
          <cell r="F637" t="str">
            <v>% ent cuse</v>
          </cell>
        </row>
        <row r="638">
          <cell r="A638" t="str">
            <v>2007</v>
          </cell>
          <cell r="B638" t="str">
            <v>DE</v>
          </cell>
          <cell r="C638" t="str">
            <v>S_GHIKO</v>
          </cell>
          <cell r="D638" t="str">
            <v>e_itsp</v>
          </cell>
          <cell r="E638">
            <v>0.22282812020829201</v>
          </cell>
          <cell r="F638" t="str">
            <v>% ent</v>
          </cell>
        </row>
        <row r="639">
          <cell r="A639" t="str">
            <v>2007</v>
          </cell>
          <cell r="B639" t="str">
            <v>DE</v>
          </cell>
          <cell r="C639" t="str">
            <v>S_GHIKO</v>
          </cell>
          <cell r="D639" t="str">
            <v>e_itsp</v>
          </cell>
          <cell r="E639">
            <v>0.22876017613540001</v>
          </cell>
          <cell r="F639" t="str">
            <v>% ent cuse</v>
          </cell>
        </row>
        <row r="640">
          <cell r="A640" t="str">
            <v>2007</v>
          </cell>
          <cell r="B640" t="str">
            <v>DE</v>
          </cell>
          <cell r="C640" t="str">
            <v>S_J65_66</v>
          </cell>
          <cell r="D640" t="str">
            <v>e_itsp</v>
          </cell>
          <cell r="E640">
            <v>0.597363975497195</v>
          </cell>
          <cell r="F640" t="str">
            <v>% ent</v>
          </cell>
        </row>
        <row r="641">
          <cell r="A641" t="str">
            <v>2007</v>
          </cell>
          <cell r="B641" t="str">
            <v>DE</v>
          </cell>
          <cell r="C641" t="str">
            <v>S_J65_66</v>
          </cell>
          <cell r="D641" t="str">
            <v>e_itsp</v>
          </cell>
          <cell r="E641">
            <v>0.597363975497195</v>
          </cell>
          <cell r="F641" t="str">
            <v>% ent cuse</v>
          </cell>
        </row>
        <row r="642">
          <cell r="A642" t="str">
            <v>2007</v>
          </cell>
          <cell r="B642" t="str">
            <v>DE</v>
          </cell>
          <cell r="C642" t="str">
            <v>VS_67</v>
          </cell>
          <cell r="D642" t="str">
            <v>e_itsp</v>
          </cell>
          <cell r="E642">
            <v>3.06122448979591E-2</v>
          </cell>
          <cell r="F642" t="str">
            <v>% ent</v>
          </cell>
        </row>
        <row r="643">
          <cell r="A643" t="str">
            <v>2007</v>
          </cell>
          <cell r="B643" t="str">
            <v>DE</v>
          </cell>
          <cell r="C643" t="str">
            <v>VS_67</v>
          </cell>
          <cell r="D643" t="str">
            <v>e_itsp</v>
          </cell>
          <cell r="E643">
            <v>3.2608695652173801E-2</v>
          </cell>
          <cell r="F643" t="str">
            <v>% ent cuse</v>
          </cell>
        </row>
        <row r="644">
          <cell r="A644" t="str">
            <v>2007</v>
          </cell>
          <cell r="B644" t="str">
            <v>DE</v>
          </cell>
          <cell r="C644" t="str">
            <v>VS_D</v>
          </cell>
          <cell r="D644" t="str">
            <v>e_itsp</v>
          </cell>
          <cell r="E644">
            <v>4.2866956080285797E-2</v>
          </cell>
          <cell r="F644" t="str">
            <v>% ent</v>
          </cell>
        </row>
        <row r="645">
          <cell r="A645" t="str">
            <v>2007</v>
          </cell>
          <cell r="B645" t="str">
            <v>DE</v>
          </cell>
          <cell r="C645" t="str">
            <v>VS_D</v>
          </cell>
          <cell r="D645" t="str">
            <v>e_itsp</v>
          </cell>
          <cell r="E645">
            <v>5.14983006357181E-2</v>
          </cell>
          <cell r="F645" t="str">
            <v>% ent cuse</v>
          </cell>
        </row>
        <row r="646">
          <cell r="A646" t="str">
            <v>2007</v>
          </cell>
          <cell r="B646" t="str">
            <v>DE</v>
          </cell>
          <cell r="C646" t="str">
            <v>VS_D15_22</v>
          </cell>
          <cell r="D646" t="str">
            <v>e_itsp</v>
          </cell>
          <cell r="E646">
            <v>2.4394096602480299E-2</v>
          </cell>
          <cell r="F646" t="str">
            <v>% ent</v>
          </cell>
        </row>
        <row r="647">
          <cell r="A647" t="str">
            <v>2007</v>
          </cell>
          <cell r="B647" t="str">
            <v>DE</v>
          </cell>
          <cell r="C647" t="str">
            <v>VS_D15_22</v>
          </cell>
          <cell r="D647" t="str">
            <v>e_itsp</v>
          </cell>
          <cell r="E647">
            <v>3.1792398759852597E-2</v>
          </cell>
          <cell r="F647" t="str">
            <v>% ent cuse</v>
          </cell>
        </row>
        <row r="648">
          <cell r="A648" t="str">
            <v>2007</v>
          </cell>
          <cell r="B648" t="str">
            <v>DE</v>
          </cell>
          <cell r="C648" t="str">
            <v>VS_D22</v>
          </cell>
          <cell r="D648" t="str">
            <v>e_itsp</v>
          </cell>
          <cell r="E648">
            <v>5.2631578947368397E-2</v>
          </cell>
          <cell r="F648" t="str">
            <v>% ent</v>
          </cell>
        </row>
        <row r="649">
          <cell r="A649" t="str">
            <v>2007</v>
          </cell>
          <cell r="B649" t="str">
            <v>DE</v>
          </cell>
          <cell r="C649" t="str">
            <v>VS_D22</v>
          </cell>
          <cell r="D649" t="str">
            <v>e_itsp</v>
          </cell>
          <cell r="E649">
            <v>5.4054054054054099E-2</v>
          </cell>
          <cell r="F649" t="str">
            <v>% ent cuse</v>
          </cell>
        </row>
        <row r="650">
          <cell r="A650" t="str">
            <v>2007</v>
          </cell>
          <cell r="B650" t="str">
            <v>DE</v>
          </cell>
          <cell r="C650" t="str">
            <v>VS_D23_25</v>
          </cell>
          <cell r="D650" t="str">
            <v>e_itsp</v>
          </cell>
          <cell r="E650">
            <v>2.4850842185849299E-2</v>
          </cell>
          <cell r="F650" t="str">
            <v>% ent</v>
          </cell>
        </row>
        <row r="651">
          <cell r="A651" t="str">
            <v>2007</v>
          </cell>
          <cell r="B651" t="str">
            <v>DE</v>
          </cell>
          <cell r="C651" t="str">
            <v>VS_D23_25</v>
          </cell>
          <cell r="D651" t="str">
            <v>e_itsp</v>
          </cell>
          <cell r="E651">
            <v>2.8029605151850601E-2</v>
          </cell>
          <cell r="F651" t="str">
            <v>% ent cuse</v>
          </cell>
        </row>
        <row r="652">
          <cell r="A652" t="str">
            <v>2007</v>
          </cell>
          <cell r="B652" t="str">
            <v>DE</v>
          </cell>
          <cell r="C652" t="str">
            <v>VS_D26_28</v>
          </cell>
          <cell r="D652" t="str">
            <v>e_itsp</v>
          </cell>
          <cell r="E652">
            <v>1.8333504622036999E-2</v>
          </cell>
          <cell r="F652" t="str">
            <v>% ent</v>
          </cell>
        </row>
        <row r="653">
          <cell r="A653" t="str">
            <v>2007</v>
          </cell>
          <cell r="B653" t="str">
            <v>DE</v>
          </cell>
          <cell r="C653" t="str">
            <v>VS_D26_28</v>
          </cell>
          <cell r="D653" t="str">
            <v>e_itsp</v>
          </cell>
          <cell r="E653">
            <v>2.1459715049266401E-2</v>
          </cell>
          <cell r="F653" t="str">
            <v>% ent cuse</v>
          </cell>
        </row>
        <row r="654">
          <cell r="A654" t="str">
            <v>2007</v>
          </cell>
          <cell r="B654" t="str">
            <v>DE</v>
          </cell>
          <cell r="C654" t="str">
            <v>VS_D29_37</v>
          </cell>
          <cell r="D654" t="str">
            <v>e_itsp</v>
          </cell>
          <cell r="E654">
            <v>8.7287611036188498E-2</v>
          </cell>
          <cell r="F654" t="str">
            <v>% ent</v>
          </cell>
        </row>
        <row r="655">
          <cell r="A655" t="str">
            <v>2007</v>
          </cell>
          <cell r="B655" t="str">
            <v>DE</v>
          </cell>
          <cell r="C655" t="str">
            <v>VS_D29_37</v>
          </cell>
          <cell r="D655" t="str">
            <v>e_itsp</v>
          </cell>
          <cell r="E655">
            <v>9.8682996924671806E-2</v>
          </cell>
          <cell r="F655" t="str">
            <v>% ent cuse</v>
          </cell>
        </row>
        <row r="656">
          <cell r="A656" t="str">
            <v>2007</v>
          </cell>
          <cell r="B656" t="str">
            <v>DE</v>
          </cell>
          <cell r="C656" t="str">
            <v>VS_DF</v>
          </cell>
          <cell r="D656" t="str">
            <v>e_itsp</v>
          </cell>
          <cell r="E656">
            <v>3.1825635010343398E-2</v>
          </cell>
          <cell r="F656" t="str">
            <v>% ent</v>
          </cell>
        </row>
        <row r="657">
          <cell r="A657" t="str">
            <v>2007</v>
          </cell>
          <cell r="B657" t="str">
            <v>DE</v>
          </cell>
          <cell r="C657" t="str">
            <v>VS_DF</v>
          </cell>
          <cell r="D657" t="str">
            <v>e_itsp</v>
          </cell>
          <cell r="E657">
            <v>3.7816546170105603E-2</v>
          </cell>
          <cell r="F657" t="str">
            <v>% ent cuse</v>
          </cell>
        </row>
        <row r="658">
          <cell r="A658" t="str">
            <v>2007</v>
          </cell>
          <cell r="B658" t="str">
            <v>DE</v>
          </cell>
          <cell r="C658" t="str">
            <v>VS_DFGHIJKO</v>
          </cell>
          <cell r="D658" t="str">
            <v>e_itsp</v>
          </cell>
          <cell r="E658">
            <v>7.6357951701948507E-2</v>
          </cell>
          <cell r="F658" t="str">
            <v>% ent</v>
          </cell>
        </row>
        <row r="659">
          <cell r="A659" t="str">
            <v>2007</v>
          </cell>
          <cell r="B659" t="str">
            <v>DE</v>
          </cell>
          <cell r="C659" t="str">
            <v>VS_DFGHIJKO</v>
          </cell>
          <cell r="D659" t="str">
            <v>e_itsp</v>
          </cell>
          <cell r="E659">
            <v>9.0625436216989402E-2</v>
          </cell>
          <cell r="F659" t="str">
            <v>% ent cuse</v>
          </cell>
        </row>
        <row r="660">
          <cell r="A660" t="str">
            <v>2007</v>
          </cell>
          <cell r="B660" t="str">
            <v>DE</v>
          </cell>
          <cell r="C660" t="str">
            <v>VS_DFGHIKO</v>
          </cell>
          <cell r="D660" t="str">
            <v>e_itsp</v>
          </cell>
          <cell r="E660">
            <v>7.63530324433188E-2</v>
          </cell>
          <cell r="F660" t="str">
            <v>% ent</v>
          </cell>
        </row>
        <row r="661">
          <cell r="A661" t="str">
            <v>2007</v>
          </cell>
          <cell r="B661" t="str">
            <v>DE</v>
          </cell>
          <cell r="C661" t="str">
            <v>VS_DFGHIKO</v>
          </cell>
          <cell r="D661" t="str">
            <v>e_itsp</v>
          </cell>
          <cell r="E661">
            <v>9.0641408144685603E-2</v>
          </cell>
          <cell r="F661" t="str">
            <v>% ent cuse</v>
          </cell>
        </row>
        <row r="662">
          <cell r="A662" t="str">
            <v>2007</v>
          </cell>
          <cell r="B662" t="str">
            <v>DE</v>
          </cell>
          <cell r="C662" t="str">
            <v>VS_E</v>
          </cell>
          <cell r="D662" t="str">
            <v>e_itsp</v>
          </cell>
          <cell r="E662">
            <v>3.8216560509554097E-2</v>
          </cell>
          <cell r="F662" t="str">
            <v>% ent</v>
          </cell>
        </row>
        <row r="663">
          <cell r="A663" t="str">
            <v>2007</v>
          </cell>
          <cell r="B663" t="str">
            <v>DE</v>
          </cell>
          <cell r="C663" t="str">
            <v>VS_E</v>
          </cell>
          <cell r="D663" t="str">
            <v>e_itsp</v>
          </cell>
          <cell r="E663">
            <v>4.3478260869565202E-2</v>
          </cell>
          <cell r="F663" t="str">
            <v>% ent cuse</v>
          </cell>
        </row>
        <row r="664">
          <cell r="A664" t="str">
            <v>2007</v>
          </cell>
          <cell r="B664" t="str">
            <v>DE</v>
          </cell>
          <cell r="C664" t="str">
            <v>VS_F</v>
          </cell>
          <cell r="D664" t="str">
            <v>e_itsp</v>
          </cell>
          <cell r="E664">
            <v>2.3696682464454999E-2</v>
          </cell>
          <cell r="F664" t="str">
            <v>% ent</v>
          </cell>
        </row>
        <row r="665">
          <cell r="A665" t="str">
            <v>2007</v>
          </cell>
          <cell r="B665" t="str">
            <v>DE</v>
          </cell>
          <cell r="C665" t="str">
            <v>VS_F</v>
          </cell>
          <cell r="D665" t="str">
            <v>e_itsp</v>
          </cell>
          <cell r="E665">
            <v>2.7932960893854799E-2</v>
          </cell>
          <cell r="F665" t="str">
            <v>% ent cuse</v>
          </cell>
        </row>
        <row r="666">
          <cell r="A666" t="str">
            <v>2007</v>
          </cell>
          <cell r="B666" t="str">
            <v>DE</v>
          </cell>
          <cell r="C666" t="str">
            <v>VS_G</v>
          </cell>
          <cell r="D666" t="str">
            <v>e_itsp</v>
          </cell>
          <cell r="E666">
            <v>5.3081129751122502E-2</v>
          </cell>
          <cell r="F666" t="str">
            <v>% ent</v>
          </cell>
        </row>
        <row r="667">
          <cell r="A667" t="str">
            <v>2007</v>
          </cell>
          <cell r="B667" t="str">
            <v>DE</v>
          </cell>
          <cell r="C667" t="str">
            <v>VS_G</v>
          </cell>
          <cell r="D667" t="str">
            <v>e_itsp</v>
          </cell>
          <cell r="E667">
            <v>6.6992763393005805E-2</v>
          </cell>
          <cell r="F667" t="str">
            <v>% ent cuse</v>
          </cell>
        </row>
        <row r="668">
          <cell r="A668" t="str">
            <v>2007</v>
          </cell>
          <cell r="B668" t="str">
            <v>DE</v>
          </cell>
          <cell r="C668" t="str">
            <v>VS_G50</v>
          </cell>
          <cell r="D668" t="str">
            <v>e_itsp</v>
          </cell>
          <cell r="E668">
            <v>2.4E-2</v>
          </cell>
          <cell r="F668" t="str">
            <v>% ent</v>
          </cell>
        </row>
        <row r="669">
          <cell r="A669" t="str">
            <v>2007</v>
          </cell>
          <cell r="B669" t="str">
            <v>DE</v>
          </cell>
          <cell r="C669" t="str">
            <v>VS_G50</v>
          </cell>
          <cell r="D669" t="str">
            <v>e_itsp</v>
          </cell>
          <cell r="E669">
            <v>2.7027027027027101E-2</v>
          </cell>
          <cell r="F669" t="str">
            <v>% ent cuse</v>
          </cell>
        </row>
        <row r="670">
          <cell r="A670" t="str">
            <v>2007</v>
          </cell>
          <cell r="B670" t="str">
            <v>DE</v>
          </cell>
          <cell r="C670" t="str">
            <v>VS_G51</v>
          </cell>
          <cell r="D670" t="str">
            <v>e_itsp</v>
          </cell>
          <cell r="E670">
            <v>5.7553956834532197E-2</v>
          </cell>
          <cell r="F670" t="str">
            <v>% ent</v>
          </cell>
        </row>
        <row r="671">
          <cell r="A671" t="str">
            <v>2007</v>
          </cell>
          <cell r="B671" t="str">
            <v>DE</v>
          </cell>
          <cell r="C671" t="str">
            <v>VS_G51</v>
          </cell>
          <cell r="D671" t="str">
            <v>e_itsp</v>
          </cell>
          <cell r="E671">
            <v>6.7226890756302393E-2</v>
          </cell>
          <cell r="F671" t="str">
            <v>% ent cuse</v>
          </cell>
        </row>
        <row r="672">
          <cell r="A672" t="str">
            <v>2007</v>
          </cell>
          <cell r="B672" t="str">
            <v>DE</v>
          </cell>
          <cell r="C672" t="str">
            <v>VS_G52</v>
          </cell>
          <cell r="D672" t="str">
            <v>e_itsp</v>
          </cell>
          <cell r="E672">
            <v>5.9113300492610599E-2</v>
          </cell>
          <cell r="F672" t="str">
            <v>% ent</v>
          </cell>
        </row>
        <row r="673">
          <cell r="A673" t="str">
            <v>2007</v>
          </cell>
          <cell r="B673" t="str">
            <v>DE</v>
          </cell>
          <cell r="C673" t="str">
            <v>VS_G52</v>
          </cell>
          <cell r="D673" t="str">
            <v>e_itsp</v>
          </cell>
          <cell r="E673">
            <v>7.8947368421052502E-2</v>
          </cell>
          <cell r="F673" t="str">
            <v>% ent cuse</v>
          </cell>
        </row>
        <row r="674">
          <cell r="A674" t="str">
            <v>2007</v>
          </cell>
          <cell r="B674" t="str">
            <v>DE</v>
          </cell>
          <cell r="C674" t="str">
            <v>VS_GHIKO</v>
          </cell>
          <cell r="D674" t="str">
            <v>e_itsp</v>
          </cell>
          <cell r="E674">
            <v>8.9114917515968603E-2</v>
          </cell>
          <cell r="F674" t="str">
            <v>% ent</v>
          </cell>
        </row>
        <row r="675">
          <cell r="A675" t="str">
            <v>2007</v>
          </cell>
          <cell r="B675" t="str">
            <v>DE</v>
          </cell>
          <cell r="C675" t="str">
            <v>VS_GHIKO</v>
          </cell>
          <cell r="D675" t="str">
            <v>e_itsp</v>
          </cell>
          <cell r="E675">
            <v>0.105763282130487</v>
          </cell>
          <cell r="F675" t="str">
            <v>% ent cuse</v>
          </cell>
        </row>
        <row r="676">
          <cell r="A676" t="str">
            <v>2007</v>
          </cell>
          <cell r="B676" t="str">
            <v>DE</v>
          </cell>
          <cell r="C676" t="str">
            <v>VS_H551_552</v>
          </cell>
          <cell r="D676" t="str">
            <v>e_itsp</v>
          </cell>
          <cell r="E676">
            <v>1.67597765363128E-2</v>
          </cell>
          <cell r="F676" t="str">
            <v>% ent</v>
          </cell>
        </row>
        <row r="677">
          <cell r="A677" t="str">
            <v>2007</v>
          </cell>
          <cell r="B677" t="str">
            <v>DE</v>
          </cell>
          <cell r="C677" t="str">
            <v>VS_H551_552</v>
          </cell>
          <cell r="D677" t="str">
            <v>e_itsp</v>
          </cell>
          <cell r="E677">
            <v>2.2058823529411801E-2</v>
          </cell>
          <cell r="F677" t="str">
            <v>% ent cuse</v>
          </cell>
        </row>
        <row r="678">
          <cell r="A678" t="str">
            <v>2007</v>
          </cell>
          <cell r="B678" t="str">
            <v>DE</v>
          </cell>
          <cell r="C678" t="str">
            <v>VS_H553_555</v>
          </cell>
          <cell r="D678" t="str">
            <v>e_itsp</v>
          </cell>
          <cell r="E678">
            <v>1.63934426229508E-2</v>
          </cell>
          <cell r="F678" t="str">
            <v>% ent</v>
          </cell>
        </row>
        <row r="679">
          <cell r="A679" t="str">
            <v>2007</v>
          </cell>
          <cell r="B679" t="str">
            <v>DE</v>
          </cell>
          <cell r="C679" t="str">
            <v>VS_H553_555</v>
          </cell>
          <cell r="D679" t="str">
            <v>e_itsp</v>
          </cell>
          <cell r="E679">
            <v>4.76190476190477E-2</v>
          </cell>
          <cell r="F679" t="str">
            <v>% ent cuse</v>
          </cell>
        </row>
        <row r="680">
          <cell r="A680" t="str">
            <v>2007</v>
          </cell>
          <cell r="B680" t="str">
            <v>DE</v>
          </cell>
          <cell r="C680" t="str">
            <v>VS_I</v>
          </cell>
          <cell r="D680" t="str">
            <v>e_itsp</v>
          </cell>
          <cell r="E680">
            <v>3.6583801364994201E-2</v>
          </cell>
          <cell r="F680" t="str">
            <v>% ent</v>
          </cell>
        </row>
        <row r="681">
          <cell r="A681" t="str">
            <v>2007</v>
          </cell>
          <cell r="B681" t="str">
            <v>DE</v>
          </cell>
          <cell r="C681" t="str">
            <v>VS_I</v>
          </cell>
          <cell r="D681" t="str">
            <v>e_itsp</v>
          </cell>
          <cell r="E681">
            <v>4.7062183773094297E-2</v>
          </cell>
          <cell r="F681" t="str">
            <v>% ent cuse</v>
          </cell>
        </row>
        <row r="682">
          <cell r="A682" t="str">
            <v>2007</v>
          </cell>
          <cell r="B682" t="str">
            <v>DE</v>
          </cell>
          <cell r="C682" t="str">
            <v>VS_I60_63</v>
          </cell>
          <cell r="D682" t="str">
            <v>e_itsp</v>
          </cell>
          <cell r="E682">
            <v>2.2471910112359501E-2</v>
          </cell>
          <cell r="F682" t="str">
            <v>% ent</v>
          </cell>
        </row>
        <row r="683">
          <cell r="A683" t="str">
            <v>2007</v>
          </cell>
          <cell r="B683" t="str">
            <v>DE</v>
          </cell>
          <cell r="C683" t="str">
            <v>VS_I60_63</v>
          </cell>
          <cell r="D683" t="str">
            <v>e_itsp</v>
          </cell>
          <cell r="E683">
            <v>2.8776978417266098E-2</v>
          </cell>
          <cell r="F683" t="str">
            <v>% ent cuse</v>
          </cell>
        </row>
        <row r="684">
          <cell r="A684" t="str">
            <v>2007</v>
          </cell>
          <cell r="B684" t="str">
            <v>DE</v>
          </cell>
          <cell r="C684" t="str">
            <v>VS_I64</v>
          </cell>
          <cell r="D684" t="str">
            <v>e_itsp</v>
          </cell>
          <cell r="E684">
            <v>0.17741935483870999</v>
          </cell>
          <cell r="F684" t="str">
            <v>% ent</v>
          </cell>
        </row>
        <row r="685">
          <cell r="A685" t="str">
            <v>2007</v>
          </cell>
          <cell r="B685" t="str">
            <v>DE</v>
          </cell>
          <cell r="C685" t="str">
            <v>VS_I64</v>
          </cell>
          <cell r="D685" t="str">
            <v>e_itsp</v>
          </cell>
          <cell r="E685">
            <v>0.23913043478260901</v>
          </cell>
          <cell r="F685" t="str">
            <v>% ent cuse</v>
          </cell>
        </row>
        <row r="686">
          <cell r="A686" t="str">
            <v>2007</v>
          </cell>
          <cell r="B686" t="str">
            <v>DE</v>
          </cell>
          <cell r="C686" t="str">
            <v>VS_J65_66</v>
          </cell>
          <cell r="D686" t="str">
            <v>e_itsp</v>
          </cell>
          <cell r="E686">
            <v>7.9181017079702598E-2</v>
          </cell>
          <cell r="F686" t="str">
            <v>% ent</v>
          </cell>
        </row>
        <row r="687">
          <cell r="A687" t="str">
            <v>2007</v>
          </cell>
          <cell r="B687" t="str">
            <v>DE</v>
          </cell>
          <cell r="C687" t="str">
            <v>VS_J65_66</v>
          </cell>
          <cell r="D687" t="str">
            <v>e_itsp</v>
          </cell>
          <cell r="E687">
            <v>8.2573541339558798E-2</v>
          </cell>
          <cell r="F687" t="str">
            <v>% ent cuse</v>
          </cell>
        </row>
        <row r="688">
          <cell r="A688" t="str">
            <v>2007</v>
          </cell>
          <cell r="B688" t="str">
            <v>DE</v>
          </cell>
          <cell r="C688" t="str">
            <v>VS_K</v>
          </cell>
          <cell r="D688" t="str">
            <v>e_itsp</v>
          </cell>
          <cell r="E688">
            <v>0.12530410613186899</v>
          </cell>
          <cell r="F688" t="str">
            <v>% ent</v>
          </cell>
        </row>
        <row r="689">
          <cell r="A689" t="str">
            <v>2007</v>
          </cell>
          <cell r="B689" t="str">
            <v>DE</v>
          </cell>
          <cell r="C689" t="str">
            <v>VS_K</v>
          </cell>
          <cell r="D689" t="str">
            <v>e_itsp</v>
          </cell>
          <cell r="E689">
            <v>0.140697745600605</v>
          </cell>
          <cell r="F689" t="str">
            <v>% ent cuse</v>
          </cell>
        </row>
        <row r="690">
          <cell r="A690" t="str">
            <v>2007</v>
          </cell>
          <cell r="B690" t="str">
            <v>DE</v>
          </cell>
          <cell r="C690" t="str">
            <v>VS_K70_71_73_74</v>
          </cell>
          <cell r="D690" t="str">
            <v>e_itsp</v>
          </cell>
          <cell r="E690">
            <v>7.3059360730593506E-2</v>
          </cell>
          <cell r="F690" t="str">
            <v>% ent</v>
          </cell>
        </row>
        <row r="691">
          <cell r="A691" t="str">
            <v>2007</v>
          </cell>
          <cell r="B691" t="str">
            <v>DE</v>
          </cell>
          <cell r="C691" t="str">
            <v>VS_K70_71_73_74</v>
          </cell>
          <cell r="D691" t="str">
            <v>e_itsp</v>
          </cell>
          <cell r="E691">
            <v>8.29015544041449E-2</v>
          </cell>
          <cell r="F691" t="str">
            <v>% ent cuse</v>
          </cell>
        </row>
        <row r="692">
          <cell r="A692" t="str">
            <v>2007</v>
          </cell>
          <cell r="B692" t="str">
            <v>DE</v>
          </cell>
          <cell r="C692" t="str">
            <v>VS_K72</v>
          </cell>
          <cell r="D692" t="str">
            <v>e_itsp</v>
          </cell>
          <cell r="E692">
            <v>0.73913043478260998</v>
          </cell>
          <cell r="F692" t="str">
            <v>% ent</v>
          </cell>
        </row>
        <row r="693">
          <cell r="A693" t="str">
            <v>2007</v>
          </cell>
          <cell r="B693" t="str">
            <v>DE</v>
          </cell>
          <cell r="C693" t="str">
            <v>VS_K72</v>
          </cell>
          <cell r="D693" t="str">
            <v>e_itsp</v>
          </cell>
          <cell r="E693">
            <v>0.73913043478260998</v>
          </cell>
          <cell r="F693" t="str">
            <v>% ent cuse</v>
          </cell>
        </row>
        <row r="694">
          <cell r="A694" t="str">
            <v>2007</v>
          </cell>
          <cell r="B694" t="str">
            <v>DE</v>
          </cell>
          <cell r="C694" t="str">
            <v>VS_O921_922</v>
          </cell>
          <cell r="D694" t="str">
            <v>e_itsp</v>
          </cell>
          <cell r="E694">
            <v>0.14772727272727301</v>
          </cell>
          <cell r="F694" t="str">
            <v>% ent</v>
          </cell>
        </row>
        <row r="695">
          <cell r="A695" t="str">
            <v>2007</v>
          </cell>
          <cell r="B695" t="str">
            <v>DE</v>
          </cell>
          <cell r="C695" t="str">
            <v>VS_O921_922</v>
          </cell>
          <cell r="D695" t="str">
            <v>e_itsp</v>
          </cell>
          <cell r="E695">
            <v>0.15853658536585299</v>
          </cell>
          <cell r="F695" t="str">
            <v>% ent cuse</v>
          </cell>
        </row>
        <row r="696">
          <cell r="A696" t="str">
            <v>2007</v>
          </cell>
          <cell r="B696" t="str">
            <v>DE</v>
          </cell>
          <cell r="C696" t="str">
            <v>VS_O923_927</v>
          </cell>
          <cell r="D696" t="str">
            <v>e_itsp</v>
          </cell>
          <cell r="E696">
            <v>6.5789473684210703E-2</v>
          </cell>
          <cell r="F696" t="str">
            <v>% ent</v>
          </cell>
        </row>
        <row r="697">
          <cell r="A697" t="str">
            <v>2007</v>
          </cell>
          <cell r="B697" t="str">
            <v>DE</v>
          </cell>
          <cell r="C697" t="str">
            <v>VS_O923_927</v>
          </cell>
          <cell r="D697" t="str">
            <v>e_itsp</v>
          </cell>
          <cell r="E697">
            <v>7.9365079365079499E-2</v>
          </cell>
          <cell r="F697" t="str">
            <v>% ent cuse</v>
          </cell>
        </row>
        <row r="698">
          <cell r="A698" t="str">
            <v>2007</v>
          </cell>
          <cell r="B698" t="str">
            <v>DE</v>
          </cell>
          <cell r="C698" t="str">
            <v>VS_O93</v>
          </cell>
          <cell r="D698" t="str">
            <v>e_itsp</v>
          </cell>
          <cell r="E698">
            <v>8.6956521739130592E-3</v>
          </cell>
          <cell r="F698" t="str">
            <v>% ent</v>
          </cell>
        </row>
        <row r="699">
          <cell r="A699" t="str">
            <v>2007</v>
          </cell>
          <cell r="B699" t="str">
            <v>DE</v>
          </cell>
          <cell r="C699" t="str">
            <v>VS_O93</v>
          </cell>
          <cell r="D699" t="str">
            <v>e_itsp</v>
          </cell>
          <cell r="E699">
            <v>0.02</v>
          </cell>
          <cell r="F699" t="str">
            <v>% ent cuse</v>
          </cell>
        </row>
        <row r="700">
          <cell r="A700" t="str">
            <v>2007</v>
          </cell>
          <cell r="B700" t="str">
            <v>DK</v>
          </cell>
          <cell r="C700" t="str">
            <v>10_65</v>
          </cell>
          <cell r="D700" t="str">
            <v>e_itsp</v>
          </cell>
          <cell r="F700" t="str">
            <v>% ent</v>
          </cell>
        </row>
        <row r="701">
          <cell r="A701" t="str">
            <v>2007</v>
          </cell>
          <cell r="B701" t="str">
            <v>DK</v>
          </cell>
          <cell r="C701" t="str">
            <v>10_65</v>
          </cell>
          <cell r="D701" t="str">
            <v>e_itsp</v>
          </cell>
          <cell r="F701" t="str">
            <v>% ent cuse</v>
          </cell>
        </row>
        <row r="702">
          <cell r="A702" t="str">
            <v>2007</v>
          </cell>
          <cell r="B702" t="str">
            <v>DK</v>
          </cell>
          <cell r="C702" t="str">
            <v>10_66</v>
          </cell>
          <cell r="D702" t="str">
            <v>e_itsp</v>
          </cell>
          <cell r="F702" t="str">
            <v>% ent</v>
          </cell>
        </row>
        <row r="703">
          <cell r="A703" t="str">
            <v>2007</v>
          </cell>
          <cell r="B703" t="str">
            <v>DK</v>
          </cell>
          <cell r="C703" t="str">
            <v>10_66</v>
          </cell>
          <cell r="D703" t="str">
            <v>e_itsp</v>
          </cell>
          <cell r="F703" t="str">
            <v>% ent cuse</v>
          </cell>
        </row>
        <row r="704">
          <cell r="A704" t="str">
            <v>2007</v>
          </cell>
          <cell r="B704" t="str">
            <v>DK</v>
          </cell>
          <cell r="C704" t="str">
            <v>10_D</v>
          </cell>
          <cell r="D704" t="str">
            <v>e_itsp</v>
          </cell>
          <cell r="F704" t="str">
            <v>% ent</v>
          </cell>
        </row>
        <row r="705">
          <cell r="A705" t="str">
            <v>2007</v>
          </cell>
          <cell r="B705" t="str">
            <v>DK</v>
          </cell>
          <cell r="C705" t="str">
            <v>10_D</v>
          </cell>
          <cell r="D705" t="str">
            <v>e_itsp</v>
          </cell>
          <cell r="F705" t="str">
            <v>% ent cuse</v>
          </cell>
        </row>
        <row r="706">
          <cell r="A706" t="str">
            <v>2007</v>
          </cell>
          <cell r="B706" t="str">
            <v>DK</v>
          </cell>
          <cell r="C706" t="str">
            <v>10_D15_22</v>
          </cell>
          <cell r="D706" t="str">
            <v>e_itsp</v>
          </cell>
          <cell r="E706">
            <v>0.27134636340853602</v>
          </cell>
          <cell r="F706" t="str">
            <v>% ent</v>
          </cell>
        </row>
        <row r="707">
          <cell r="A707" t="str">
            <v>2007</v>
          </cell>
          <cell r="B707" t="str">
            <v>DK</v>
          </cell>
          <cell r="C707" t="str">
            <v>10_D15_22</v>
          </cell>
          <cell r="D707" t="str">
            <v>e_itsp</v>
          </cell>
          <cell r="E707">
            <v>0.27641233058953202</v>
          </cell>
          <cell r="F707" t="str">
            <v>% ent cuse</v>
          </cell>
        </row>
        <row r="708">
          <cell r="A708" t="str">
            <v>2007</v>
          </cell>
          <cell r="B708" t="str">
            <v>DK</v>
          </cell>
          <cell r="C708" t="str">
            <v>10_D22</v>
          </cell>
          <cell r="D708" t="str">
            <v>e_itsp</v>
          </cell>
          <cell r="F708" t="str">
            <v>% ent</v>
          </cell>
        </row>
        <row r="709">
          <cell r="A709" t="str">
            <v>2007</v>
          </cell>
          <cell r="B709" t="str">
            <v>DK</v>
          </cell>
          <cell r="C709" t="str">
            <v>10_D22</v>
          </cell>
          <cell r="D709" t="str">
            <v>e_itsp</v>
          </cell>
          <cell r="F709" t="str">
            <v>% ent cuse</v>
          </cell>
        </row>
        <row r="710">
          <cell r="A710" t="str">
            <v>2007</v>
          </cell>
          <cell r="B710" t="str">
            <v>DK</v>
          </cell>
          <cell r="C710" t="str">
            <v>10_D23_25</v>
          </cell>
          <cell r="D710" t="str">
            <v>e_itsp</v>
          </cell>
          <cell r="F710" t="str">
            <v>% ent</v>
          </cell>
        </row>
        <row r="711">
          <cell r="A711" t="str">
            <v>2007</v>
          </cell>
          <cell r="B711" t="str">
            <v>DK</v>
          </cell>
          <cell r="C711" t="str">
            <v>10_D23_25</v>
          </cell>
          <cell r="D711" t="str">
            <v>e_itsp</v>
          </cell>
          <cell r="F711" t="str">
            <v>% ent cuse</v>
          </cell>
        </row>
        <row r="712">
          <cell r="A712" t="str">
            <v>2007</v>
          </cell>
          <cell r="B712" t="str">
            <v>DK</v>
          </cell>
          <cell r="C712" t="str">
            <v>10_D26_28</v>
          </cell>
          <cell r="D712" t="str">
            <v>e_itsp</v>
          </cell>
          <cell r="E712">
            <v>0.15305391158904499</v>
          </cell>
          <cell r="F712" t="str">
            <v>% ent</v>
          </cell>
        </row>
        <row r="713">
          <cell r="A713" t="str">
            <v>2007</v>
          </cell>
          <cell r="B713" t="str">
            <v>DK</v>
          </cell>
          <cell r="C713" t="str">
            <v>10_D26_28</v>
          </cell>
          <cell r="D713" t="str">
            <v>e_itsp</v>
          </cell>
          <cell r="E713">
            <v>0.15453559658042901</v>
          </cell>
          <cell r="F713" t="str">
            <v>% ent cuse</v>
          </cell>
        </row>
        <row r="714">
          <cell r="A714" t="str">
            <v>2007</v>
          </cell>
          <cell r="B714" t="str">
            <v>DK</v>
          </cell>
          <cell r="C714" t="str">
            <v>10_D29_37</v>
          </cell>
          <cell r="D714" t="str">
            <v>e_itsp</v>
          </cell>
          <cell r="E714">
            <v>0.30510805659803503</v>
          </cell>
          <cell r="F714" t="str">
            <v>% ent</v>
          </cell>
        </row>
        <row r="715">
          <cell r="A715" t="str">
            <v>2007</v>
          </cell>
          <cell r="B715" t="str">
            <v>DK</v>
          </cell>
          <cell r="C715" t="str">
            <v>10_D29_37</v>
          </cell>
          <cell r="D715" t="str">
            <v>e_itsp</v>
          </cell>
          <cell r="E715">
            <v>0.30544609933227701</v>
          </cell>
          <cell r="F715" t="str">
            <v>% ent cuse</v>
          </cell>
        </row>
        <row r="716">
          <cell r="A716" t="str">
            <v>2007</v>
          </cell>
          <cell r="B716" t="str">
            <v>DK</v>
          </cell>
          <cell r="C716" t="str">
            <v>10_DF</v>
          </cell>
          <cell r="D716" t="str">
            <v>e_itsp</v>
          </cell>
          <cell r="F716" t="str">
            <v>% ent</v>
          </cell>
        </row>
        <row r="717">
          <cell r="A717" t="str">
            <v>2007</v>
          </cell>
          <cell r="B717" t="str">
            <v>DK</v>
          </cell>
          <cell r="C717" t="str">
            <v>10_DF</v>
          </cell>
          <cell r="D717" t="str">
            <v>e_itsp</v>
          </cell>
          <cell r="F717" t="str">
            <v>% ent cuse</v>
          </cell>
        </row>
        <row r="718">
          <cell r="A718" t="str">
            <v>2007</v>
          </cell>
          <cell r="B718" t="str">
            <v>DK</v>
          </cell>
          <cell r="C718" t="str">
            <v>10_DFGHIJKO</v>
          </cell>
          <cell r="D718" t="str">
            <v>e_itsp</v>
          </cell>
          <cell r="F718" t="str">
            <v>% ent</v>
          </cell>
        </row>
        <row r="719">
          <cell r="A719" t="str">
            <v>2007</v>
          </cell>
          <cell r="B719" t="str">
            <v>DK</v>
          </cell>
          <cell r="C719" t="str">
            <v>10_DFGHIJKO</v>
          </cell>
          <cell r="D719" t="str">
            <v>e_itsp</v>
          </cell>
          <cell r="F719" t="str">
            <v>% ent cuse</v>
          </cell>
        </row>
        <row r="720">
          <cell r="A720" t="str">
            <v>2007</v>
          </cell>
          <cell r="B720" t="str">
            <v>DK</v>
          </cell>
          <cell r="C720" t="str">
            <v>10_DFGHIKO</v>
          </cell>
          <cell r="D720" t="str">
            <v>e_itsp</v>
          </cell>
          <cell r="E720">
            <v>0.26461536630573401</v>
          </cell>
          <cell r="F720" t="str">
            <v>% ent</v>
          </cell>
        </row>
        <row r="721">
          <cell r="A721" t="str">
            <v>2007</v>
          </cell>
          <cell r="B721" t="str">
            <v>DK</v>
          </cell>
          <cell r="C721" t="str">
            <v>10_DFGHIKO</v>
          </cell>
          <cell r="D721" t="str">
            <v>e_itsp</v>
          </cell>
          <cell r="E721">
            <v>0.26803941770413597</v>
          </cell>
          <cell r="F721" t="str">
            <v>% ent cuse</v>
          </cell>
        </row>
        <row r="722">
          <cell r="A722" t="str">
            <v>2007</v>
          </cell>
          <cell r="B722" t="str">
            <v>DK</v>
          </cell>
          <cell r="C722" t="str">
            <v>10_DGHIK</v>
          </cell>
          <cell r="D722" t="str">
            <v>e_itsp</v>
          </cell>
          <cell r="F722" t="str">
            <v>% ent</v>
          </cell>
        </row>
        <row r="723">
          <cell r="A723" t="str">
            <v>2007</v>
          </cell>
          <cell r="B723" t="str">
            <v>DK</v>
          </cell>
          <cell r="C723" t="str">
            <v>10_DGHIK</v>
          </cell>
          <cell r="D723" t="str">
            <v>e_itsp</v>
          </cell>
          <cell r="F723" t="str">
            <v>% ent cuse</v>
          </cell>
        </row>
        <row r="724">
          <cell r="A724" t="str">
            <v>2007</v>
          </cell>
          <cell r="B724" t="str">
            <v>DK</v>
          </cell>
          <cell r="C724" t="str">
            <v>10_DGIK</v>
          </cell>
          <cell r="D724" t="str">
            <v>e_itsp</v>
          </cell>
          <cell r="F724" t="str">
            <v>% ent</v>
          </cell>
        </row>
        <row r="725">
          <cell r="A725" t="str">
            <v>2007</v>
          </cell>
          <cell r="B725" t="str">
            <v>DK</v>
          </cell>
          <cell r="C725" t="str">
            <v>10_DGIK</v>
          </cell>
          <cell r="D725" t="str">
            <v>e_itsp</v>
          </cell>
          <cell r="F725" t="str">
            <v>% ent cuse</v>
          </cell>
        </row>
        <row r="726">
          <cell r="A726" t="str">
            <v>2007</v>
          </cell>
          <cell r="B726" t="str">
            <v>DK</v>
          </cell>
          <cell r="C726" t="str">
            <v>10_F</v>
          </cell>
          <cell r="D726" t="str">
            <v>e_itsp</v>
          </cell>
          <cell r="E726">
            <v>0.10678288971326599</v>
          </cell>
          <cell r="F726" t="str">
            <v>% ent</v>
          </cell>
        </row>
        <row r="727">
          <cell r="A727" t="str">
            <v>2007</v>
          </cell>
          <cell r="B727" t="str">
            <v>DK</v>
          </cell>
          <cell r="C727" t="str">
            <v>10_F</v>
          </cell>
          <cell r="D727" t="str">
            <v>e_itsp</v>
          </cell>
          <cell r="E727">
            <v>0.107878829675798</v>
          </cell>
          <cell r="F727" t="str">
            <v>% ent cuse</v>
          </cell>
        </row>
        <row r="728">
          <cell r="A728" t="str">
            <v>2007</v>
          </cell>
          <cell r="B728" t="str">
            <v>DK</v>
          </cell>
          <cell r="C728" t="str">
            <v>10_G</v>
          </cell>
          <cell r="D728" t="str">
            <v>e_itsp</v>
          </cell>
          <cell r="E728">
            <v>0.26395440873428899</v>
          </cell>
          <cell r="F728" t="str">
            <v>% ent</v>
          </cell>
        </row>
        <row r="729">
          <cell r="A729" t="str">
            <v>2007</v>
          </cell>
          <cell r="B729" t="str">
            <v>DK</v>
          </cell>
          <cell r="C729" t="str">
            <v>10_G</v>
          </cell>
          <cell r="D729" t="str">
            <v>e_itsp</v>
          </cell>
          <cell r="E729">
            <v>0.26611409276548298</v>
          </cell>
          <cell r="F729" t="str">
            <v>% ent cuse</v>
          </cell>
        </row>
        <row r="730">
          <cell r="A730" t="str">
            <v>2007</v>
          </cell>
          <cell r="B730" t="str">
            <v>DK</v>
          </cell>
          <cell r="C730" t="str">
            <v>10_G50</v>
          </cell>
          <cell r="D730" t="str">
            <v>e_itsp</v>
          </cell>
          <cell r="E730">
            <v>0.16740491402544799</v>
          </cell>
          <cell r="F730" t="str">
            <v>% ent</v>
          </cell>
        </row>
        <row r="731">
          <cell r="A731" t="str">
            <v>2007</v>
          </cell>
          <cell r="B731" t="str">
            <v>DK</v>
          </cell>
          <cell r="C731" t="str">
            <v>10_G50</v>
          </cell>
          <cell r="D731" t="str">
            <v>e_itsp</v>
          </cell>
          <cell r="E731">
            <v>0.16740491402544799</v>
          </cell>
          <cell r="F731" t="str">
            <v>% ent cuse</v>
          </cell>
        </row>
        <row r="732">
          <cell r="A732" t="str">
            <v>2007</v>
          </cell>
          <cell r="B732" t="str">
            <v>DK</v>
          </cell>
          <cell r="C732" t="str">
            <v>10_G51</v>
          </cell>
          <cell r="D732" t="str">
            <v>e_itsp</v>
          </cell>
          <cell r="E732">
            <v>0.34470684428968501</v>
          </cell>
          <cell r="F732" t="str">
            <v>% ent</v>
          </cell>
        </row>
        <row r="733">
          <cell r="A733" t="str">
            <v>2007</v>
          </cell>
          <cell r="B733" t="str">
            <v>DK</v>
          </cell>
          <cell r="C733" t="str">
            <v>10_G51</v>
          </cell>
          <cell r="D733" t="str">
            <v>e_itsp</v>
          </cell>
          <cell r="E733">
            <v>0.34608250330832202</v>
          </cell>
          <cell r="F733" t="str">
            <v>% ent cuse</v>
          </cell>
        </row>
        <row r="734">
          <cell r="A734" t="str">
            <v>2007</v>
          </cell>
          <cell r="B734" t="str">
            <v>DK</v>
          </cell>
          <cell r="C734" t="str">
            <v>10_G52</v>
          </cell>
          <cell r="D734" t="str">
            <v>e_itsp</v>
          </cell>
          <cell r="E734">
            <v>0.16090186162598799</v>
          </cell>
          <cell r="F734" t="str">
            <v>% ent</v>
          </cell>
        </row>
        <row r="735">
          <cell r="A735" t="str">
            <v>2007</v>
          </cell>
          <cell r="B735" t="str">
            <v>DK</v>
          </cell>
          <cell r="C735" t="str">
            <v>10_G52</v>
          </cell>
          <cell r="D735" t="str">
            <v>e_itsp</v>
          </cell>
          <cell r="E735">
            <v>0.16466388347585001</v>
          </cell>
          <cell r="F735" t="str">
            <v>% ent cuse</v>
          </cell>
        </row>
        <row r="736">
          <cell r="A736" t="str">
            <v>2007</v>
          </cell>
          <cell r="B736" t="str">
            <v>DK</v>
          </cell>
          <cell r="C736" t="str">
            <v>10_GHIKO</v>
          </cell>
          <cell r="D736" t="str">
            <v>e_itsp</v>
          </cell>
          <cell r="F736" t="str">
            <v>% ent</v>
          </cell>
        </row>
        <row r="737">
          <cell r="A737" t="str">
            <v>2007</v>
          </cell>
          <cell r="B737" t="str">
            <v>DK</v>
          </cell>
          <cell r="C737" t="str">
            <v>10_GHIKO</v>
          </cell>
          <cell r="D737" t="str">
            <v>e_itsp</v>
          </cell>
          <cell r="F737" t="str">
            <v>% ent cuse</v>
          </cell>
        </row>
        <row r="738">
          <cell r="A738" t="str">
            <v>2007</v>
          </cell>
          <cell r="B738" t="str">
            <v>DK</v>
          </cell>
          <cell r="C738" t="str">
            <v>10_H551_552</v>
          </cell>
          <cell r="D738" t="str">
            <v>e_itsp</v>
          </cell>
          <cell r="F738" t="str">
            <v>% ent</v>
          </cell>
        </row>
        <row r="739">
          <cell r="A739" t="str">
            <v>2007</v>
          </cell>
          <cell r="B739" t="str">
            <v>DK</v>
          </cell>
          <cell r="C739" t="str">
            <v>10_H551_552</v>
          </cell>
          <cell r="D739" t="str">
            <v>e_itsp</v>
          </cell>
          <cell r="F739" t="str">
            <v>% ent cuse</v>
          </cell>
        </row>
        <row r="740">
          <cell r="A740" t="str">
            <v>2007</v>
          </cell>
          <cell r="B740" t="str">
            <v>DK</v>
          </cell>
          <cell r="C740" t="str">
            <v>10_H553_555</v>
          </cell>
          <cell r="D740" t="str">
            <v>e_itsp</v>
          </cell>
          <cell r="F740" t="str">
            <v>% ent</v>
          </cell>
        </row>
        <row r="741">
          <cell r="A741" t="str">
            <v>2007</v>
          </cell>
          <cell r="B741" t="str">
            <v>DK</v>
          </cell>
          <cell r="C741" t="str">
            <v>10_H553_555</v>
          </cell>
          <cell r="D741" t="str">
            <v>e_itsp</v>
          </cell>
          <cell r="F741" t="str">
            <v>% ent cuse</v>
          </cell>
        </row>
        <row r="742">
          <cell r="A742" t="str">
            <v>2007</v>
          </cell>
          <cell r="B742" t="str">
            <v>DK</v>
          </cell>
          <cell r="C742" t="str">
            <v>10_I</v>
          </cell>
          <cell r="D742" t="str">
            <v>e_itsp</v>
          </cell>
          <cell r="F742" t="str">
            <v>% ent</v>
          </cell>
        </row>
        <row r="743">
          <cell r="A743" t="str">
            <v>2007</v>
          </cell>
          <cell r="B743" t="str">
            <v>DK</v>
          </cell>
          <cell r="C743" t="str">
            <v>10_I</v>
          </cell>
          <cell r="D743" t="str">
            <v>e_itsp</v>
          </cell>
          <cell r="F743" t="str">
            <v>% ent cuse</v>
          </cell>
        </row>
        <row r="744">
          <cell r="A744" t="str">
            <v>2007</v>
          </cell>
          <cell r="B744" t="str">
            <v>DK</v>
          </cell>
          <cell r="C744" t="str">
            <v>10_I60_63</v>
          </cell>
          <cell r="D744" t="str">
            <v>e_itsp</v>
          </cell>
          <cell r="E744">
            <v>0.206278607568783</v>
          </cell>
          <cell r="F744" t="str">
            <v>% ent</v>
          </cell>
        </row>
        <row r="745">
          <cell r="A745" t="str">
            <v>2007</v>
          </cell>
          <cell r="B745" t="str">
            <v>DK</v>
          </cell>
          <cell r="C745" t="str">
            <v>10_I60_63</v>
          </cell>
          <cell r="D745" t="str">
            <v>e_itsp</v>
          </cell>
          <cell r="E745">
            <v>0.21982982430825501</v>
          </cell>
          <cell r="F745" t="str">
            <v>% ent cuse</v>
          </cell>
        </row>
        <row r="746">
          <cell r="A746" t="str">
            <v>2007</v>
          </cell>
          <cell r="B746" t="str">
            <v>DK</v>
          </cell>
          <cell r="C746" t="str">
            <v>10_I64</v>
          </cell>
          <cell r="D746" t="str">
            <v>e_itsp</v>
          </cell>
          <cell r="F746" t="str">
            <v>% ent</v>
          </cell>
        </row>
        <row r="747">
          <cell r="A747" t="str">
            <v>2007</v>
          </cell>
          <cell r="B747" t="str">
            <v>DK</v>
          </cell>
          <cell r="C747" t="str">
            <v>10_I64</v>
          </cell>
          <cell r="D747" t="str">
            <v>e_itsp</v>
          </cell>
          <cell r="F747" t="str">
            <v>% ent cuse</v>
          </cell>
        </row>
        <row r="748">
          <cell r="A748" t="str">
            <v>2007</v>
          </cell>
          <cell r="B748" t="str">
            <v>DK</v>
          </cell>
          <cell r="C748" t="str">
            <v>10_J65_66</v>
          </cell>
          <cell r="D748" t="str">
            <v>e_itsp</v>
          </cell>
          <cell r="F748" t="str">
            <v>% ent</v>
          </cell>
        </row>
        <row r="749">
          <cell r="A749" t="str">
            <v>2007</v>
          </cell>
          <cell r="B749" t="str">
            <v>DK</v>
          </cell>
          <cell r="C749" t="str">
            <v>10_J65_66</v>
          </cell>
          <cell r="D749" t="str">
            <v>e_itsp</v>
          </cell>
          <cell r="F749" t="str">
            <v>% ent cuse</v>
          </cell>
        </row>
        <row r="750">
          <cell r="A750" t="str">
            <v>2007</v>
          </cell>
          <cell r="B750" t="str">
            <v>DK</v>
          </cell>
          <cell r="C750" t="str">
            <v>10_K</v>
          </cell>
          <cell r="D750" t="str">
            <v>e_itsp</v>
          </cell>
          <cell r="F750" t="str">
            <v>% ent</v>
          </cell>
        </row>
        <row r="751">
          <cell r="A751" t="str">
            <v>2007</v>
          </cell>
          <cell r="B751" t="str">
            <v>DK</v>
          </cell>
          <cell r="C751" t="str">
            <v>10_K</v>
          </cell>
          <cell r="D751" t="str">
            <v>e_itsp</v>
          </cell>
          <cell r="F751" t="str">
            <v>% ent cuse</v>
          </cell>
        </row>
        <row r="752">
          <cell r="A752" t="str">
            <v>2007</v>
          </cell>
          <cell r="B752" t="str">
            <v>DK</v>
          </cell>
          <cell r="C752" t="str">
            <v>10_K70_71_73_74</v>
          </cell>
          <cell r="D752" t="str">
            <v>e_itsp</v>
          </cell>
          <cell r="F752" t="str">
            <v>% ent</v>
          </cell>
        </row>
        <row r="753">
          <cell r="A753" t="str">
            <v>2007</v>
          </cell>
          <cell r="B753" t="str">
            <v>DK</v>
          </cell>
          <cell r="C753" t="str">
            <v>10_K70_71_73_74</v>
          </cell>
          <cell r="D753" t="str">
            <v>e_itsp</v>
          </cell>
          <cell r="F753" t="str">
            <v>% ent cuse</v>
          </cell>
        </row>
        <row r="754">
          <cell r="A754" t="str">
            <v>2007</v>
          </cell>
          <cell r="B754" t="str">
            <v>DK</v>
          </cell>
          <cell r="C754" t="str">
            <v>10_K72</v>
          </cell>
          <cell r="D754" t="str">
            <v>e_itsp</v>
          </cell>
          <cell r="E754">
            <v>0.35728376865224398</v>
          </cell>
          <cell r="F754" t="str">
            <v>% ent</v>
          </cell>
        </row>
        <row r="755">
          <cell r="A755" t="str">
            <v>2007</v>
          </cell>
          <cell r="B755" t="str">
            <v>DK</v>
          </cell>
          <cell r="C755" t="str">
            <v>10_K72</v>
          </cell>
          <cell r="D755" t="str">
            <v>e_itsp</v>
          </cell>
          <cell r="E755">
            <v>0.35952245502860097</v>
          </cell>
          <cell r="F755" t="str">
            <v>% ent cuse</v>
          </cell>
        </row>
        <row r="756">
          <cell r="A756" t="str">
            <v>2007</v>
          </cell>
          <cell r="B756" t="str">
            <v>DK</v>
          </cell>
          <cell r="C756" t="str">
            <v>10_O921_922</v>
          </cell>
          <cell r="D756" t="str">
            <v>e_itsp</v>
          </cell>
          <cell r="F756" t="str">
            <v>% ent</v>
          </cell>
        </row>
        <row r="757">
          <cell r="A757" t="str">
            <v>2007</v>
          </cell>
          <cell r="B757" t="str">
            <v>DK</v>
          </cell>
          <cell r="C757" t="str">
            <v>10_O921_922</v>
          </cell>
          <cell r="D757" t="str">
            <v>e_itsp</v>
          </cell>
          <cell r="F757" t="str">
            <v>% ent cuse</v>
          </cell>
        </row>
        <row r="758">
          <cell r="A758" t="str">
            <v>2007</v>
          </cell>
          <cell r="B758" t="str">
            <v>DK</v>
          </cell>
          <cell r="C758" t="str">
            <v>10_O93</v>
          </cell>
          <cell r="D758" t="str">
            <v>e_itsp</v>
          </cell>
          <cell r="F758" t="str">
            <v>% ent</v>
          </cell>
        </row>
        <row r="759">
          <cell r="A759" t="str">
            <v>2007</v>
          </cell>
          <cell r="B759" t="str">
            <v>DK</v>
          </cell>
          <cell r="C759" t="str">
            <v>10_O93</v>
          </cell>
          <cell r="D759" t="str">
            <v>e_itsp</v>
          </cell>
          <cell r="F759" t="str">
            <v>% ent cuse</v>
          </cell>
        </row>
        <row r="760">
          <cell r="A760" t="str">
            <v>2007</v>
          </cell>
          <cell r="B760" t="str">
            <v>DK</v>
          </cell>
          <cell r="C760" t="str">
            <v>L_DF</v>
          </cell>
          <cell r="D760" t="str">
            <v>e_itsp</v>
          </cell>
          <cell r="E760">
            <v>0.90418588085130702</v>
          </cell>
          <cell r="F760" t="str">
            <v>% ent</v>
          </cell>
        </row>
        <row r="761">
          <cell r="A761" t="str">
            <v>2007</v>
          </cell>
          <cell r="B761" t="str">
            <v>DK</v>
          </cell>
          <cell r="C761" t="str">
            <v>L_DF</v>
          </cell>
          <cell r="D761" t="str">
            <v>e_itsp</v>
          </cell>
          <cell r="E761">
            <v>0.90418588085130702</v>
          </cell>
          <cell r="F761" t="str">
            <v>% ent cuse</v>
          </cell>
        </row>
        <row r="762">
          <cell r="A762" t="str">
            <v>2007</v>
          </cell>
          <cell r="B762" t="str">
            <v>DK</v>
          </cell>
          <cell r="C762" t="str">
            <v>L_DFGHIJKO</v>
          </cell>
          <cell r="D762" t="str">
            <v>e_itsp</v>
          </cell>
          <cell r="F762" t="str">
            <v>% ent</v>
          </cell>
        </row>
        <row r="763">
          <cell r="A763" t="str">
            <v>2007</v>
          </cell>
          <cell r="B763" t="str">
            <v>DK</v>
          </cell>
          <cell r="C763" t="str">
            <v>L_DFGHIJKO</v>
          </cell>
          <cell r="D763" t="str">
            <v>e_itsp</v>
          </cell>
          <cell r="F763" t="str">
            <v>% ent cuse</v>
          </cell>
        </row>
        <row r="764">
          <cell r="A764" t="str">
            <v>2007</v>
          </cell>
          <cell r="B764" t="str">
            <v>DK</v>
          </cell>
          <cell r="C764" t="str">
            <v>L_DFGHIKO</v>
          </cell>
          <cell r="D764" t="str">
            <v>e_itsp</v>
          </cell>
          <cell r="E764">
            <v>0.89861253516137996</v>
          </cell>
          <cell r="F764" t="str">
            <v>% ent</v>
          </cell>
        </row>
        <row r="765">
          <cell r="A765" t="str">
            <v>2007</v>
          </cell>
          <cell r="B765" t="str">
            <v>DK</v>
          </cell>
          <cell r="C765" t="str">
            <v>L_DFGHIKO</v>
          </cell>
          <cell r="D765" t="str">
            <v>e_itsp</v>
          </cell>
          <cell r="E765">
            <v>0.90105781239962301</v>
          </cell>
          <cell r="F765" t="str">
            <v>% ent cuse</v>
          </cell>
        </row>
        <row r="766">
          <cell r="A766" t="str">
            <v>2007</v>
          </cell>
          <cell r="B766" t="str">
            <v>DK</v>
          </cell>
          <cell r="C766" t="str">
            <v>L_GHIKO</v>
          </cell>
          <cell r="D766" t="str">
            <v>e_itsp</v>
          </cell>
          <cell r="E766">
            <v>0.89259875421904</v>
          </cell>
          <cell r="F766" t="str">
            <v>% ent</v>
          </cell>
        </row>
        <row r="767">
          <cell r="A767" t="str">
            <v>2007</v>
          </cell>
          <cell r="B767" t="str">
            <v>DK</v>
          </cell>
          <cell r="C767" t="str">
            <v>L_GHIKO</v>
          </cell>
          <cell r="D767" t="str">
            <v>e_itsp</v>
          </cell>
          <cell r="E767">
            <v>0.89766339604393197</v>
          </cell>
          <cell r="F767" t="str">
            <v>% ent cuse</v>
          </cell>
        </row>
        <row r="768">
          <cell r="A768" t="str">
            <v>2007</v>
          </cell>
          <cell r="B768" t="str">
            <v>DK</v>
          </cell>
          <cell r="C768" t="str">
            <v>L_J65_66</v>
          </cell>
          <cell r="D768" t="str">
            <v>e_itsp</v>
          </cell>
          <cell r="F768" t="str">
            <v>% ent</v>
          </cell>
        </row>
        <row r="769">
          <cell r="A769" t="str">
            <v>2007</v>
          </cell>
          <cell r="B769" t="str">
            <v>DK</v>
          </cell>
          <cell r="C769" t="str">
            <v>L_J65_66</v>
          </cell>
          <cell r="D769" t="str">
            <v>e_itsp</v>
          </cell>
          <cell r="F769" t="str">
            <v>% ent cuse</v>
          </cell>
        </row>
        <row r="770">
          <cell r="A770" t="str">
            <v>2007</v>
          </cell>
          <cell r="B770" t="str">
            <v>DK</v>
          </cell>
          <cell r="C770" t="str">
            <v>M_DF</v>
          </cell>
          <cell r="D770" t="str">
            <v>e_itsp</v>
          </cell>
          <cell r="E770">
            <v>0.47258185154404198</v>
          </cell>
          <cell r="F770" t="str">
            <v>% ent</v>
          </cell>
        </row>
        <row r="771">
          <cell r="A771" t="str">
            <v>2007</v>
          </cell>
          <cell r="B771" t="str">
            <v>DK</v>
          </cell>
          <cell r="C771" t="str">
            <v>M_DF</v>
          </cell>
          <cell r="D771" t="str">
            <v>e_itsp</v>
          </cell>
          <cell r="E771">
            <v>0.47523456026827199</v>
          </cell>
          <cell r="F771" t="str">
            <v>% ent cuse</v>
          </cell>
        </row>
        <row r="772">
          <cell r="A772" t="str">
            <v>2007</v>
          </cell>
          <cell r="B772" t="str">
            <v>DK</v>
          </cell>
          <cell r="C772" t="str">
            <v>M_DFGHIJKO</v>
          </cell>
          <cell r="D772" t="str">
            <v>e_itsp</v>
          </cell>
          <cell r="F772" t="str">
            <v>% ent</v>
          </cell>
        </row>
        <row r="773">
          <cell r="A773" t="str">
            <v>2007</v>
          </cell>
          <cell r="B773" t="str">
            <v>DK</v>
          </cell>
          <cell r="C773" t="str">
            <v>M_DFGHIJKO</v>
          </cell>
          <cell r="D773" t="str">
            <v>e_itsp</v>
          </cell>
          <cell r="F773" t="str">
            <v>% ent cuse</v>
          </cell>
        </row>
        <row r="774">
          <cell r="A774" t="str">
            <v>2007</v>
          </cell>
          <cell r="B774" t="str">
            <v>DK</v>
          </cell>
          <cell r="C774" t="str">
            <v>M_DFGHIKO</v>
          </cell>
          <cell r="D774" t="str">
            <v>e_itsp</v>
          </cell>
          <cell r="E774">
            <v>0.55020053512066103</v>
          </cell>
          <cell r="F774" t="str">
            <v>% ent</v>
          </cell>
        </row>
        <row r="775">
          <cell r="A775" t="str">
            <v>2007</v>
          </cell>
          <cell r="B775" t="str">
            <v>DK</v>
          </cell>
          <cell r="C775" t="str">
            <v>M_DFGHIKO</v>
          </cell>
          <cell r="D775" t="str">
            <v>e_itsp</v>
          </cell>
          <cell r="E775">
            <v>0.55413194112667996</v>
          </cell>
          <cell r="F775" t="str">
            <v>% ent cuse</v>
          </cell>
        </row>
        <row r="776">
          <cell r="A776" t="str">
            <v>2007</v>
          </cell>
          <cell r="B776" t="str">
            <v>DK</v>
          </cell>
          <cell r="C776" t="str">
            <v>M_GHIKO</v>
          </cell>
          <cell r="D776" t="str">
            <v>e_itsp</v>
          </cell>
          <cell r="E776">
            <v>0.61974841921872603</v>
          </cell>
          <cell r="F776" t="str">
            <v>% ent</v>
          </cell>
        </row>
        <row r="777">
          <cell r="A777" t="str">
            <v>2007</v>
          </cell>
          <cell r="B777" t="str">
            <v>DK</v>
          </cell>
          <cell r="C777" t="str">
            <v>M_GHIKO</v>
          </cell>
          <cell r="D777" t="str">
            <v>e_itsp</v>
          </cell>
          <cell r="E777">
            <v>0.62503006428167496</v>
          </cell>
          <cell r="F777" t="str">
            <v>% ent cuse</v>
          </cell>
        </row>
        <row r="778">
          <cell r="A778" t="str">
            <v>2007</v>
          </cell>
          <cell r="B778" t="str">
            <v>DK</v>
          </cell>
          <cell r="C778" t="str">
            <v>M_J65_66</v>
          </cell>
          <cell r="D778" t="str">
            <v>e_itsp</v>
          </cell>
          <cell r="F778" t="str">
            <v>% ent</v>
          </cell>
        </row>
        <row r="779">
          <cell r="A779" t="str">
            <v>2007</v>
          </cell>
          <cell r="B779" t="str">
            <v>DK</v>
          </cell>
          <cell r="C779" t="str">
            <v>M_J65_66</v>
          </cell>
          <cell r="D779" t="str">
            <v>e_itsp</v>
          </cell>
          <cell r="F779" t="str">
            <v>% ent cuse</v>
          </cell>
        </row>
        <row r="780">
          <cell r="A780" t="str">
            <v>2007</v>
          </cell>
          <cell r="B780" t="str">
            <v>DK</v>
          </cell>
          <cell r="C780" t="str">
            <v>SM_DFGHIJKO</v>
          </cell>
          <cell r="D780" t="str">
            <v>e_itsp</v>
          </cell>
          <cell r="F780" t="str">
            <v>% ent</v>
          </cell>
        </row>
        <row r="781">
          <cell r="A781" t="str">
            <v>2007</v>
          </cell>
          <cell r="B781" t="str">
            <v>DK</v>
          </cell>
          <cell r="C781" t="str">
            <v>SM_DFGHIJKO</v>
          </cell>
          <cell r="D781" t="str">
            <v>e_itsp</v>
          </cell>
          <cell r="F781" t="str">
            <v>% ent cuse</v>
          </cell>
        </row>
        <row r="782">
          <cell r="A782" t="str">
            <v>2007</v>
          </cell>
          <cell r="B782" t="str">
            <v>DK</v>
          </cell>
          <cell r="C782" t="str">
            <v>SM_DFGHIKO</v>
          </cell>
          <cell r="D782" t="str">
            <v>e_itsp</v>
          </cell>
          <cell r="E782">
            <v>0.24703673153081901</v>
          </cell>
          <cell r="F782" t="str">
            <v>% ent</v>
          </cell>
        </row>
        <row r="783">
          <cell r="A783" t="str">
            <v>2007</v>
          </cell>
          <cell r="B783" t="str">
            <v>DK</v>
          </cell>
          <cell r="C783" t="str">
            <v>SM_DFGHIKO</v>
          </cell>
          <cell r="D783" t="str">
            <v>e_itsp</v>
          </cell>
          <cell r="E783">
            <v>0.25030404550992402</v>
          </cell>
          <cell r="F783" t="str">
            <v>% ent cuse</v>
          </cell>
        </row>
        <row r="784">
          <cell r="A784" t="str">
            <v>2007</v>
          </cell>
          <cell r="B784" t="str">
            <v>DK</v>
          </cell>
          <cell r="C784" t="str">
            <v>SM_J65_66</v>
          </cell>
          <cell r="D784" t="str">
            <v>e_itsp</v>
          </cell>
          <cell r="F784" t="str">
            <v>% ent</v>
          </cell>
        </row>
        <row r="785">
          <cell r="A785" t="str">
            <v>2007</v>
          </cell>
          <cell r="B785" t="str">
            <v>DK</v>
          </cell>
          <cell r="C785" t="str">
            <v>SM_J65_66</v>
          </cell>
          <cell r="D785" t="str">
            <v>e_itsp</v>
          </cell>
          <cell r="F785" t="str">
            <v>% ent cuse</v>
          </cell>
        </row>
        <row r="786">
          <cell r="A786" t="str">
            <v>2007</v>
          </cell>
          <cell r="B786" t="str">
            <v>DK</v>
          </cell>
          <cell r="C786" t="str">
            <v>SM_OTH</v>
          </cell>
          <cell r="D786" t="str">
            <v>e_itsp</v>
          </cell>
          <cell r="E786">
            <v>0.25030404550992402</v>
          </cell>
          <cell r="F786" t="str">
            <v>% ent</v>
          </cell>
        </row>
        <row r="787">
          <cell r="A787" t="str">
            <v>2007</v>
          </cell>
          <cell r="B787" t="str">
            <v>DK</v>
          </cell>
          <cell r="C787" t="str">
            <v>SM_OTH</v>
          </cell>
          <cell r="D787" t="str">
            <v>e_itsp</v>
          </cell>
          <cell r="E787">
            <v>0.25030404550992402</v>
          </cell>
          <cell r="F787" t="str">
            <v>% ent cuse</v>
          </cell>
        </row>
        <row r="788">
          <cell r="A788" t="str">
            <v>2007</v>
          </cell>
          <cell r="B788" t="str">
            <v>DK</v>
          </cell>
          <cell r="C788" t="str">
            <v>S_DF</v>
          </cell>
          <cell r="D788" t="str">
            <v>e_itsp</v>
          </cell>
          <cell r="E788">
            <v>0.109606839202087</v>
          </cell>
          <cell r="F788" t="str">
            <v>% ent</v>
          </cell>
        </row>
        <row r="789">
          <cell r="A789" t="str">
            <v>2007</v>
          </cell>
          <cell r="B789" t="str">
            <v>DK</v>
          </cell>
          <cell r="C789" t="str">
            <v>S_DF</v>
          </cell>
          <cell r="D789" t="str">
            <v>e_itsp</v>
          </cell>
          <cell r="E789">
            <v>0.110721535490458</v>
          </cell>
          <cell r="F789" t="str">
            <v>% ent cuse</v>
          </cell>
        </row>
        <row r="790">
          <cell r="A790" t="str">
            <v>2007</v>
          </cell>
          <cell r="B790" t="str">
            <v>DK</v>
          </cell>
          <cell r="C790" t="str">
            <v>S_DFGHIJKO</v>
          </cell>
          <cell r="D790" t="str">
            <v>e_itsp</v>
          </cell>
          <cell r="F790" t="str">
            <v>% ent</v>
          </cell>
        </row>
        <row r="791">
          <cell r="A791" t="str">
            <v>2007</v>
          </cell>
          <cell r="B791" t="str">
            <v>DK</v>
          </cell>
          <cell r="C791" t="str">
            <v>S_DFGHIJKO</v>
          </cell>
          <cell r="D791" t="str">
            <v>e_itsp</v>
          </cell>
          <cell r="F791" t="str">
            <v>% ent cuse</v>
          </cell>
        </row>
        <row r="792">
          <cell r="A792" t="str">
            <v>2007</v>
          </cell>
          <cell r="B792" t="str">
            <v>DK</v>
          </cell>
          <cell r="C792" t="str">
            <v>S_DFGHIKO</v>
          </cell>
          <cell r="D792" t="str">
            <v>e_itsp</v>
          </cell>
          <cell r="E792">
            <v>0.19266621726546901</v>
          </cell>
          <cell r="F792" t="str">
            <v>% ent</v>
          </cell>
        </row>
        <row r="793">
          <cell r="A793" t="str">
            <v>2007</v>
          </cell>
          <cell r="B793" t="str">
            <v>DK</v>
          </cell>
          <cell r="C793" t="str">
            <v>S_DFGHIKO</v>
          </cell>
          <cell r="D793" t="str">
            <v>e_itsp</v>
          </cell>
          <cell r="E793">
            <v>0.19542602959649399</v>
          </cell>
          <cell r="F793" t="str">
            <v>% ent cuse</v>
          </cell>
        </row>
        <row r="794">
          <cell r="A794" t="str">
            <v>2007</v>
          </cell>
          <cell r="B794" t="str">
            <v>DK</v>
          </cell>
          <cell r="C794" t="str">
            <v>S_GHIKO</v>
          </cell>
          <cell r="D794" t="str">
            <v>e_itsp</v>
          </cell>
          <cell r="E794">
            <v>0.25639836683395201</v>
          </cell>
          <cell r="F794" t="str">
            <v>% ent</v>
          </cell>
        </row>
        <row r="795">
          <cell r="A795" t="str">
            <v>2007</v>
          </cell>
          <cell r="B795" t="str">
            <v>DK</v>
          </cell>
          <cell r="C795" t="str">
            <v>S_GHIKO</v>
          </cell>
          <cell r="D795" t="str">
            <v>e_itsp</v>
          </cell>
          <cell r="E795">
            <v>0.26089437395637999</v>
          </cell>
          <cell r="F795" t="str">
            <v>% ent cuse</v>
          </cell>
        </row>
        <row r="796">
          <cell r="A796" t="str">
            <v>2007</v>
          </cell>
          <cell r="B796" t="str">
            <v>DK</v>
          </cell>
          <cell r="C796" t="str">
            <v>S_J65_66</v>
          </cell>
          <cell r="D796" t="str">
            <v>e_itsp</v>
          </cell>
          <cell r="F796" t="str">
            <v>% ent</v>
          </cell>
        </row>
        <row r="797">
          <cell r="A797" t="str">
            <v>2007</v>
          </cell>
          <cell r="B797" t="str">
            <v>DK</v>
          </cell>
          <cell r="C797" t="str">
            <v>S_J65_66</v>
          </cell>
          <cell r="D797" t="str">
            <v>e_itsp</v>
          </cell>
          <cell r="F797" t="str">
            <v>% ent cuse</v>
          </cell>
        </row>
        <row r="798">
          <cell r="A798" t="str">
            <v>2007</v>
          </cell>
          <cell r="B798" t="str">
            <v>EA</v>
          </cell>
          <cell r="C798" t="str">
            <v>10_65</v>
          </cell>
          <cell r="D798" t="str">
            <v>e_itsp</v>
          </cell>
          <cell r="E798">
            <v>0.60986302020772398</v>
          </cell>
          <cell r="F798" t="str">
            <v>% ent</v>
          </cell>
        </row>
        <row r="799">
          <cell r="A799" t="str">
            <v>2007</v>
          </cell>
          <cell r="B799" t="str">
            <v>EA</v>
          </cell>
          <cell r="C799" t="str">
            <v>10_65</v>
          </cell>
          <cell r="D799" t="str">
            <v>e_itsp</v>
          </cell>
          <cell r="E799">
            <v>0.60986302020790595</v>
          </cell>
          <cell r="F799" t="str">
            <v>% ent cuse</v>
          </cell>
        </row>
        <row r="800">
          <cell r="A800" t="str">
            <v>2007</v>
          </cell>
          <cell r="B800" t="str">
            <v>EA</v>
          </cell>
          <cell r="C800" t="str">
            <v>10_66</v>
          </cell>
          <cell r="D800" t="str">
            <v>e_itsp</v>
          </cell>
          <cell r="E800">
            <v>0.62152476534427703</v>
          </cell>
          <cell r="F800" t="str">
            <v>% ent</v>
          </cell>
        </row>
        <row r="801">
          <cell r="A801" t="str">
            <v>2007</v>
          </cell>
          <cell r="B801" t="str">
            <v>EA</v>
          </cell>
          <cell r="C801" t="str">
            <v>10_66</v>
          </cell>
          <cell r="D801" t="str">
            <v>e_itsp</v>
          </cell>
          <cell r="E801">
            <v>0.62184392696648705</v>
          </cell>
          <cell r="F801" t="str">
            <v>% ent cuse</v>
          </cell>
        </row>
        <row r="802">
          <cell r="A802" t="str">
            <v>2007</v>
          </cell>
          <cell r="B802" t="str">
            <v>EA</v>
          </cell>
          <cell r="C802" t="str">
            <v>10_D</v>
          </cell>
          <cell r="D802" t="str">
            <v>e_itsp</v>
          </cell>
          <cell r="E802">
            <v>0.17165318845455901</v>
          </cell>
          <cell r="F802" t="str">
            <v>% ent</v>
          </cell>
        </row>
        <row r="803">
          <cell r="A803" t="str">
            <v>2007</v>
          </cell>
          <cell r="B803" t="str">
            <v>EA</v>
          </cell>
          <cell r="C803" t="str">
            <v>10_D</v>
          </cell>
          <cell r="D803" t="str">
            <v>e_itsp</v>
          </cell>
          <cell r="E803">
            <v>0.17699510165285801</v>
          </cell>
          <cell r="F803" t="str">
            <v>% ent cuse</v>
          </cell>
        </row>
        <row r="804">
          <cell r="A804" t="str">
            <v>2007</v>
          </cell>
          <cell r="B804" t="str">
            <v>EA</v>
          </cell>
          <cell r="C804" t="str">
            <v>10_D15_22</v>
          </cell>
          <cell r="D804" t="str">
            <v>e_itsp</v>
          </cell>
          <cell r="E804">
            <v>0.13010952185317501</v>
          </cell>
          <cell r="F804" t="str">
            <v>% ent</v>
          </cell>
        </row>
        <row r="805">
          <cell r="A805" t="str">
            <v>2007</v>
          </cell>
          <cell r="B805" t="str">
            <v>EA</v>
          </cell>
          <cell r="C805" t="str">
            <v>10_D15_22</v>
          </cell>
          <cell r="D805" t="str">
            <v>e_itsp</v>
          </cell>
          <cell r="E805">
            <v>0.139285402589096</v>
          </cell>
          <cell r="F805" t="str">
            <v>% ent cuse</v>
          </cell>
        </row>
        <row r="806">
          <cell r="A806" t="str">
            <v>2007</v>
          </cell>
          <cell r="B806" t="str">
            <v>EA</v>
          </cell>
          <cell r="C806" t="str">
            <v>10_D23_25</v>
          </cell>
          <cell r="D806" t="str">
            <v>e_itsp</v>
          </cell>
          <cell r="E806">
            <v>0.26005219443295102</v>
          </cell>
          <cell r="F806" t="str">
            <v>% ent</v>
          </cell>
        </row>
        <row r="807">
          <cell r="A807" t="str">
            <v>2007</v>
          </cell>
          <cell r="B807" t="str">
            <v>EA</v>
          </cell>
          <cell r="C807" t="str">
            <v>10_D23_25</v>
          </cell>
          <cell r="D807" t="str">
            <v>e_itsp</v>
          </cell>
          <cell r="E807">
            <v>0.26205304275958502</v>
          </cell>
          <cell r="F807" t="str">
            <v>% ent cuse</v>
          </cell>
        </row>
        <row r="808">
          <cell r="A808" t="str">
            <v>2007</v>
          </cell>
          <cell r="B808" t="str">
            <v>EA</v>
          </cell>
          <cell r="C808" t="str">
            <v>10_D26_28</v>
          </cell>
          <cell r="D808" t="str">
            <v>e_itsp</v>
          </cell>
          <cell r="E808">
            <v>0.11553731674322699</v>
          </cell>
          <cell r="F808" t="str">
            <v>% ent</v>
          </cell>
        </row>
        <row r="809">
          <cell r="A809" t="str">
            <v>2007</v>
          </cell>
          <cell r="B809" t="str">
            <v>EA</v>
          </cell>
          <cell r="C809" t="str">
            <v>10_D26_28</v>
          </cell>
          <cell r="D809" t="str">
            <v>e_itsp</v>
          </cell>
          <cell r="E809">
            <v>0.11651717244889</v>
          </cell>
          <cell r="F809" t="str">
            <v>% ent cuse</v>
          </cell>
        </row>
        <row r="810">
          <cell r="A810" t="str">
            <v>2007</v>
          </cell>
          <cell r="B810" t="str">
            <v>EA</v>
          </cell>
          <cell r="C810" t="str">
            <v>10_D29_37</v>
          </cell>
          <cell r="D810" t="str">
            <v>e_itsp</v>
          </cell>
          <cell r="E810">
            <v>0.25085096593470102</v>
          </cell>
          <cell r="F810" t="str">
            <v>% ent</v>
          </cell>
        </row>
        <row r="811">
          <cell r="A811" t="str">
            <v>2007</v>
          </cell>
          <cell r="B811" t="str">
            <v>EA</v>
          </cell>
          <cell r="C811" t="str">
            <v>10_D29_37</v>
          </cell>
          <cell r="D811" t="str">
            <v>e_itsp</v>
          </cell>
          <cell r="E811">
            <v>0.25344765378691703</v>
          </cell>
          <cell r="F811" t="str">
            <v>% ent cuse</v>
          </cell>
        </row>
        <row r="812">
          <cell r="A812" t="str">
            <v>2007</v>
          </cell>
          <cell r="B812" t="str">
            <v>EA</v>
          </cell>
          <cell r="C812" t="str">
            <v>10_DF</v>
          </cell>
          <cell r="D812" t="str">
            <v>e_itsp</v>
          </cell>
          <cell r="E812">
            <v>0.13360536470155299</v>
          </cell>
          <cell r="F812" t="str">
            <v>% ent</v>
          </cell>
        </row>
        <row r="813">
          <cell r="A813" t="str">
            <v>2007</v>
          </cell>
          <cell r="B813" t="str">
            <v>EA</v>
          </cell>
          <cell r="C813" t="str">
            <v>10_DF</v>
          </cell>
          <cell r="D813" t="str">
            <v>e_itsp</v>
          </cell>
          <cell r="E813">
            <v>0.13790420656317501</v>
          </cell>
          <cell r="F813" t="str">
            <v>% ent cuse</v>
          </cell>
        </row>
        <row r="814">
          <cell r="A814" t="str">
            <v>2007</v>
          </cell>
          <cell r="B814" t="str">
            <v>EA</v>
          </cell>
          <cell r="C814" t="str">
            <v>10_DFGHIJKO</v>
          </cell>
          <cell r="D814" t="str">
            <v>e_itsp</v>
          </cell>
          <cell r="E814">
            <v>0.18487101755900501</v>
          </cell>
          <cell r="F814" t="str">
            <v>% ent</v>
          </cell>
        </row>
        <row r="815">
          <cell r="A815" t="str">
            <v>2007</v>
          </cell>
          <cell r="B815" t="str">
            <v>EA</v>
          </cell>
          <cell r="C815" t="str">
            <v>10_DFGHIJKO</v>
          </cell>
          <cell r="D815" t="str">
            <v>e_itsp</v>
          </cell>
          <cell r="E815">
            <v>0.18935654518867501</v>
          </cell>
          <cell r="F815" t="str">
            <v>% ent cuse</v>
          </cell>
        </row>
        <row r="816">
          <cell r="A816" t="str">
            <v>2007</v>
          </cell>
          <cell r="B816" t="str">
            <v>EA</v>
          </cell>
          <cell r="C816" t="str">
            <v>10_DFGHIKO</v>
          </cell>
          <cell r="D816" t="str">
            <v>e_itsp</v>
          </cell>
          <cell r="E816">
            <v>0.18103414495745099</v>
          </cell>
          <cell r="F816" t="str">
            <v>% ent</v>
          </cell>
        </row>
        <row r="817">
          <cell r="A817" t="str">
            <v>2007</v>
          </cell>
          <cell r="B817" t="str">
            <v>EA</v>
          </cell>
          <cell r="C817" t="str">
            <v>10_DFGHIKO</v>
          </cell>
          <cell r="D817" t="str">
            <v>e_itsp</v>
          </cell>
          <cell r="E817">
            <v>0.18546663278174899</v>
          </cell>
          <cell r="F817" t="str">
            <v>% ent cuse</v>
          </cell>
        </row>
        <row r="818">
          <cell r="A818" t="str">
            <v>2007</v>
          </cell>
          <cell r="B818" t="str">
            <v>EA</v>
          </cell>
          <cell r="C818" t="str">
            <v>10_DGHIK</v>
          </cell>
          <cell r="D818" t="str">
            <v>e_itsp</v>
          </cell>
          <cell r="E818">
            <v>0.19694965821784799</v>
          </cell>
          <cell r="F818" t="str">
            <v>% ent</v>
          </cell>
        </row>
        <row r="819">
          <cell r="A819" t="str">
            <v>2007</v>
          </cell>
          <cell r="B819" t="str">
            <v>EA</v>
          </cell>
          <cell r="C819" t="str">
            <v>10_DGHIK</v>
          </cell>
          <cell r="D819" t="str">
            <v>e_itsp</v>
          </cell>
          <cell r="E819">
            <v>0.20147886875272</v>
          </cell>
          <cell r="F819" t="str">
            <v>% ent cuse</v>
          </cell>
        </row>
        <row r="820">
          <cell r="A820" t="str">
            <v>2007</v>
          </cell>
          <cell r="B820" t="str">
            <v>EA</v>
          </cell>
          <cell r="C820" t="str">
            <v>10_DGIK</v>
          </cell>
          <cell r="D820" t="str">
            <v>e_itsp</v>
          </cell>
          <cell r="E820">
            <v>0.20167822219399101</v>
          </cell>
          <cell r="F820" t="str">
            <v>% ent</v>
          </cell>
        </row>
        <row r="821">
          <cell r="A821" t="str">
            <v>2007</v>
          </cell>
          <cell r="B821" t="str">
            <v>EA</v>
          </cell>
          <cell r="C821" t="str">
            <v>10_DGIK</v>
          </cell>
          <cell r="D821" t="str">
            <v>e_itsp</v>
          </cell>
          <cell r="E821">
            <v>0.20636717273661201</v>
          </cell>
          <cell r="F821" t="str">
            <v>% ent cuse</v>
          </cell>
        </row>
        <row r="822">
          <cell r="A822" t="str">
            <v>2007</v>
          </cell>
          <cell r="B822" t="str">
            <v>EA</v>
          </cell>
          <cell r="C822" t="str">
            <v>10_F</v>
          </cell>
          <cell r="D822" t="str">
            <v>e_itsp</v>
          </cell>
          <cell r="E822">
            <v>6.2749181666016104E-2</v>
          </cell>
          <cell r="F822" t="str">
            <v>% ent</v>
          </cell>
        </row>
        <row r="823">
          <cell r="A823" t="str">
            <v>2007</v>
          </cell>
          <cell r="B823" t="str">
            <v>EA</v>
          </cell>
          <cell r="C823" t="str">
            <v>10_F</v>
          </cell>
          <cell r="D823" t="str">
            <v>e_itsp</v>
          </cell>
          <cell r="E823">
            <v>6.4891858082318801E-2</v>
          </cell>
          <cell r="F823" t="str">
            <v>% ent cuse</v>
          </cell>
        </row>
        <row r="824">
          <cell r="A824" t="str">
            <v>2007</v>
          </cell>
          <cell r="B824" t="str">
            <v>EA</v>
          </cell>
          <cell r="C824" t="str">
            <v>10_G</v>
          </cell>
          <cell r="D824" t="str">
            <v>e_itsp</v>
          </cell>
          <cell r="E824">
            <v>0.16847315633975901</v>
          </cell>
          <cell r="F824" t="str">
            <v>% ent</v>
          </cell>
        </row>
        <row r="825">
          <cell r="A825" t="str">
            <v>2007</v>
          </cell>
          <cell r="B825" t="str">
            <v>EA</v>
          </cell>
          <cell r="C825" t="str">
            <v>10_G</v>
          </cell>
          <cell r="D825" t="str">
            <v>e_itsp</v>
          </cell>
          <cell r="E825">
            <v>0.171216619211674</v>
          </cell>
          <cell r="F825" t="str">
            <v>% ent cuse</v>
          </cell>
        </row>
        <row r="826">
          <cell r="A826" t="str">
            <v>2007</v>
          </cell>
          <cell r="B826" t="str">
            <v>EA</v>
          </cell>
          <cell r="C826" t="str">
            <v>10_G50</v>
          </cell>
          <cell r="D826" t="str">
            <v>e_itsp</v>
          </cell>
          <cell r="E826">
            <v>0.14362579578545101</v>
          </cell>
          <cell r="F826" t="str">
            <v>% ent</v>
          </cell>
        </row>
        <row r="827">
          <cell r="A827" t="str">
            <v>2007</v>
          </cell>
          <cell r="B827" t="str">
            <v>EA</v>
          </cell>
          <cell r="C827" t="str">
            <v>10_G50</v>
          </cell>
          <cell r="D827" t="str">
            <v>e_itsp</v>
          </cell>
          <cell r="E827">
            <v>0.14477427658832101</v>
          </cell>
          <cell r="F827" t="str">
            <v>% ent cuse</v>
          </cell>
        </row>
        <row r="828">
          <cell r="A828" t="str">
            <v>2007</v>
          </cell>
          <cell r="B828" t="str">
            <v>EA</v>
          </cell>
          <cell r="C828" t="str">
            <v>10_G51</v>
          </cell>
          <cell r="D828" t="str">
            <v>e_itsp</v>
          </cell>
          <cell r="E828">
            <v>0.25015214528191698</v>
          </cell>
          <cell r="F828" t="str">
            <v>% ent</v>
          </cell>
        </row>
        <row r="829">
          <cell r="A829" t="str">
            <v>2007</v>
          </cell>
          <cell r="B829" t="str">
            <v>EA</v>
          </cell>
          <cell r="C829" t="str">
            <v>10_G51</v>
          </cell>
          <cell r="D829" t="str">
            <v>e_itsp</v>
          </cell>
          <cell r="E829">
            <v>0.25145346538889202</v>
          </cell>
          <cell r="F829" t="str">
            <v>% ent cuse</v>
          </cell>
        </row>
        <row r="830">
          <cell r="A830" t="str">
            <v>2007</v>
          </cell>
          <cell r="B830" t="str">
            <v>EA</v>
          </cell>
          <cell r="C830" t="str">
            <v>10_G52</v>
          </cell>
          <cell r="D830" t="str">
            <v>e_itsp</v>
          </cell>
          <cell r="E830">
            <v>9.5708822582500894E-2</v>
          </cell>
          <cell r="F830" t="str">
            <v>% ent</v>
          </cell>
        </row>
        <row r="831">
          <cell r="A831" t="str">
            <v>2007</v>
          </cell>
          <cell r="B831" t="str">
            <v>EA</v>
          </cell>
          <cell r="C831" t="str">
            <v>10_G52</v>
          </cell>
          <cell r="D831" t="str">
            <v>e_itsp</v>
          </cell>
          <cell r="E831">
            <v>9.8806399803560097E-2</v>
          </cell>
          <cell r="F831" t="str">
            <v>% ent cuse</v>
          </cell>
        </row>
        <row r="832">
          <cell r="A832" t="str">
            <v>2007</v>
          </cell>
          <cell r="B832" t="str">
            <v>EA</v>
          </cell>
          <cell r="C832" t="str">
            <v>10_GHIKO</v>
          </cell>
          <cell r="D832" t="str">
            <v>e_itsp</v>
          </cell>
          <cell r="E832">
            <v>0.22372854787132401</v>
          </cell>
          <cell r="F832" t="str">
            <v>% ent</v>
          </cell>
        </row>
        <row r="833">
          <cell r="A833" t="str">
            <v>2007</v>
          </cell>
          <cell r="B833" t="str">
            <v>EA</v>
          </cell>
          <cell r="C833" t="str">
            <v>10_GHIKO</v>
          </cell>
          <cell r="D833" t="str">
            <v>e_itsp</v>
          </cell>
          <cell r="E833">
            <v>0.22767999656817201</v>
          </cell>
          <cell r="F833" t="str">
            <v>% ent cuse</v>
          </cell>
        </row>
        <row r="834">
          <cell r="A834" t="str">
            <v>2007</v>
          </cell>
          <cell r="B834" t="str">
            <v>EA</v>
          </cell>
          <cell r="C834" t="str">
            <v>10_H551_552</v>
          </cell>
          <cell r="D834" t="str">
            <v>e_itsp</v>
          </cell>
          <cell r="E834">
            <v>7.8484578159503604E-2</v>
          </cell>
          <cell r="F834" t="str">
            <v>% ent</v>
          </cell>
        </row>
        <row r="835">
          <cell r="A835" t="str">
            <v>2007</v>
          </cell>
          <cell r="B835" t="str">
            <v>EA</v>
          </cell>
          <cell r="C835" t="str">
            <v>10_H551_552</v>
          </cell>
          <cell r="D835" t="str">
            <v>e_itsp</v>
          </cell>
          <cell r="E835">
            <v>7.9795441670160394E-2</v>
          </cell>
          <cell r="F835" t="str">
            <v>% ent cuse</v>
          </cell>
        </row>
        <row r="836">
          <cell r="A836" t="str">
            <v>2007</v>
          </cell>
          <cell r="B836" t="str">
            <v>EA</v>
          </cell>
          <cell r="C836" t="str">
            <v>10_I</v>
          </cell>
          <cell r="D836" t="str">
            <v>e_itsp</v>
          </cell>
          <cell r="E836">
            <v>0.13603433408774901</v>
          </cell>
          <cell r="F836" t="str">
            <v>% ent</v>
          </cell>
        </row>
        <row r="837">
          <cell r="A837" t="str">
            <v>2007</v>
          </cell>
          <cell r="B837" t="str">
            <v>EA</v>
          </cell>
          <cell r="C837" t="str">
            <v>10_I</v>
          </cell>
          <cell r="D837" t="str">
            <v>e_itsp</v>
          </cell>
          <cell r="E837">
            <v>0.141346915396072</v>
          </cell>
          <cell r="F837" t="str">
            <v>% ent cuse</v>
          </cell>
        </row>
        <row r="838">
          <cell r="A838" t="str">
            <v>2007</v>
          </cell>
          <cell r="B838" t="str">
            <v>EA</v>
          </cell>
          <cell r="C838" t="str">
            <v>10_I60_63</v>
          </cell>
          <cell r="D838" t="str">
            <v>e_itsp</v>
          </cell>
          <cell r="E838">
            <v>0.121638846714004</v>
          </cell>
          <cell r="F838" t="str">
            <v>% ent</v>
          </cell>
        </row>
        <row r="839">
          <cell r="A839" t="str">
            <v>2007</v>
          </cell>
          <cell r="B839" t="str">
            <v>EA</v>
          </cell>
          <cell r="C839" t="str">
            <v>10_I60_63</v>
          </cell>
          <cell r="D839" t="str">
            <v>e_itsp</v>
          </cell>
          <cell r="E839">
            <v>0.1266813383807</v>
          </cell>
          <cell r="F839" t="str">
            <v>% ent cuse</v>
          </cell>
        </row>
        <row r="840">
          <cell r="A840" t="str">
            <v>2007</v>
          </cell>
          <cell r="B840" t="str">
            <v>EA</v>
          </cell>
          <cell r="C840" t="str">
            <v>10_I64</v>
          </cell>
          <cell r="D840" t="str">
            <v>e_itsp</v>
          </cell>
          <cell r="E840">
            <v>0.36303360796425999</v>
          </cell>
          <cell r="F840" t="str">
            <v>% ent</v>
          </cell>
        </row>
        <row r="841">
          <cell r="A841" t="str">
            <v>2007</v>
          </cell>
          <cell r="B841" t="str">
            <v>EA</v>
          </cell>
          <cell r="C841" t="str">
            <v>10_I64</v>
          </cell>
          <cell r="D841" t="str">
            <v>e_itsp</v>
          </cell>
          <cell r="E841">
            <v>0.36397720944647999</v>
          </cell>
          <cell r="F841" t="str">
            <v>% ent cuse</v>
          </cell>
        </row>
        <row r="842">
          <cell r="A842" t="str">
            <v>2007</v>
          </cell>
          <cell r="B842" t="str">
            <v>EA</v>
          </cell>
          <cell r="C842" t="str">
            <v>10_J65_66</v>
          </cell>
          <cell r="D842" t="str">
            <v>e_itsp</v>
          </cell>
          <cell r="E842">
            <v>0.61384268659855401</v>
          </cell>
          <cell r="F842" t="str">
            <v>% ent</v>
          </cell>
        </row>
        <row r="843">
          <cell r="A843" t="str">
            <v>2007</v>
          </cell>
          <cell r="B843" t="str">
            <v>EA</v>
          </cell>
          <cell r="C843" t="str">
            <v>10_J65_66</v>
          </cell>
          <cell r="D843" t="str">
            <v>e_itsp</v>
          </cell>
          <cell r="E843">
            <v>0.61391318096380598</v>
          </cell>
          <cell r="F843" t="str">
            <v>% ent cuse</v>
          </cell>
        </row>
        <row r="844">
          <cell r="A844" t="str">
            <v>2007</v>
          </cell>
          <cell r="B844" t="str">
            <v>EA</v>
          </cell>
          <cell r="C844" t="str">
            <v>10_K</v>
          </cell>
          <cell r="D844" t="str">
            <v>e_itsp</v>
          </cell>
          <cell r="E844">
            <v>0.33669038393028</v>
          </cell>
          <cell r="F844" t="str">
            <v>% ent</v>
          </cell>
        </row>
        <row r="845">
          <cell r="A845" t="str">
            <v>2007</v>
          </cell>
          <cell r="B845" t="str">
            <v>EA</v>
          </cell>
          <cell r="C845" t="str">
            <v>10_K</v>
          </cell>
          <cell r="D845" t="str">
            <v>e_itsp</v>
          </cell>
          <cell r="E845">
            <v>0.34077892081614902</v>
          </cell>
          <cell r="F845" t="str">
            <v>% ent cuse</v>
          </cell>
        </row>
        <row r="846">
          <cell r="A846" t="str">
            <v>2007</v>
          </cell>
          <cell r="B846" t="str">
            <v>EA</v>
          </cell>
          <cell r="C846" t="str">
            <v>10_K70_71_73_74</v>
          </cell>
          <cell r="D846" t="str">
            <v>e_itsp</v>
          </cell>
          <cell r="E846">
            <v>0.275875405576259</v>
          </cell>
          <cell r="F846" t="str">
            <v>% ent</v>
          </cell>
        </row>
        <row r="847">
          <cell r="A847" t="str">
            <v>2007</v>
          </cell>
          <cell r="B847" t="str">
            <v>EA</v>
          </cell>
          <cell r="C847" t="str">
            <v>10_K70_71_73_74</v>
          </cell>
          <cell r="D847" t="str">
            <v>e_itsp</v>
          </cell>
          <cell r="E847">
            <v>0.27955329161086001</v>
          </cell>
          <cell r="F847" t="str">
            <v>% ent cuse</v>
          </cell>
        </row>
        <row r="848">
          <cell r="A848" t="str">
            <v>2007</v>
          </cell>
          <cell r="B848" t="str">
            <v>EA</v>
          </cell>
          <cell r="C848" t="str">
            <v>10_K72</v>
          </cell>
          <cell r="D848" t="str">
            <v>e_itsp</v>
          </cell>
          <cell r="E848">
            <v>0.76360234415605599</v>
          </cell>
          <cell r="F848" t="str">
            <v>% ent</v>
          </cell>
        </row>
        <row r="849">
          <cell r="A849" t="str">
            <v>2007</v>
          </cell>
          <cell r="B849" t="str">
            <v>EA</v>
          </cell>
          <cell r="C849" t="str">
            <v>10_K72</v>
          </cell>
          <cell r="D849" t="str">
            <v>e_itsp</v>
          </cell>
          <cell r="E849">
            <v>0.76656352717710996</v>
          </cell>
          <cell r="F849" t="str">
            <v>% ent cuse</v>
          </cell>
        </row>
        <row r="850">
          <cell r="A850" t="str">
            <v>2007</v>
          </cell>
          <cell r="B850" t="str">
            <v>EA</v>
          </cell>
          <cell r="C850" t="str">
            <v>10_O921_922</v>
          </cell>
          <cell r="D850" t="str">
            <v>e_itsp</v>
          </cell>
          <cell r="E850">
            <v>0.44773370368398602</v>
          </cell>
          <cell r="F850" t="str">
            <v>% ent</v>
          </cell>
        </row>
        <row r="851">
          <cell r="A851" t="str">
            <v>2007</v>
          </cell>
          <cell r="B851" t="str">
            <v>EA</v>
          </cell>
          <cell r="C851" t="str">
            <v>10_O921_922</v>
          </cell>
          <cell r="D851" t="str">
            <v>e_itsp</v>
          </cell>
          <cell r="E851">
            <v>0.45207858631317299</v>
          </cell>
          <cell r="F851" t="str">
            <v>% ent cuse</v>
          </cell>
        </row>
        <row r="852">
          <cell r="A852" t="str">
            <v>2007</v>
          </cell>
          <cell r="B852" t="str">
            <v>EA</v>
          </cell>
          <cell r="C852" t="str">
            <v>L_DF</v>
          </cell>
          <cell r="D852" t="str">
            <v>e_itsp</v>
          </cell>
          <cell r="E852">
            <v>0.83453055453432401</v>
          </cell>
          <cell r="F852" t="str">
            <v>% ent</v>
          </cell>
        </row>
        <row r="853">
          <cell r="A853" t="str">
            <v>2007</v>
          </cell>
          <cell r="B853" t="str">
            <v>EA</v>
          </cell>
          <cell r="C853" t="str">
            <v>L_DF</v>
          </cell>
          <cell r="D853" t="str">
            <v>e_itsp</v>
          </cell>
          <cell r="E853">
            <v>0.83461332593503301</v>
          </cell>
          <cell r="F853" t="str">
            <v>% ent cuse</v>
          </cell>
        </row>
        <row r="854">
          <cell r="A854" t="str">
            <v>2007</v>
          </cell>
          <cell r="B854" t="str">
            <v>EA</v>
          </cell>
          <cell r="C854" t="str">
            <v>L_DFGHIJKO</v>
          </cell>
          <cell r="D854" t="str">
            <v>e_itsp</v>
          </cell>
          <cell r="E854">
            <v>0.77460537969420895</v>
          </cell>
          <cell r="F854" t="str">
            <v>% ent</v>
          </cell>
        </row>
        <row r="855">
          <cell r="A855" t="str">
            <v>2007</v>
          </cell>
          <cell r="B855" t="str">
            <v>EA</v>
          </cell>
          <cell r="C855" t="str">
            <v>L_DFGHIJKO</v>
          </cell>
          <cell r="D855" t="str">
            <v>e_itsp</v>
          </cell>
          <cell r="E855">
            <v>0.77541310475969505</v>
          </cell>
          <cell r="F855" t="str">
            <v>% ent cuse</v>
          </cell>
        </row>
        <row r="856">
          <cell r="A856" t="str">
            <v>2007</v>
          </cell>
          <cell r="B856" t="str">
            <v>EA</v>
          </cell>
          <cell r="C856" t="str">
            <v>L_DFGHIKO</v>
          </cell>
          <cell r="D856" t="str">
            <v>e_itsp</v>
          </cell>
          <cell r="E856">
            <v>0.76702393906511201</v>
          </cell>
          <cell r="F856" t="str">
            <v>% ent</v>
          </cell>
        </row>
        <row r="857">
          <cell r="A857" t="str">
            <v>2007</v>
          </cell>
          <cell r="B857" t="str">
            <v>EA</v>
          </cell>
          <cell r="C857" t="str">
            <v>L_DFGHIKO</v>
          </cell>
          <cell r="D857" t="str">
            <v>e_itsp</v>
          </cell>
          <cell r="E857">
            <v>0.76787793421954398</v>
          </cell>
          <cell r="F857" t="str">
            <v>% ent cuse</v>
          </cell>
        </row>
        <row r="858">
          <cell r="A858" t="str">
            <v>2007</v>
          </cell>
          <cell r="B858" t="str">
            <v>EA</v>
          </cell>
          <cell r="C858" t="str">
            <v>L_GHIKO</v>
          </cell>
          <cell r="D858" t="str">
            <v>e_itsp</v>
          </cell>
          <cell r="E858">
            <v>0.72535373443713103</v>
          </cell>
          <cell r="F858" t="str">
            <v>% ent</v>
          </cell>
        </row>
        <row r="859">
          <cell r="A859" t="str">
            <v>2007</v>
          </cell>
          <cell r="B859" t="str">
            <v>EA</v>
          </cell>
          <cell r="C859" t="str">
            <v>L_GHIKO</v>
          </cell>
          <cell r="D859" t="str">
            <v>e_itsp</v>
          </cell>
          <cell r="E859">
            <v>0.72691802111329495</v>
          </cell>
          <cell r="F859" t="str">
            <v>% ent cuse</v>
          </cell>
        </row>
        <row r="860">
          <cell r="A860" t="str">
            <v>2007</v>
          </cell>
          <cell r="B860" t="str">
            <v>EA</v>
          </cell>
          <cell r="C860" t="str">
            <v>L_J65_66</v>
          </cell>
          <cell r="D860" t="str">
            <v>e_itsp</v>
          </cell>
          <cell r="E860">
            <v>0.88665813537123295</v>
          </cell>
          <cell r="F860" t="str">
            <v>% ent</v>
          </cell>
        </row>
        <row r="861">
          <cell r="A861" t="str">
            <v>2007</v>
          </cell>
          <cell r="B861" t="str">
            <v>EA</v>
          </cell>
          <cell r="C861" t="str">
            <v>L_J65_66</v>
          </cell>
          <cell r="D861" t="str">
            <v>e_itsp</v>
          </cell>
          <cell r="E861">
            <v>0.88665813537123295</v>
          </cell>
          <cell r="F861" t="str">
            <v>% ent cuse</v>
          </cell>
        </row>
        <row r="862">
          <cell r="A862" t="str">
            <v>2007</v>
          </cell>
          <cell r="B862" t="str">
            <v>EA</v>
          </cell>
          <cell r="C862" t="str">
            <v>M_DF</v>
          </cell>
          <cell r="D862" t="str">
            <v>e_itsp</v>
          </cell>
          <cell r="E862">
            <v>0.40414073886735902</v>
          </cell>
          <cell r="F862" t="str">
            <v>% ent</v>
          </cell>
        </row>
        <row r="863">
          <cell r="A863" t="str">
            <v>2007</v>
          </cell>
          <cell r="B863" t="str">
            <v>EA</v>
          </cell>
          <cell r="C863" t="str">
            <v>M_DF</v>
          </cell>
          <cell r="D863" t="str">
            <v>e_itsp</v>
          </cell>
          <cell r="E863">
            <v>0.40464961722787501</v>
          </cell>
          <cell r="F863" t="str">
            <v>% ent cuse</v>
          </cell>
        </row>
        <row r="864">
          <cell r="A864" t="str">
            <v>2007</v>
          </cell>
          <cell r="B864" t="str">
            <v>EA</v>
          </cell>
          <cell r="C864" t="str">
            <v>M_DFGHIJKO</v>
          </cell>
          <cell r="D864" t="str">
            <v>e_itsp</v>
          </cell>
          <cell r="E864">
            <v>0.44703000898342599</v>
          </cell>
          <cell r="F864" t="str">
            <v>% ent</v>
          </cell>
        </row>
        <row r="865">
          <cell r="A865" t="str">
            <v>2007</v>
          </cell>
          <cell r="B865" t="str">
            <v>EA</v>
          </cell>
          <cell r="C865" t="str">
            <v>M_DFGHIJKO</v>
          </cell>
          <cell r="D865" t="str">
            <v>e_itsp</v>
          </cell>
          <cell r="E865">
            <v>0.44806714617860699</v>
          </cell>
          <cell r="F865" t="str">
            <v>% ent cuse</v>
          </cell>
        </row>
        <row r="866">
          <cell r="A866" t="str">
            <v>2007</v>
          </cell>
          <cell r="B866" t="str">
            <v>EA</v>
          </cell>
          <cell r="C866" t="str">
            <v>M_DFGHIKO</v>
          </cell>
          <cell r="D866" t="str">
            <v>e_itsp</v>
          </cell>
          <cell r="E866">
            <v>0.43920156197403598</v>
          </cell>
          <cell r="F866" t="str">
            <v>% ent</v>
          </cell>
        </row>
        <row r="867">
          <cell r="A867" t="str">
            <v>2007</v>
          </cell>
          <cell r="B867" t="str">
            <v>EA</v>
          </cell>
          <cell r="C867" t="str">
            <v>M_DFGHIKO</v>
          </cell>
          <cell r="D867" t="str">
            <v>e_itsp</v>
          </cell>
          <cell r="E867">
            <v>0.44023909873025002</v>
          </cell>
          <cell r="F867" t="str">
            <v>% ent cuse</v>
          </cell>
        </row>
        <row r="868">
          <cell r="A868" t="str">
            <v>2007</v>
          </cell>
          <cell r="B868" t="str">
            <v>EA</v>
          </cell>
          <cell r="C868" t="str">
            <v>M_GHIKO</v>
          </cell>
          <cell r="D868" t="str">
            <v>e_itsp</v>
          </cell>
          <cell r="E868">
            <v>0.47566429551968897</v>
          </cell>
          <cell r="F868" t="str">
            <v>% ent</v>
          </cell>
        </row>
        <row r="869">
          <cell r="A869" t="str">
            <v>2007</v>
          </cell>
          <cell r="B869" t="str">
            <v>EA</v>
          </cell>
          <cell r="C869" t="str">
            <v>M_GHIKO</v>
          </cell>
          <cell r="D869" t="str">
            <v>e_itsp</v>
          </cell>
          <cell r="E869">
            <v>0.47738075146162301</v>
          </cell>
          <cell r="F869" t="str">
            <v>% ent cuse</v>
          </cell>
        </row>
        <row r="870">
          <cell r="A870" t="str">
            <v>2007</v>
          </cell>
          <cell r="B870" t="str">
            <v>EA</v>
          </cell>
          <cell r="C870" t="str">
            <v>M_J65_66</v>
          </cell>
          <cell r="D870" t="str">
            <v>e_itsp</v>
          </cell>
          <cell r="E870">
            <v>0.80964659529199701</v>
          </cell>
          <cell r="F870" t="str">
            <v>% ent</v>
          </cell>
        </row>
        <row r="871">
          <cell r="A871" t="str">
            <v>2007</v>
          </cell>
          <cell r="B871" t="str">
            <v>EA</v>
          </cell>
          <cell r="C871" t="str">
            <v>M_J65_66</v>
          </cell>
          <cell r="D871" t="str">
            <v>e_itsp</v>
          </cell>
          <cell r="E871">
            <v>0.80994318108991903</v>
          </cell>
          <cell r="F871" t="str">
            <v>% ent cuse</v>
          </cell>
        </row>
        <row r="872">
          <cell r="A872" t="str">
            <v>2007</v>
          </cell>
          <cell r="B872" t="str">
            <v>EA</v>
          </cell>
          <cell r="C872" t="str">
            <v>SM_DFGHIJKO</v>
          </cell>
          <cell r="D872" t="str">
            <v>e_itsp</v>
          </cell>
          <cell r="E872">
            <v>0.16765002343272101</v>
          </cell>
          <cell r="F872" t="str">
            <v>% ent</v>
          </cell>
        </row>
        <row r="873">
          <cell r="A873" t="str">
            <v>2007</v>
          </cell>
          <cell r="B873" t="str">
            <v>EA</v>
          </cell>
          <cell r="C873" t="str">
            <v>SM_DFGHIJKO</v>
          </cell>
          <cell r="D873" t="str">
            <v>e_itsp</v>
          </cell>
          <cell r="E873">
            <v>0.171834125205333</v>
          </cell>
          <cell r="F873" t="str">
            <v>% ent cuse</v>
          </cell>
        </row>
        <row r="874">
          <cell r="A874" t="str">
            <v>2007</v>
          </cell>
          <cell r="B874" t="str">
            <v>EA</v>
          </cell>
          <cell r="C874" t="str">
            <v>SM_DFGHIKO</v>
          </cell>
          <cell r="D874" t="str">
            <v>e_itsp</v>
          </cell>
          <cell r="E874">
            <v>0.164889541822406</v>
          </cell>
          <cell r="F874" t="str">
            <v>% ent</v>
          </cell>
        </row>
        <row r="875">
          <cell r="A875" t="str">
            <v>2007</v>
          </cell>
          <cell r="B875" t="str">
            <v>EA</v>
          </cell>
          <cell r="C875" t="str">
            <v>SM_DFGHIKO</v>
          </cell>
          <cell r="D875" t="str">
            <v>e_itsp</v>
          </cell>
          <cell r="E875">
            <v>0.16903547487280501</v>
          </cell>
          <cell r="F875" t="str">
            <v>% ent cuse</v>
          </cell>
        </row>
        <row r="876">
          <cell r="A876" t="str">
            <v>2007</v>
          </cell>
          <cell r="B876" t="str">
            <v>EA</v>
          </cell>
          <cell r="C876" t="str">
            <v>SM_J65_66</v>
          </cell>
          <cell r="D876" t="str">
            <v>e_itsp</v>
          </cell>
          <cell r="E876">
            <v>0.544426747816116</v>
          </cell>
          <cell r="F876" t="str">
            <v>% ent</v>
          </cell>
        </row>
        <row r="877">
          <cell r="A877" t="str">
            <v>2007</v>
          </cell>
          <cell r="B877" t="str">
            <v>EA</v>
          </cell>
          <cell r="C877" t="str">
            <v>SM_J65_66</v>
          </cell>
          <cell r="D877" t="str">
            <v>e_itsp</v>
          </cell>
          <cell r="E877">
            <v>0.54450518141985405</v>
          </cell>
          <cell r="F877" t="str">
            <v>% ent cuse</v>
          </cell>
        </row>
        <row r="878">
          <cell r="A878" t="str">
            <v>2007</v>
          </cell>
          <cell r="B878" t="str">
            <v>EA</v>
          </cell>
          <cell r="C878" t="str">
            <v>SM_O1</v>
          </cell>
          <cell r="D878" t="str">
            <v>e_itsp</v>
          </cell>
          <cell r="E878">
            <v>0.12652174994576201</v>
          </cell>
          <cell r="F878" t="str">
            <v>% ent</v>
          </cell>
        </row>
        <row r="879">
          <cell r="A879" t="str">
            <v>2007</v>
          </cell>
          <cell r="B879" t="str">
            <v>EA</v>
          </cell>
          <cell r="C879" t="str">
            <v>SM_O1</v>
          </cell>
          <cell r="D879" t="str">
            <v>e_itsp</v>
          </cell>
          <cell r="E879">
            <v>0.131890768122959</v>
          </cell>
          <cell r="F879" t="str">
            <v>% ent cuse</v>
          </cell>
        </row>
        <row r="880">
          <cell r="A880" t="str">
            <v>2007</v>
          </cell>
          <cell r="B880" t="str">
            <v>EA</v>
          </cell>
          <cell r="C880" t="str">
            <v>SM_OTH</v>
          </cell>
          <cell r="D880" t="str">
            <v>e_itsp</v>
          </cell>
          <cell r="E880">
            <v>0.17266889187203799</v>
          </cell>
          <cell r="F880" t="str">
            <v>% ent</v>
          </cell>
        </row>
        <row r="881">
          <cell r="A881" t="str">
            <v>2007</v>
          </cell>
          <cell r="B881" t="str">
            <v>EA</v>
          </cell>
          <cell r="C881" t="str">
            <v>SM_OTH</v>
          </cell>
          <cell r="D881" t="str">
            <v>e_itsp</v>
          </cell>
          <cell r="E881">
            <v>0.17641697942505999</v>
          </cell>
          <cell r="F881" t="str">
            <v>% ent cuse</v>
          </cell>
        </row>
        <row r="882">
          <cell r="A882" t="str">
            <v>2007</v>
          </cell>
          <cell r="B882" t="str">
            <v>EA</v>
          </cell>
          <cell r="C882" t="str">
            <v>S_DF</v>
          </cell>
          <cell r="D882" t="str">
            <v>e_itsp</v>
          </cell>
          <cell r="E882">
            <v>6.7412585404708195E-2</v>
          </cell>
          <cell r="F882" t="str">
            <v>% ent</v>
          </cell>
        </row>
        <row r="883">
          <cell r="A883" t="str">
            <v>2007</v>
          </cell>
          <cell r="B883" t="str">
            <v>EA</v>
          </cell>
          <cell r="C883" t="str">
            <v>S_DF</v>
          </cell>
          <cell r="D883" t="str">
            <v>e_itsp</v>
          </cell>
          <cell r="E883">
            <v>7.0018466414259406E-2</v>
          </cell>
          <cell r="F883" t="str">
            <v>% ent cuse</v>
          </cell>
        </row>
        <row r="884">
          <cell r="A884" t="str">
            <v>2007</v>
          </cell>
          <cell r="B884" t="str">
            <v>EA</v>
          </cell>
          <cell r="C884" t="str">
            <v>S_DFGHIJKO</v>
          </cell>
          <cell r="D884" t="str">
            <v>e_itsp</v>
          </cell>
          <cell r="E884">
            <v>0.12390209473674001</v>
          </cell>
          <cell r="F884" t="str">
            <v>% ent</v>
          </cell>
        </row>
        <row r="885">
          <cell r="A885" t="str">
            <v>2007</v>
          </cell>
          <cell r="B885" t="str">
            <v>EA</v>
          </cell>
          <cell r="C885" t="str">
            <v>S_DFGHIJKO</v>
          </cell>
          <cell r="D885" t="str">
            <v>e_itsp</v>
          </cell>
          <cell r="E885">
            <v>0.12744508022814099</v>
          </cell>
          <cell r="F885" t="str">
            <v>% ent cuse</v>
          </cell>
        </row>
        <row r="886">
          <cell r="A886" t="str">
            <v>2007</v>
          </cell>
          <cell r="B886" t="str">
            <v>EA</v>
          </cell>
          <cell r="C886" t="str">
            <v>S_DFGHIKO</v>
          </cell>
          <cell r="D886" t="str">
            <v>e_itsp</v>
          </cell>
          <cell r="E886">
            <v>0.12262726974624701</v>
          </cell>
          <cell r="F886" t="str">
            <v>% ent</v>
          </cell>
        </row>
        <row r="887">
          <cell r="A887" t="str">
            <v>2007</v>
          </cell>
          <cell r="B887" t="str">
            <v>EA</v>
          </cell>
          <cell r="C887" t="str">
            <v>S_DFGHIKO</v>
          </cell>
          <cell r="D887" t="str">
            <v>e_itsp</v>
          </cell>
          <cell r="E887">
            <v>0.126152304446356</v>
          </cell>
          <cell r="F887" t="str">
            <v>% ent cuse</v>
          </cell>
        </row>
        <row r="888">
          <cell r="A888" t="str">
            <v>2007</v>
          </cell>
          <cell r="B888" t="str">
            <v>EA</v>
          </cell>
          <cell r="C888" t="str">
            <v>S_GHIKO</v>
          </cell>
          <cell r="D888" t="str">
            <v>e_itsp</v>
          </cell>
          <cell r="E888">
            <v>0.169347948069137</v>
          </cell>
          <cell r="F888" t="str">
            <v>% ent</v>
          </cell>
        </row>
        <row r="889">
          <cell r="A889" t="str">
            <v>2007</v>
          </cell>
          <cell r="B889" t="str">
            <v>EA</v>
          </cell>
          <cell r="C889" t="str">
            <v>S_GHIKO</v>
          </cell>
          <cell r="D889" t="str">
            <v>e_itsp</v>
          </cell>
          <cell r="E889">
            <v>0.17287727644348899</v>
          </cell>
          <cell r="F889" t="str">
            <v>% ent cuse</v>
          </cell>
        </row>
        <row r="890">
          <cell r="A890" t="str">
            <v>2007</v>
          </cell>
          <cell r="B890" t="str">
            <v>EA</v>
          </cell>
          <cell r="C890" t="str">
            <v>S_J65_66</v>
          </cell>
          <cell r="D890" t="str">
            <v>e_itsp</v>
          </cell>
          <cell r="E890">
            <v>0.37244256142025201</v>
          </cell>
          <cell r="F890" t="str">
            <v>% ent</v>
          </cell>
        </row>
        <row r="891">
          <cell r="A891" t="str">
            <v>2007</v>
          </cell>
          <cell r="B891" t="str">
            <v>EA</v>
          </cell>
          <cell r="C891" t="str">
            <v>S_J65_66</v>
          </cell>
          <cell r="D891" t="str">
            <v>e_itsp</v>
          </cell>
          <cell r="E891">
            <v>0.37244256142016402</v>
          </cell>
          <cell r="F891" t="str">
            <v>% ent cuse</v>
          </cell>
        </row>
        <row r="892">
          <cell r="A892" t="str">
            <v>2007</v>
          </cell>
          <cell r="B892" t="str">
            <v>EE</v>
          </cell>
          <cell r="C892" t="str">
            <v>10_65</v>
          </cell>
          <cell r="D892" t="str">
            <v>e_itsp</v>
          </cell>
          <cell r="E892">
            <v>0.61176470588235299</v>
          </cell>
          <cell r="F892" t="str">
            <v>% ent</v>
          </cell>
        </row>
        <row r="893">
          <cell r="A893" t="str">
            <v>2007</v>
          </cell>
          <cell r="B893" t="str">
            <v>EE</v>
          </cell>
          <cell r="C893" t="str">
            <v>10_65</v>
          </cell>
          <cell r="D893" t="str">
            <v>e_itsp</v>
          </cell>
          <cell r="E893">
            <v>0.61176470588235299</v>
          </cell>
          <cell r="F893" t="str">
            <v>% ent cuse</v>
          </cell>
        </row>
        <row r="894">
          <cell r="A894" t="str">
            <v>2007</v>
          </cell>
          <cell r="B894" t="str">
            <v>EE</v>
          </cell>
          <cell r="C894" t="str">
            <v>10_66</v>
          </cell>
          <cell r="D894" t="str">
            <v>e_itsp</v>
          </cell>
          <cell r="E894">
            <v>0.66666666666666696</v>
          </cell>
          <cell r="F894" t="str">
            <v>% ent</v>
          </cell>
        </row>
        <row r="895">
          <cell r="A895" t="str">
            <v>2007</v>
          </cell>
          <cell r="B895" t="str">
            <v>EE</v>
          </cell>
          <cell r="C895" t="str">
            <v>10_66</v>
          </cell>
          <cell r="D895" t="str">
            <v>e_itsp</v>
          </cell>
          <cell r="E895">
            <v>0.66666666666666696</v>
          </cell>
          <cell r="F895" t="str">
            <v>% ent cuse</v>
          </cell>
        </row>
        <row r="896">
          <cell r="A896" t="str">
            <v>2007</v>
          </cell>
          <cell r="B896" t="str">
            <v>EE</v>
          </cell>
          <cell r="C896" t="str">
            <v>10_67</v>
          </cell>
          <cell r="D896" t="str">
            <v>e_itsp</v>
          </cell>
          <cell r="E896">
            <v>0.42857142857142899</v>
          </cell>
          <cell r="F896" t="str">
            <v>% ent</v>
          </cell>
        </row>
        <row r="897">
          <cell r="A897" t="str">
            <v>2007</v>
          </cell>
          <cell r="B897" t="str">
            <v>EE</v>
          </cell>
          <cell r="C897" t="str">
            <v>10_67</v>
          </cell>
          <cell r="D897" t="str">
            <v>e_itsp</v>
          </cell>
          <cell r="E897">
            <v>0.44444444444444398</v>
          </cell>
          <cell r="F897" t="str">
            <v>% ent cuse</v>
          </cell>
        </row>
        <row r="898">
          <cell r="A898" t="str">
            <v>2007</v>
          </cell>
          <cell r="B898" t="str">
            <v>EE</v>
          </cell>
          <cell r="C898" t="str">
            <v>10_D</v>
          </cell>
          <cell r="D898" t="str">
            <v>e_itsp</v>
          </cell>
          <cell r="E898">
            <v>0.14318547986076599</v>
          </cell>
          <cell r="F898" t="str">
            <v>% ent</v>
          </cell>
        </row>
        <row r="899">
          <cell r="A899" t="str">
            <v>2007</v>
          </cell>
          <cell r="B899" t="str">
            <v>EE</v>
          </cell>
          <cell r="C899" t="str">
            <v>10_D</v>
          </cell>
          <cell r="D899" t="str">
            <v>e_itsp</v>
          </cell>
          <cell r="E899">
            <v>0.14976984172392499</v>
          </cell>
          <cell r="F899" t="str">
            <v>% ent cuse</v>
          </cell>
        </row>
        <row r="900">
          <cell r="A900" t="str">
            <v>2007</v>
          </cell>
          <cell r="B900" t="str">
            <v>EE</v>
          </cell>
          <cell r="C900" t="str">
            <v>10_D15_22</v>
          </cell>
          <cell r="D900" t="str">
            <v>e_itsp</v>
          </cell>
          <cell r="E900">
            <v>0.138167468719923</v>
          </cell>
          <cell r="F900" t="str">
            <v>% ent</v>
          </cell>
        </row>
        <row r="901">
          <cell r="A901" t="str">
            <v>2007</v>
          </cell>
          <cell r="B901" t="str">
            <v>EE</v>
          </cell>
          <cell r="C901" t="str">
            <v>10_D15_22</v>
          </cell>
          <cell r="D901" t="str">
            <v>e_itsp</v>
          </cell>
          <cell r="E901">
            <v>0.145535427347351</v>
          </cell>
          <cell r="F901" t="str">
            <v>% ent cuse</v>
          </cell>
        </row>
        <row r="902">
          <cell r="A902" t="str">
            <v>2007</v>
          </cell>
          <cell r="B902" t="str">
            <v>EE</v>
          </cell>
          <cell r="C902" t="str">
            <v>10_D22</v>
          </cell>
          <cell r="D902" t="str">
            <v>e_itsp</v>
          </cell>
          <cell r="E902">
            <v>0.33900000000000002</v>
          </cell>
          <cell r="F902" t="str">
            <v>% ent</v>
          </cell>
        </row>
        <row r="903">
          <cell r="A903" t="str">
            <v>2007</v>
          </cell>
          <cell r="B903" t="str">
            <v>EE</v>
          </cell>
          <cell r="C903" t="str">
            <v>10_D22</v>
          </cell>
          <cell r="D903" t="str">
            <v>e_itsp</v>
          </cell>
          <cell r="E903">
            <v>0.339181422621402</v>
          </cell>
          <cell r="F903" t="str">
            <v>% ent cuse</v>
          </cell>
        </row>
        <row r="904">
          <cell r="A904" t="str">
            <v>2007</v>
          </cell>
          <cell r="B904" t="str">
            <v>EE</v>
          </cell>
          <cell r="C904" t="str">
            <v>10_D23_25</v>
          </cell>
          <cell r="D904" t="str">
            <v>e_itsp</v>
          </cell>
          <cell r="E904">
            <v>0.161887218045113</v>
          </cell>
          <cell r="F904" t="str">
            <v>% ent</v>
          </cell>
        </row>
        <row r="905">
          <cell r="A905" t="str">
            <v>2007</v>
          </cell>
          <cell r="B905" t="str">
            <v>EE</v>
          </cell>
          <cell r="C905" t="str">
            <v>10_D23_25</v>
          </cell>
          <cell r="D905" t="str">
            <v>e_itsp</v>
          </cell>
          <cell r="E905">
            <v>0.16240986030232599</v>
          </cell>
          <cell r="F905" t="str">
            <v>% ent cuse</v>
          </cell>
        </row>
        <row r="906">
          <cell r="A906" t="str">
            <v>2007</v>
          </cell>
          <cell r="B906" t="str">
            <v>EE</v>
          </cell>
          <cell r="C906" t="str">
            <v>10_D26_28</v>
          </cell>
          <cell r="D906" t="str">
            <v>e_itsp</v>
          </cell>
          <cell r="E906">
            <v>9.6868194842406899E-2</v>
          </cell>
          <cell r="F906" t="str">
            <v>% ent</v>
          </cell>
        </row>
        <row r="907">
          <cell r="A907" t="str">
            <v>2007</v>
          </cell>
          <cell r="B907" t="str">
            <v>EE</v>
          </cell>
          <cell r="C907" t="str">
            <v>10_D26_28</v>
          </cell>
          <cell r="D907" t="str">
            <v>e_itsp</v>
          </cell>
          <cell r="E907">
            <v>0.102403562179109</v>
          </cell>
          <cell r="F907" t="str">
            <v>% ent cuse</v>
          </cell>
        </row>
        <row r="908">
          <cell r="A908" t="str">
            <v>2007</v>
          </cell>
          <cell r="B908" t="str">
            <v>EE</v>
          </cell>
          <cell r="C908" t="str">
            <v>10_D29_37</v>
          </cell>
          <cell r="D908" t="str">
            <v>e_itsp</v>
          </cell>
          <cell r="E908">
            <v>0.18173877551020401</v>
          </cell>
          <cell r="F908" t="str">
            <v>% ent</v>
          </cell>
        </row>
        <row r="909">
          <cell r="A909" t="str">
            <v>2007</v>
          </cell>
          <cell r="B909" t="str">
            <v>EE</v>
          </cell>
          <cell r="C909" t="str">
            <v>10_D29_37</v>
          </cell>
          <cell r="D909" t="str">
            <v>e_itsp</v>
          </cell>
          <cell r="E909">
            <v>0.18807816103606501</v>
          </cell>
          <cell r="F909" t="str">
            <v>% ent cuse</v>
          </cell>
        </row>
        <row r="910">
          <cell r="A910" t="str">
            <v>2007</v>
          </cell>
          <cell r="B910" t="str">
            <v>EE</v>
          </cell>
          <cell r="C910" t="str">
            <v>10_DF</v>
          </cell>
          <cell r="D910" t="str">
            <v>e_itsp</v>
          </cell>
          <cell r="E910">
            <v>0.11984969812519899</v>
          </cell>
          <cell r="F910" t="str">
            <v>% ent</v>
          </cell>
        </row>
        <row r="911">
          <cell r="A911" t="str">
            <v>2007</v>
          </cell>
          <cell r="B911" t="str">
            <v>EE</v>
          </cell>
          <cell r="C911" t="str">
            <v>10_DF</v>
          </cell>
          <cell r="D911" t="str">
            <v>e_itsp</v>
          </cell>
          <cell r="E911">
            <v>0.12611159779853801</v>
          </cell>
          <cell r="F911" t="str">
            <v>% ent cuse</v>
          </cell>
        </row>
        <row r="912">
          <cell r="A912" t="str">
            <v>2007</v>
          </cell>
          <cell r="B912" t="str">
            <v>EE</v>
          </cell>
          <cell r="C912" t="str">
            <v>10_DFGHIJKO</v>
          </cell>
          <cell r="D912" t="str">
            <v>e_itsp</v>
          </cell>
          <cell r="E912">
            <v>0.165112745098039</v>
          </cell>
          <cell r="F912" t="str">
            <v>% ent</v>
          </cell>
        </row>
        <row r="913">
          <cell r="A913" t="str">
            <v>2007</v>
          </cell>
          <cell r="B913" t="str">
            <v>EE</v>
          </cell>
          <cell r="C913" t="str">
            <v>10_DFGHIJKO</v>
          </cell>
          <cell r="D913" t="str">
            <v>e_itsp</v>
          </cell>
          <cell r="E913">
            <v>0.173232058604149</v>
          </cell>
          <cell r="F913" t="str">
            <v>% ent cuse</v>
          </cell>
        </row>
        <row r="914">
          <cell r="A914" t="str">
            <v>2007</v>
          </cell>
          <cell r="B914" t="str">
            <v>EE</v>
          </cell>
          <cell r="C914" t="str">
            <v>10_DFGHIKO</v>
          </cell>
          <cell r="D914" t="str">
            <v>e_itsp</v>
          </cell>
          <cell r="E914">
            <v>0.163082052812174</v>
          </cell>
          <cell r="F914" t="str">
            <v>% ent</v>
          </cell>
        </row>
        <row r="915">
          <cell r="A915" t="str">
            <v>2007</v>
          </cell>
          <cell r="B915" t="str">
            <v>EE</v>
          </cell>
          <cell r="C915" t="str">
            <v>10_DFGHIKO</v>
          </cell>
          <cell r="D915" t="str">
            <v>e_itsp</v>
          </cell>
          <cell r="E915">
            <v>0.17113791774338299</v>
          </cell>
          <cell r="F915" t="str">
            <v>% ent cuse</v>
          </cell>
        </row>
        <row r="916">
          <cell r="A916" t="str">
            <v>2007</v>
          </cell>
          <cell r="B916" t="str">
            <v>EE</v>
          </cell>
          <cell r="C916" t="str">
            <v>10_DGHIK</v>
          </cell>
          <cell r="D916" t="str">
            <v>e_itsp</v>
          </cell>
          <cell r="E916">
            <v>0.18010610990600101</v>
          </cell>
          <cell r="F916" t="str">
            <v>% ent</v>
          </cell>
        </row>
        <row r="917">
          <cell r="A917" t="str">
            <v>2007</v>
          </cell>
          <cell r="B917" t="str">
            <v>EE</v>
          </cell>
          <cell r="C917" t="str">
            <v>10_DGHIK</v>
          </cell>
          <cell r="D917" t="str">
            <v>e_itsp</v>
          </cell>
          <cell r="E917">
            <v>0.188455877151403</v>
          </cell>
          <cell r="F917" t="str">
            <v>% ent cuse</v>
          </cell>
        </row>
        <row r="918">
          <cell r="A918" t="str">
            <v>2007</v>
          </cell>
          <cell r="B918" t="str">
            <v>EE</v>
          </cell>
          <cell r="C918" t="str">
            <v>10_DGIK</v>
          </cell>
          <cell r="D918" t="str">
            <v>e_itsp</v>
          </cell>
          <cell r="E918">
            <v>0.18023116691285099</v>
          </cell>
          <cell r="F918" t="str">
            <v>% ent</v>
          </cell>
        </row>
        <row r="919">
          <cell r="A919" t="str">
            <v>2007</v>
          </cell>
          <cell r="B919" t="str">
            <v>EE</v>
          </cell>
          <cell r="C919" t="str">
            <v>10_DGIK</v>
          </cell>
          <cell r="D919" t="str">
            <v>e_itsp</v>
          </cell>
          <cell r="E919">
            <v>0.18832921901211899</v>
          </cell>
          <cell r="F919" t="str">
            <v>% ent cuse</v>
          </cell>
        </row>
        <row r="920">
          <cell r="A920" t="str">
            <v>2007</v>
          </cell>
          <cell r="B920" t="str">
            <v>EE</v>
          </cell>
          <cell r="C920" t="str">
            <v>10_E</v>
          </cell>
          <cell r="D920" t="str">
            <v>e_itsp</v>
          </cell>
          <cell r="E920">
            <v>0.20267857142857101</v>
          </cell>
          <cell r="F920" t="str">
            <v>% ent</v>
          </cell>
        </row>
        <row r="921">
          <cell r="A921" t="str">
            <v>2007</v>
          </cell>
          <cell r="B921" t="str">
            <v>EE</v>
          </cell>
          <cell r="C921" t="str">
            <v>10_E</v>
          </cell>
          <cell r="D921" t="str">
            <v>e_itsp</v>
          </cell>
          <cell r="E921">
            <v>0.20267133316667299</v>
          </cell>
          <cell r="F921" t="str">
            <v>% ent cuse</v>
          </cell>
        </row>
        <row r="922">
          <cell r="A922" t="str">
            <v>2007</v>
          </cell>
          <cell r="B922" t="str">
            <v>EE</v>
          </cell>
          <cell r="C922" t="str">
            <v>10_F</v>
          </cell>
          <cell r="D922" t="str">
            <v>e_itsp</v>
          </cell>
          <cell r="E922">
            <v>7.8539612676056303E-2</v>
          </cell>
          <cell r="F922" t="str">
            <v>% ent</v>
          </cell>
        </row>
        <row r="923">
          <cell r="A923" t="str">
            <v>2007</v>
          </cell>
          <cell r="B923" t="str">
            <v>EE</v>
          </cell>
          <cell r="C923" t="str">
            <v>10_F</v>
          </cell>
          <cell r="D923" t="str">
            <v>e_itsp</v>
          </cell>
          <cell r="E923">
            <v>8.3528530637082807E-2</v>
          </cell>
          <cell r="F923" t="str">
            <v>% ent cuse</v>
          </cell>
        </row>
        <row r="924">
          <cell r="A924" t="str">
            <v>2007</v>
          </cell>
          <cell r="B924" t="str">
            <v>EE</v>
          </cell>
          <cell r="C924" t="str">
            <v>10_G</v>
          </cell>
          <cell r="D924" t="str">
            <v>e_itsp</v>
          </cell>
          <cell r="E924">
            <v>0.194653409090909</v>
          </cell>
          <cell r="F924" t="str">
            <v>% ent</v>
          </cell>
        </row>
        <row r="925">
          <cell r="A925" t="str">
            <v>2007</v>
          </cell>
          <cell r="B925" t="str">
            <v>EE</v>
          </cell>
          <cell r="C925" t="str">
            <v>10_G</v>
          </cell>
          <cell r="D925" t="str">
            <v>e_itsp</v>
          </cell>
          <cell r="E925">
            <v>0.20266153352886301</v>
          </cell>
          <cell r="F925" t="str">
            <v>% ent cuse</v>
          </cell>
        </row>
        <row r="926">
          <cell r="A926" t="str">
            <v>2007</v>
          </cell>
          <cell r="B926" t="str">
            <v>EE</v>
          </cell>
          <cell r="C926" t="str">
            <v>10_G50</v>
          </cell>
          <cell r="D926" t="str">
            <v>e_itsp</v>
          </cell>
          <cell r="E926">
            <v>0.169758620689655</v>
          </cell>
          <cell r="F926" t="str">
            <v>% ent</v>
          </cell>
        </row>
        <row r="927">
          <cell r="A927" t="str">
            <v>2007</v>
          </cell>
          <cell r="B927" t="str">
            <v>EE</v>
          </cell>
          <cell r="C927" t="str">
            <v>10_G50</v>
          </cell>
          <cell r="D927" t="str">
            <v>e_itsp</v>
          </cell>
          <cell r="E927">
            <v>0.169609805955694</v>
          </cell>
          <cell r="F927" t="str">
            <v>% ent cuse</v>
          </cell>
        </row>
        <row r="928">
          <cell r="A928" t="str">
            <v>2007</v>
          </cell>
          <cell r="B928" t="str">
            <v>EE</v>
          </cell>
          <cell r="C928" t="str">
            <v>10_G51</v>
          </cell>
          <cell r="D928" t="str">
            <v>e_itsp</v>
          </cell>
          <cell r="E928">
            <v>0.26067430639324501</v>
          </cell>
          <cell r="F928" t="str">
            <v>% ent</v>
          </cell>
        </row>
        <row r="929">
          <cell r="A929" t="str">
            <v>2007</v>
          </cell>
          <cell r="B929" t="str">
            <v>EE</v>
          </cell>
          <cell r="C929" t="str">
            <v>10_G51</v>
          </cell>
          <cell r="D929" t="str">
            <v>e_itsp</v>
          </cell>
          <cell r="E929">
            <v>0.26678263102470401</v>
          </cell>
          <cell r="F929" t="str">
            <v>% ent cuse</v>
          </cell>
        </row>
        <row r="930">
          <cell r="A930" t="str">
            <v>2007</v>
          </cell>
          <cell r="B930" t="str">
            <v>EE</v>
          </cell>
          <cell r="C930" t="str">
            <v>10_G52</v>
          </cell>
          <cell r="D930" t="str">
            <v>e_itsp</v>
          </cell>
          <cell r="E930">
            <v>0.122662686567164</v>
          </cell>
          <cell r="F930" t="str">
            <v>% ent</v>
          </cell>
        </row>
        <row r="931">
          <cell r="A931" t="str">
            <v>2007</v>
          </cell>
          <cell r="B931" t="str">
            <v>EE</v>
          </cell>
          <cell r="C931" t="str">
            <v>10_G52</v>
          </cell>
          <cell r="D931" t="str">
            <v>e_itsp</v>
          </cell>
          <cell r="E931">
            <v>0.13272481209807399</v>
          </cell>
          <cell r="F931" t="str">
            <v>% ent cuse</v>
          </cell>
        </row>
        <row r="932">
          <cell r="A932" t="str">
            <v>2007</v>
          </cell>
          <cell r="B932" t="str">
            <v>EE</v>
          </cell>
          <cell r="C932" t="str">
            <v>10_GHIKO</v>
          </cell>
          <cell r="D932" t="str">
            <v>e_itsp</v>
          </cell>
          <cell r="E932">
            <v>0.20134195725534301</v>
          </cell>
          <cell r="F932" t="str">
            <v>% ent</v>
          </cell>
        </row>
        <row r="933">
          <cell r="A933" t="str">
            <v>2007</v>
          </cell>
          <cell r="B933" t="str">
            <v>EE</v>
          </cell>
          <cell r="C933" t="str">
            <v>10_GHIKO</v>
          </cell>
          <cell r="D933" t="str">
            <v>e_itsp</v>
          </cell>
          <cell r="E933">
            <v>0.210782475165851</v>
          </cell>
          <cell r="F933" t="str">
            <v>% ent cuse</v>
          </cell>
        </row>
        <row r="934">
          <cell r="A934" t="str">
            <v>2007</v>
          </cell>
          <cell r="B934" t="str">
            <v>EE</v>
          </cell>
          <cell r="C934" t="str">
            <v>10_H551_552</v>
          </cell>
          <cell r="D934" t="str">
            <v>e_itsp</v>
          </cell>
          <cell r="E934">
            <v>0.17426724137930999</v>
          </cell>
          <cell r="F934" t="str">
            <v>% ent</v>
          </cell>
        </row>
        <row r="935">
          <cell r="A935" t="str">
            <v>2007</v>
          </cell>
          <cell r="B935" t="str">
            <v>EE</v>
          </cell>
          <cell r="C935" t="str">
            <v>10_H551_552</v>
          </cell>
          <cell r="D935" t="str">
            <v>e_itsp</v>
          </cell>
          <cell r="E935">
            <v>0.19478141892217399</v>
          </cell>
          <cell r="F935" t="str">
            <v>% ent cuse</v>
          </cell>
        </row>
        <row r="936">
          <cell r="A936" t="str">
            <v>2007</v>
          </cell>
          <cell r="B936" t="str">
            <v>EE</v>
          </cell>
          <cell r="C936" t="str">
            <v>10_H553_555</v>
          </cell>
          <cell r="D936" t="str">
            <v>e_itsp</v>
          </cell>
          <cell r="E936">
            <v>5.3424657534246599E-2</v>
          </cell>
          <cell r="F936" t="str">
            <v>% ent</v>
          </cell>
        </row>
        <row r="937">
          <cell r="A937" t="str">
            <v>2007</v>
          </cell>
          <cell r="B937" t="str">
            <v>EE</v>
          </cell>
          <cell r="C937" t="str">
            <v>10_H553_555</v>
          </cell>
          <cell r="D937" t="str">
            <v>e_itsp</v>
          </cell>
          <cell r="E937">
            <v>5.81832503849046E-2</v>
          </cell>
          <cell r="F937" t="str">
            <v>% ent cuse</v>
          </cell>
        </row>
        <row r="938">
          <cell r="A938" t="str">
            <v>2007</v>
          </cell>
          <cell r="B938" t="str">
            <v>EE</v>
          </cell>
          <cell r="C938" t="str">
            <v>10_I</v>
          </cell>
          <cell r="D938" t="str">
            <v>e_itsp</v>
          </cell>
          <cell r="E938">
            <v>0.15102083333333299</v>
          </cell>
          <cell r="F938" t="str">
            <v>% ent</v>
          </cell>
        </row>
        <row r="939">
          <cell r="A939" t="str">
            <v>2007</v>
          </cell>
          <cell r="B939" t="str">
            <v>EE</v>
          </cell>
          <cell r="C939" t="str">
            <v>10_I</v>
          </cell>
          <cell r="D939" t="str">
            <v>e_itsp</v>
          </cell>
          <cell r="E939">
            <v>0.15587762762993401</v>
          </cell>
          <cell r="F939" t="str">
            <v>% ent cuse</v>
          </cell>
        </row>
        <row r="940">
          <cell r="A940" t="str">
            <v>2007</v>
          </cell>
          <cell r="B940" t="str">
            <v>EE</v>
          </cell>
          <cell r="C940" t="str">
            <v>10_I60_63</v>
          </cell>
          <cell r="D940" t="str">
            <v>e_itsp</v>
          </cell>
          <cell r="E940">
            <v>0.122838258164852</v>
          </cell>
          <cell r="F940" t="str">
            <v>% ent</v>
          </cell>
        </row>
        <row r="941">
          <cell r="A941" t="str">
            <v>2007</v>
          </cell>
          <cell r="B941" t="str">
            <v>EE</v>
          </cell>
          <cell r="C941" t="str">
            <v>10_I60_63</v>
          </cell>
          <cell r="D941" t="str">
            <v>e_itsp</v>
          </cell>
          <cell r="E941">
            <v>0.12697307820294201</v>
          </cell>
          <cell r="F941" t="str">
            <v>% ent cuse</v>
          </cell>
        </row>
        <row r="942">
          <cell r="A942" t="str">
            <v>2007</v>
          </cell>
          <cell r="B942" t="str">
            <v>EE</v>
          </cell>
          <cell r="C942" t="str">
            <v>10_I64</v>
          </cell>
          <cell r="D942" t="str">
            <v>e_itsp</v>
          </cell>
          <cell r="E942">
            <v>0.77589655172413796</v>
          </cell>
          <cell r="F942" t="str">
            <v>% ent</v>
          </cell>
        </row>
        <row r="943">
          <cell r="A943" t="str">
            <v>2007</v>
          </cell>
          <cell r="B943" t="str">
            <v>EE</v>
          </cell>
          <cell r="C943" t="str">
            <v>10_I64</v>
          </cell>
          <cell r="D943" t="str">
            <v>e_itsp</v>
          </cell>
          <cell r="E943">
            <v>0.77586979759318597</v>
          </cell>
          <cell r="F943" t="str">
            <v>% ent cuse</v>
          </cell>
        </row>
        <row r="944">
          <cell r="A944" t="str">
            <v>2007</v>
          </cell>
          <cell r="B944" t="str">
            <v>EE</v>
          </cell>
          <cell r="C944" t="str">
            <v>10_J65_66</v>
          </cell>
          <cell r="D944" t="str">
            <v>e_itsp</v>
          </cell>
          <cell r="E944">
            <v>0.63448275862069003</v>
          </cell>
          <cell r="F944" t="str">
            <v>% ent</v>
          </cell>
        </row>
        <row r="945">
          <cell r="A945" t="str">
            <v>2007</v>
          </cell>
          <cell r="B945" t="str">
            <v>EE</v>
          </cell>
          <cell r="C945" t="str">
            <v>10_J65_66</v>
          </cell>
          <cell r="D945" t="str">
            <v>e_itsp</v>
          </cell>
          <cell r="E945">
            <v>0.63448275862069003</v>
          </cell>
          <cell r="F945" t="str">
            <v>% ent cuse</v>
          </cell>
        </row>
        <row r="946">
          <cell r="A946" t="str">
            <v>2007</v>
          </cell>
          <cell r="B946" t="str">
            <v>EE</v>
          </cell>
          <cell r="C946" t="str">
            <v>10_K</v>
          </cell>
          <cell r="D946" t="str">
            <v>e_itsp</v>
          </cell>
          <cell r="E946">
            <v>0.25088386433710202</v>
          </cell>
          <cell r="F946" t="str">
            <v>% ent</v>
          </cell>
        </row>
        <row r="947">
          <cell r="A947" t="str">
            <v>2007</v>
          </cell>
          <cell r="B947" t="str">
            <v>EE</v>
          </cell>
          <cell r="C947" t="str">
            <v>10_K</v>
          </cell>
          <cell r="D947" t="str">
            <v>e_itsp</v>
          </cell>
          <cell r="E947">
            <v>0.26562307877289598</v>
          </cell>
          <cell r="F947" t="str">
            <v>% ent cuse</v>
          </cell>
        </row>
        <row r="948">
          <cell r="A948" t="str">
            <v>2007</v>
          </cell>
          <cell r="B948" t="str">
            <v>EE</v>
          </cell>
          <cell r="C948" t="str">
            <v>10_K70_71_73_74</v>
          </cell>
          <cell r="D948" t="str">
            <v>e_itsp</v>
          </cell>
          <cell r="E948">
            <v>0.19096693272519999</v>
          </cell>
          <cell r="F948" t="str">
            <v>% ent</v>
          </cell>
        </row>
        <row r="949">
          <cell r="A949" t="str">
            <v>2007</v>
          </cell>
          <cell r="B949" t="str">
            <v>EE</v>
          </cell>
          <cell r="C949" t="str">
            <v>10_K70_71_73_74</v>
          </cell>
          <cell r="D949" t="str">
            <v>e_itsp</v>
          </cell>
          <cell r="E949">
            <v>0.20349374797238901</v>
          </cell>
          <cell r="F949" t="str">
            <v>% ent cuse</v>
          </cell>
        </row>
        <row r="950">
          <cell r="A950" t="str">
            <v>2007</v>
          </cell>
          <cell r="B950" t="str">
            <v>EE</v>
          </cell>
          <cell r="C950" t="str">
            <v>10_K72</v>
          </cell>
          <cell r="D950" t="str">
            <v>e_itsp</v>
          </cell>
          <cell r="E950">
            <v>0.79825000000000002</v>
          </cell>
          <cell r="F950" t="str">
            <v>% ent</v>
          </cell>
        </row>
        <row r="951">
          <cell r="A951" t="str">
            <v>2007</v>
          </cell>
          <cell r="B951" t="str">
            <v>EE</v>
          </cell>
          <cell r="C951" t="str">
            <v>10_K72</v>
          </cell>
          <cell r="D951" t="str">
            <v>e_itsp</v>
          </cell>
          <cell r="E951">
            <v>0.79828326180257503</v>
          </cell>
          <cell r="F951" t="str">
            <v>% ent cuse</v>
          </cell>
        </row>
        <row r="952">
          <cell r="A952" t="str">
            <v>2007</v>
          </cell>
          <cell r="B952" t="str">
            <v>EE</v>
          </cell>
          <cell r="C952" t="str">
            <v>10_O921_922</v>
          </cell>
          <cell r="D952" t="str">
            <v>e_itsp</v>
          </cell>
          <cell r="E952">
            <v>0.21631428571428599</v>
          </cell>
          <cell r="F952" t="str">
            <v>% ent</v>
          </cell>
        </row>
        <row r="953">
          <cell r="A953" t="str">
            <v>2007</v>
          </cell>
          <cell r="B953" t="str">
            <v>EE</v>
          </cell>
          <cell r="C953" t="str">
            <v>10_O921_922</v>
          </cell>
          <cell r="D953" t="str">
            <v>e_itsp</v>
          </cell>
          <cell r="E953">
            <v>0.23348547461913299</v>
          </cell>
          <cell r="F953" t="str">
            <v>% ent cuse</v>
          </cell>
        </row>
        <row r="954">
          <cell r="A954" t="str">
            <v>2007</v>
          </cell>
          <cell r="B954" t="str">
            <v>EE</v>
          </cell>
          <cell r="C954" t="str">
            <v>10_O923_927</v>
          </cell>
          <cell r="D954" t="str">
            <v>e_itsp</v>
          </cell>
          <cell r="E954">
            <v>0.23593749999999999</v>
          </cell>
          <cell r="F954" t="str">
            <v>% ent</v>
          </cell>
        </row>
        <row r="955">
          <cell r="A955" t="str">
            <v>2007</v>
          </cell>
          <cell r="B955" t="str">
            <v>EE</v>
          </cell>
          <cell r="C955" t="str">
            <v>10_O923_927</v>
          </cell>
          <cell r="D955" t="str">
            <v>e_itsp</v>
          </cell>
          <cell r="E955">
            <v>0.25470616017812597</v>
          </cell>
          <cell r="F955" t="str">
            <v>% ent cuse</v>
          </cell>
        </row>
        <row r="956">
          <cell r="A956" t="str">
            <v>2007</v>
          </cell>
          <cell r="B956" t="str">
            <v>EE</v>
          </cell>
          <cell r="C956" t="str">
            <v>10_O93</v>
          </cell>
          <cell r="D956" t="str">
            <v>e_itsp</v>
          </cell>
          <cell r="E956">
            <v>4.18939393939394E-2</v>
          </cell>
          <cell r="F956" t="str">
            <v>% ent</v>
          </cell>
        </row>
        <row r="957">
          <cell r="A957" t="str">
            <v>2007</v>
          </cell>
          <cell r="B957" t="str">
            <v>EE</v>
          </cell>
          <cell r="C957" t="str">
            <v>10_O93</v>
          </cell>
          <cell r="D957" t="str">
            <v>e_itsp</v>
          </cell>
          <cell r="E957">
            <v>5.5952405042798997E-2</v>
          </cell>
          <cell r="F957" t="str">
            <v>% ent cuse</v>
          </cell>
        </row>
        <row r="958">
          <cell r="A958" t="str">
            <v>2007</v>
          </cell>
          <cell r="B958" t="str">
            <v>EE</v>
          </cell>
          <cell r="C958" t="str">
            <v>L_DF</v>
          </cell>
          <cell r="D958" t="str">
            <v>e_itsp</v>
          </cell>
          <cell r="E958">
            <v>0.58888888888888902</v>
          </cell>
          <cell r="F958" t="str">
            <v>% ent</v>
          </cell>
        </row>
        <row r="959">
          <cell r="A959" t="str">
            <v>2007</v>
          </cell>
          <cell r="B959" t="str">
            <v>EE</v>
          </cell>
          <cell r="C959" t="str">
            <v>L_DF</v>
          </cell>
          <cell r="D959" t="str">
            <v>e_itsp</v>
          </cell>
          <cell r="E959">
            <v>0.58888888888888902</v>
          </cell>
          <cell r="F959" t="str">
            <v>% ent cuse</v>
          </cell>
        </row>
        <row r="960">
          <cell r="A960" t="str">
            <v>2007</v>
          </cell>
          <cell r="B960" t="str">
            <v>EE</v>
          </cell>
          <cell r="C960" t="str">
            <v>L_DFGHIJKO</v>
          </cell>
          <cell r="D960" t="str">
            <v>e_itsp</v>
          </cell>
          <cell r="E960">
            <v>0.619354838709677</v>
          </cell>
          <cell r="F960" t="str">
            <v>% ent</v>
          </cell>
        </row>
        <row r="961">
          <cell r="A961" t="str">
            <v>2007</v>
          </cell>
          <cell r="B961" t="str">
            <v>EE</v>
          </cell>
          <cell r="C961" t="str">
            <v>L_DFGHIJKO</v>
          </cell>
          <cell r="D961" t="str">
            <v>e_itsp</v>
          </cell>
          <cell r="E961">
            <v>0.619354838709677</v>
          </cell>
          <cell r="F961" t="str">
            <v>% ent cuse</v>
          </cell>
        </row>
        <row r="962">
          <cell r="A962" t="str">
            <v>2007</v>
          </cell>
          <cell r="B962" t="str">
            <v>EE</v>
          </cell>
          <cell r="C962" t="str">
            <v>L_DFGHIKO</v>
          </cell>
          <cell r="D962" t="str">
            <v>e_itsp</v>
          </cell>
          <cell r="E962">
            <v>0.60402684563758402</v>
          </cell>
          <cell r="F962" t="str">
            <v>% ent</v>
          </cell>
        </row>
        <row r="963">
          <cell r="A963" t="str">
            <v>2007</v>
          </cell>
          <cell r="B963" t="str">
            <v>EE</v>
          </cell>
          <cell r="C963" t="str">
            <v>L_DFGHIKO</v>
          </cell>
          <cell r="D963" t="str">
            <v>e_itsp</v>
          </cell>
          <cell r="E963">
            <v>0.60402684563758402</v>
          </cell>
          <cell r="F963" t="str">
            <v>% ent cuse</v>
          </cell>
        </row>
        <row r="964">
          <cell r="A964" t="str">
            <v>2007</v>
          </cell>
          <cell r="B964" t="str">
            <v>EE</v>
          </cell>
          <cell r="C964" t="str">
            <v>L_GHIKO</v>
          </cell>
          <cell r="D964" t="str">
            <v>e_itsp</v>
          </cell>
          <cell r="E964">
            <v>0.62711864406779705</v>
          </cell>
          <cell r="F964" t="str">
            <v>% ent</v>
          </cell>
        </row>
        <row r="965">
          <cell r="A965" t="str">
            <v>2007</v>
          </cell>
          <cell r="B965" t="str">
            <v>EE</v>
          </cell>
          <cell r="C965" t="str">
            <v>L_GHIKO</v>
          </cell>
          <cell r="D965" t="str">
            <v>e_itsp</v>
          </cell>
          <cell r="E965">
            <v>0.62711864406779705</v>
          </cell>
          <cell r="F965" t="str">
            <v>% ent cuse</v>
          </cell>
        </row>
        <row r="966">
          <cell r="A966" t="str">
            <v>2007</v>
          </cell>
          <cell r="B966" t="str">
            <v>EE</v>
          </cell>
          <cell r="C966" t="str">
            <v>L_J65_66</v>
          </cell>
          <cell r="D966" t="str">
            <v>e_itsp</v>
          </cell>
          <cell r="E966">
            <v>1</v>
          </cell>
          <cell r="F966" t="str">
            <v>% ent</v>
          </cell>
        </row>
        <row r="967">
          <cell r="A967" t="str">
            <v>2007</v>
          </cell>
          <cell r="B967" t="str">
            <v>EE</v>
          </cell>
          <cell r="C967" t="str">
            <v>L_J65_66</v>
          </cell>
          <cell r="D967" t="str">
            <v>e_itsp</v>
          </cell>
          <cell r="E967">
            <v>1</v>
          </cell>
          <cell r="F967" t="str">
            <v>% ent cuse</v>
          </cell>
        </row>
        <row r="968">
          <cell r="A968" t="str">
            <v>2007</v>
          </cell>
          <cell r="B968" t="str">
            <v>EE</v>
          </cell>
          <cell r="C968" t="str">
            <v>M_DF</v>
          </cell>
          <cell r="D968" t="str">
            <v>e_itsp</v>
          </cell>
          <cell r="E968">
            <v>0.25120820189274401</v>
          </cell>
          <cell r="F968" t="str">
            <v>% ent</v>
          </cell>
        </row>
        <row r="969">
          <cell r="A969" t="str">
            <v>2007</v>
          </cell>
          <cell r="B969" t="str">
            <v>EE</v>
          </cell>
          <cell r="C969" t="str">
            <v>M_DF</v>
          </cell>
          <cell r="D969" t="str">
            <v>e_itsp</v>
          </cell>
          <cell r="E969">
            <v>0.25244254239974601</v>
          </cell>
          <cell r="F969" t="str">
            <v>% ent cuse</v>
          </cell>
        </row>
        <row r="970">
          <cell r="A970" t="str">
            <v>2007</v>
          </cell>
          <cell r="B970" t="str">
            <v>EE</v>
          </cell>
          <cell r="C970" t="str">
            <v>M_DFGHIJKO</v>
          </cell>
          <cell r="D970" t="str">
            <v>e_itsp</v>
          </cell>
          <cell r="E970">
            <v>0.32977547339945901</v>
          </cell>
          <cell r="F970" t="str">
            <v>% ent</v>
          </cell>
        </row>
        <row r="971">
          <cell r="A971" t="str">
            <v>2007</v>
          </cell>
          <cell r="B971" t="str">
            <v>EE</v>
          </cell>
          <cell r="C971" t="str">
            <v>M_DFGHIJKO</v>
          </cell>
          <cell r="D971" t="str">
            <v>e_itsp</v>
          </cell>
          <cell r="E971">
            <v>0.332387517779484</v>
          </cell>
          <cell r="F971" t="str">
            <v>% ent cuse</v>
          </cell>
        </row>
        <row r="972">
          <cell r="A972" t="str">
            <v>2007</v>
          </cell>
          <cell r="B972" t="str">
            <v>EE</v>
          </cell>
          <cell r="C972" t="str">
            <v>M_DFGHIKO</v>
          </cell>
          <cell r="D972" t="str">
            <v>e_itsp</v>
          </cell>
          <cell r="E972">
            <v>0.32458689717925399</v>
          </cell>
          <cell r="F972" t="str">
            <v>% ent</v>
          </cell>
        </row>
        <row r="973">
          <cell r="A973" t="str">
            <v>2007</v>
          </cell>
          <cell r="B973" t="str">
            <v>EE</v>
          </cell>
          <cell r="C973" t="str">
            <v>M_DFGHIKO</v>
          </cell>
          <cell r="D973" t="str">
            <v>e_itsp</v>
          </cell>
          <cell r="E973">
            <v>0.327181425040242</v>
          </cell>
          <cell r="F973" t="str">
            <v>% ent cuse</v>
          </cell>
        </row>
        <row r="974">
          <cell r="A974" t="str">
            <v>2007</v>
          </cell>
          <cell r="B974" t="str">
            <v>EE</v>
          </cell>
          <cell r="C974" t="str">
            <v>M_GHIKO</v>
          </cell>
          <cell r="D974" t="str">
            <v>e_itsp</v>
          </cell>
          <cell r="E974">
            <v>0.42463440860215101</v>
          </cell>
          <cell r="F974" t="str">
            <v>% ent</v>
          </cell>
        </row>
        <row r="975">
          <cell r="A975" t="str">
            <v>2007</v>
          </cell>
          <cell r="B975" t="str">
            <v>EE</v>
          </cell>
          <cell r="C975" t="str">
            <v>M_GHIKO</v>
          </cell>
          <cell r="D975" t="str">
            <v>e_itsp</v>
          </cell>
          <cell r="E975">
            <v>0.42982465687821803</v>
          </cell>
          <cell r="F975" t="str">
            <v>% ent cuse</v>
          </cell>
        </row>
        <row r="976">
          <cell r="A976" t="str">
            <v>2007</v>
          </cell>
          <cell r="B976" t="str">
            <v>EE</v>
          </cell>
          <cell r="C976" t="str">
            <v>M_J65_66</v>
          </cell>
          <cell r="D976" t="str">
            <v>e_itsp</v>
          </cell>
          <cell r="E976">
            <v>0.9</v>
          </cell>
          <cell r="F976" t="str">
            <v>% ent</v>
          </cell>
        </row>
        <row r="977">
          <cell r="A977" t="str">
            <v>2007</v>
          </cell>
          <cell r="B977" t="str">
            <v>EE</v>
          </cell>
          <cell r="C977" t="str">
            <v>M_J65_66</v>
          </cell>
          <cell r="D977" t="str">
            <v>e_itsp</v>
          </cell>
          <cell r="E977">
            <v>0.9</v>
          </cell>
          <cell r="F977" t="str">
            <v>% ent cuse</v>
          </cell>
        </row>
        <row r="978">
          <cell r="A978" t="str">
            <v>2007</v>
          </cell>
          <cell r="B978" t="str">
            <v>EE</v>
          </cell>
          <cell r="C978" t="str">
            <v>SM_DFGHIJKO</v>
          </cell>
          <cell r="D978" t="str">
            <v>e_itsp</v>
          </cell>
          <cell r="E978">
            <v>0.15440763265926699</v>
          </cell>
          <cell r="F978" t="str">
            <v>% ent</v>
          </cell>
        </row>
        <row r="979">
          <cell r="A979" t="str">
            <v>2007</v>
          </cell>
          <cell r="B979" t="str">
            <v>EE</v>
          </cell>
          <cell r="C979" t="str">
            <v>SM_DFGHIJKO</v>
          </cell>
          <cell r="D979" t="str">
            <v>e_itsp</v>
          </cell>
          <cell r="E979">
            <v>0.162188487886399</v>
          </cell>
          <cell r="F979" t="str">
            <v>% ent cuse</v>
          </cell>
        </row>
        <row r="980">
          <cell r="A980" t="str">
            <v>2007</v>
          </cell>
          <cell r="B980" t="str">
            <v>EE</v>
          </cell>
          <cell r="C980" t="str">
            <v>SM_DFGHIKO</v>
          </cell>
          <cell r="D980" t="str">
            <v>e_itsp</v>
          </cell>
          <cell r="E980">
            <v>0.15305752212389401</v>
          </cell>
          <cell r="F980" t="str">
            <v>% ent</v>
          </cell>
        </row>
        <row r="981">
          <cell r="A981" t="str">
            <v>2007</v>
          </cell>
          <cell r="B981" t="str">
            <v>EE</v>
          </cell>
          <cell r="C981" t="str">
            <v>SM_DFGHIKO</v>
          </cell>
          <cell r="D981" t="str">
            <v>e_itsp</v>
          </cell>
          <cell r="E981">
            <v>0.16079877867568301</v>
          </cell>
          <cell r="F981" t="str">
            <v>% ent cuse</v>
          </cell>
        </row>
        <row r="982">
          <cell r="A982" t="str">
            <v>2007</v>
          </cell>
          <cell r="B982" t="str">
            <v>EE</v>
          </cell>
          <cell r="C982" t="str">
            <v>SM_J65_66</v>
          </cell>
          <cell r="D982" t="str">
            <v>e_itsp</v>
          </cell>
          <cell r="E982">
            <v>0.53913043478260902</v>
          </cell>
          <cell r="F982" t="str">
            <v>% ent</v>
          </cell>
        </row>
        <row r="983">
          <cell r="A983" t="str">
            <v>2007</v>
          </cell>
          <cell r="B983" t="str">
            <v>EE</v>
          </cell>
          <cell r="C983" t="str">
            <v>SM_J65_66</v>
          </cell>
          <cell r="D983" t="str">
            <v>e_itsp</v>
          </cell>
          <cell r="E983">
            <v>0.53913043478260902</v>
          </cell>
          <cell r="F983" t="str">
            <v>% ent cuse</v>
          </cell>
        </row>
        <row r="984">
          <cell r="A984" t="str">
            <v>2007</v>
          </cell>
          <cell r="B984" t="str">
            <v>EE</v>
          </cell>
          <cell r="C984" t="str">
            <v>SM_O1</v>
          </cell>
          <cell r="D984" t="str">
            <v>e_itsp</v>
          </cell>
          <cell r="E984">
            <v>0.15305752212389401</v>
          </cell>
          <cell r="F984" t="str">
            <v>% ent</v>
          </cell>
        </row>
        <row r="985">
          <cell r="A985" t="str">
            <v>2007</v>
          </cell>
          <cell r="B985" t="str">
            <v>EE</v>
          </cell>
          <cell r="C985" t="str">
            <v>SM_O1</v>
          </cell>
          <cell r="D985" t="str">
            <v>e_itsp</v>
          </cell>
          <cell r="E985">
            <v>0.16079877867568301</v>
          </cell>
          <cell r="F985" t="str">
            <v>% ent cuse</v>
          </cell>
        </row>
        <row r="986">
          <cell r="A986" t="str">
            <v>2007</v>
          </cell>
          <cell r="B986" t="str">
            <v>EE</v>
          </cell>
          <cell r="C986" t="str">
            <v>S_DF</v>
          </cell>
          <cell r="D986" t="str">
            <v>e_itsp</v>
          </cell>
          <cell r="E986">
            <v>6.8084640792733297E-2</v>
          </cell>
          <cell r="F986" t="str">
            <v>% ent</v>
          </cell>
        </row>
        <row r="987">
          <cell r="A987" t="str">
            <v>2007</v>
          </cell>
          <cell r="B987" t="str">
            <v>EE</v>
          </cell>
          <cell r="C987" t="str">
            <v>S_DF</v>
          </cell>
          <cell r="D987" t="str">
            <v>e_itsp</v>
          </cell>
          <cell r="E987">
            <v>7.2648732950340106E-2</v>
          </cell>
          <cell r="F987" t="str">
            <v>% ent cuse</v>
          </cell>
        </row>
        <row r="988">
          <cell r="A988" t="str">
            <v>2007</v>
          </cell>
          <cell r="B988" t="str">
            <v>EE</v>
          </cell>
          <cell r="C988" t="str">
            <v>S_DFGHIJKO</v>
          </cell>
          <cell r="D988" t="str">
            <v>e_itsp</v>
          </cell>
          <cell r="E988">
            <v>0.11884016093635701</v>
          </cell>
          <cell r="F988" t="str">
            <v>% ent</v>
          </cell>
        </row>
        <row r="989">
          <cell r="A989" t="str">
            <v>2007</v>
          </cell>
          <cell r="B989" t="str">
            <v>EE</v>
          </cell>
          <cell r="C989" t="str">
            <v>S_DFGHIJKO</v>
          </cell>
          <cell r="D989" t="str">
            <v>e_itsp</v>
          </cell>
          <cell r="E989">
            <v>0.125904709166822</v>
          </cell>
          <cell r="F989" t="str">
            <v>% ent cuse</v>
          </cell>
        </row>
        <row r="990">
          <cell r="A990" t="str">
            <v>2007</v>
          </cell>
          <cell r="B990" t="str">
            <v>EE</v>
          </cell>
          <cell r="C990" t="str">
            <v>S_DFGHIKO</v>
          </cell>
          <cell r="D990" t="str">
            <v>e_itsp</v>
          </cell>
          <cell r="E990">
            <v>0.118500091659028</v>
          </cell>
          <cell r="F990" t="str">
            <v>% ent</v>
          </cell>
        </row>
        <row r="991">
          <cell r="A991" t="str">
            <v>2007</v>
          </cell>
          <cell r="B991" t="str">
            <v>EE</v>
          </cell>
          <cell r="C991" t="str">
            <v>S_DFGHIKO</v>
          </cell>
          <cell r="D991" t="str">
            <v>e_itsp</v>
          </cell>
          <cell r="E991">
            <v>0.12556221226532299</v>
          </cell>
          <cell r="F991" t="str">
            <v>% ent cuse</v>
          </cell>
        </row>
        <row r="992">
          <cell r="A992" t="str">
            <v>2007</v>
          </cell>
          <cell r="B992" t="str">
            <v>EE</v>
          </cell>
          <cell r="C992" t="str">
            <v>S_GHIKO</v>
          </cell>
          <cell r="D992" t="str">
            <v>e_itsp</v>
          </cell>
          <cell r="E992">
            <v>0.158759314210353</v>
          </cell>
          <cell r="F992" t="str">
            <v>% ent</v>
          </cell>
        </row>
        <row r="993">
          <cell r="A993" t="str">
            <v>2007</v>
          </cell>
          <cell r="B993" t="str">
            <v>EE</v>
          </cell>
          <cell r="C993" t="str">
            <v>S_GHIKO</v>
          </cell>
          <cell r="D993" t="str">
            <v>e_itsp</v>
          </cell>
          <cell r="E993">
            <v>0.167289303694583</v>
          </cell>
          <cell r="F993" t="str">
            <v>% ent cuse</v>
          </cell>
        </row>
        <row r="994">
          <cell r="A994" t="str">
            <v>2007</v>
          </cell>
          <cell r="B994" t="str">
            <v>EE</v>
          </cell>
          <cell r="C994" t="str">
            <v>S_J65_66</v>
          </cell>
          <cell r="D994" t="str">
            <v>e_itsp</v>
          </cell>
          <cell r="E994">
            <v>0.261538461538462</v>
          </cell>
          <cell r="F994" t="str">
            <v>% ent</v>
          </cell>
        </row>
        <row r="995">
          <cell r="A995" t="str">
            <v>2007</v>
          </cell>
          <cell r="B995" t="str">
            <v>EE</v>
          </cell>
          <cell r="C995" t="str">
            <v>S_J65_66</v>
          </cell>
          <cell r="D995" t="str">
            <v>e_itsp</v>
          </cell>
          <cell r="E995">
            <v>0.261538461538462</v>
          </cell>
          <cell r="F995" t="str">
            <v>% ent cuse</v>
          </cell>
        </row>
        <row r="996">
          <cell r="A996" t="str">
            <v>2007</v>
          </cell>
          <cell r="B996" t="str">
            <v>ES</v>
          </cell>
          <cell r="C996" t="str">
            <v>10_65</v>
          </cell>
          <cell r="D996" t="str">
            <v>e_itsp</v>
          </cell>
          <cell r="E996">
            <v>0.67432377750801498</v>
          </cell>
          <cell r="F996" t="str">
            <v>% ent</v>
          </cell>
        </row>
        <row r="997">
          <cell r="A997" t="str">
            <v>2007</v>
          </cell>
          <cell r="B997" t="str">
            <v>ES</v>
          </cell>
          <cell r="C997" t="str">
            <v>10_65</v>
          </cell>
          <cell r="D997" t="str">
            <v>e_itsp</v>
          </cell>
          <cell r="E997">
            <v>0.67432377750801498</v>
          </cell>
          <cell r="F997" t="str">
            <v>% ent cuse</v>
          </cell>
        </row>
        <row r="998">
          <cell r="A998" t="str">
            <v>2007</v>
          </cell>
          <cell r="B998" t="str">
            <v>ES</v>
          </cell>
          <cell r="C998" t="str">
            <v>10_66</v>
          </cell>
          <cell r="D998" t="str">
            <v>e_itsp</v>
          </cell>
          <cell r="E998">
            <v>0.71852128105915802</v>
          </cell>
          <cell r="F998" t="str">
            <v>% ent</v>
          </cell>
        </row>
        <row r="999">
          <cell r="A999" t="str">
            <v>2007</v>
          </cell>
          <cell r="B999" t="str">
            <v>ES</v>
          </cell>
          <cell r="C999" t="str">
            <v>10_66</v>
          </cell>
          <cell r="D999" t="str">
            <v>e_itsp</v>
          </cell>
          <cell r="E999">
            <v>0.71852128105915802</v>
          </cell>
          <cell r="F999" t="str">
            <v>% ent cuse</v>
          </cell>
        </row>
        <row r="1000">
          <cell r="A1000" t="str">
            <v>2007</v>
          </cell>
          <cell r="B1000" t="str">
            <v>ES</v>
          </cell>
          <cell r="C1000" t="str">
            <v>10_D</v>
          </cell>
          <cell r="D1000" t="str">
            <v>e_itsp</v>
          </cell>
          <cell r="E1000">
            <v>0.11090740790667999</v>
          </cell>
          <cell r="F1000" t="str">
            <v>% ent</v>
          </cell>
        </row>
        <row r="1001">
          <cell r="A1001" t="str">
            <v>2007</v>
          </cell>
          <cell r="B1001" t="str">
            <v>ES</v>
          </cell>
          <cell r="C1001" t="str">
            <v>10_D</v>
          </cell>
          <cell r="D1001" t="str">
            <v>e_itsp</v>
          </cell>
          <cell r="E1001">
            <v>0.11290547242971601</v>
          </cell>
          <cell r="F1001" t="str">
            <v>% ent cuse</v>
          </cell>
        </row>
        <row r="1002">
          <cell r="A1002" t="str">
            <v>2007</v>
          </cell>
          <cell r="B1002" t="str">
            <v>ES</v>
          </cell>
          <cell r="C1002" t="str">
            <v>10_D15_22</v>
          </cell>
          <cell r="D1002" t="str">
            <v>e_itsp</v>
          </cell>
          <cell r="E1002">
            <v>9.6092899465916801E-2</v>
          </cell>
          <cell r="F1002" t="str">
            <v>% ent</v>
          </cell>
        </row>
        <row r="1003">
          <cell r="A1003" t="str">
            <v>2007</v>
          </cell>
          <cell r="B1003" t="str">
            <v>ES</v>
          </cell>
          <cell r="C1003" t="str">
            <v>10_D15_22</v>
          </cell>
          <cell r="D1003" t="str">
            <v>e_itsp</v>
          </cell>
          <cell r="E1003">
            <v>0.100082415092346</v>
          </cell>
          <cell r="F1003" t="str">
            <v>% ent cuse</v>
          </cell>
        </row>
        <row r="1004">
          <cell r="A1004" t="str">
            <v>2007</v>
          </cell>
          <cell r="B1004" t="str">
            <v>ES</v>
          </cell>
          <cell r="C1004" t="str">
            <v>10_D22</v>
          </cell>
          <cell r="D1004" t="str">
            <v>e_itsp</v>
          </cell>
          <cell r="E1004">
            <v>0.22071132615889399</v>
          </cell>
          <cell r="F1004" t="str">
            <v>% ent</v>
          </cell>
        </row>
        <row r="1005">
          <cell r="A1005" t="str">
            <v>2007</v>
          </cell>
          <cell r="B1005" t="str">
            <v>ES</v>
          </cell>
          <cell r="C1005" t="str">
            <v>10_D22</v>
          </cell>
          <cell r="D1005" t="str">
            <v>e_itsp</v>
          </cell>
          <cell r="E1005">
            <v>0.22114872230677901</v>
          </cell>
          <cell r="F1005" t="str">
            <v>% ent cuse</v>
          </cell>
        </row>
        <row r="1006">
          <cell r="A1006" t="str">
            <v>2007</v>
          </cell>
          <cell r="B1006" t="str">
            <v>ES</v>
          </cell>
          <cell r="C1006" t="str">
            <v>10_D23_25</v>
          </cell>
          <cell r="D1006" t="str">
            <v>e_itsp</v>
          </cell>
          <cell r="E1006">
            <v>0.244031592676141</v>
          </cell>
          <cell r="F1006" t="str">
            <v>% ent</v>
          </cell>
        </row>
        <row r="1007">
          <cell r="A1007" t="str">
            <v>2007</v>
          </cell>
          <cell r="B1007" t="str">
            <v>ES</v>
          </cell>
          <cell r="C1007" t="str">
            <v>10_D23_25</v>
          </cell>
          <cell r="D1007" t="str">
            <v>e_itsp</v>
          </cell>
          <cell r="E1007">
            <v>0.244031592676141</v>
          </cell>
          <cell r="F1007" t="str">
            <v>% ent cuse</v>
          </cell>
        </row>
        <row r="1008">
          <cell r="A1008" t="str">
            <v>2007</v>
          </cell>
          <cell r="B1008" t="str">
            <v>ES</v>
          </cell>
          <cell r="C1008" t="str">
            <v>10_D26_28</v>
          </cell>
          <cell r="D1008" t="str">
            <v>e_itsp</v>
          </cell>
          <cell r="E1008">
            <v>6.6589183288295106E-2</v>
          </cell>
          <cell r="F1008" t="str">
            <v>% ent</v>
          </cell>
        </row>
        <row r="1009">
          <cell r="A1009" t="str">
            <v>2007</v>
          </cell>
          <cell r="B1009" t="str">
            <v>ES</v>
          </cell>
          <cell r="C1009" t="str">
            <v>10_D26_28</v>
          </cell>
          <cell r="D1009" t="str">
            <v>e_itsp</v>
          </cell>
          <cell r="E1009">
            <v>6.6681338735224804E-2</v>
          </cell>
          <cell r="F1009" t="str">
            <v>% ent cuse</v>
          </cell>
        </row>
        <row r="1010">
          <cell r="A1010" t="str">
            <v>2007</v>
          </cell>
          <cell r="B1010" t="str">
            <v>ES</v>
          </cell>
          <cell r="C1010" t="str">
            <v>10_D29_37</v>
          </cell>
          <cell r="D1010" t="str">
            <v>e_itsp</v>
          </cell>
          <cell r="E1010">
            <v>0.14094245264350899</v>
          </cell>
          <cell r="F1010" t="str">
            <v>% ent</v>
          </cell>
        </row>
        <row r="1011">
          <cell r="A1011" t="str">
            <v>2007</v>
          </cell>
          <cell r="B1011" t="str">
            <v>ES</v>
          </cell>
          <cell r="C1011" t="str">
            <v>10_D29_37</v>
          </cell>
          <cell r="D1011" t="str">
            <v>e_itsp</v>
          </cell>
          <cell r="E1011">
            <v>0.14194828888796299</v>
          </cell>
          <cell r="F1011" t="str">
            <v>% ent cuse</v>
          </cell>
        </row>
        <row r="1012">
          <cell r="A1012" t="str">
            <v>2007</v>
          </cell>
          <cell r="B1012" t="str">
            <v>ES</v>
          </cell>
          <cell r="C1012" t="str">
            <v>10_DF</v>
          </cell>
          <cell r="D1012" t="str">
            <v>e_itsp</v>
          </cell>
          <cell r="E1012">
            <v>8.8336241618331895E-2</v>
          </cell>
          <cell r="F1012" t="str">
            <v>% ent</v>
          </cell>
        </row>
        <row r="1013">
          <cell r="A1013" t="str">
            <v>2007</v>
          </cell>
          <cell r="B1013" t="str">
            <v>ES</v>
          </cell>
          <cell r="C1013" t="str">
            <v>10_DF</v>
          </cell>
          <cell r="D1013" t="str">
            <v>e_itsp</v>
          </cell>
          <cell r="E1013">
            <v>9.0769749293264604E-2</v>
          </cell>
          <cell r="F1013" t="str">
            <v>% ent cuse</v>
          </cell>
        </row>
        <row r="1014">
          <cell r="A1014" t="str">
            <v>2007</v>
          </cell>
          <cell r="B1014" t="str">
            <v>ES</v>
          </cell>
          <cell r="C1014" t="str">
            <v>10_DFGHIJKO</v>
          </cell>
          <cell r="D1014" t="str">
            <v>e_itsp</v>
          </cell>
          <cell r="E1014">
            <v>0.122260133296848</v>
          </cell>
          <cell r="F1014" t="str">
            <v>% ent</v>
          </cell>
        </row>
        <row r="1015">
          <cell r="A1015" t="str">
            <v>2007</v>
          </cell>
          <cell r="B1015" t="str">
            <v>ES</v>
          </cell>
          <cell r="C1015" t="str">
            <v>10_DFGHIJKO</v>
          </cell>
          <cell r="D1015" t="str">
            <v>e_itsp</v>
          </cell>
          <cell r="E1015">
            <v>0.124617964751898</v>
          </cell>
          <cell r="F1015" t="str">
            <v>% ent cuse</v>
          </cell>
        </row>
        <row r="1016">
          <cell r="A1016" t="str">
            <v>2007</v>
          </cell>
          <cell r="B1016" t="str">
            <v>ES</v>
          </cell>
          <cell r="C1016" t="str">
            <v>10_DFGHIKO</v>
          </cell>
          <cell r="D1016" t="str">
            <v>e_itsp</v>
          </cell>
          <cell r="E1016">
            <v>0.12033341345146401</v>
          </cell>
          <cell r="F1016" t="str">
            <v>% ent</v>
          </cell>
        </row>
        <row r="1017">
          <cell r="A1017" t="str">
            <v>2007</v>
          </cell>
          <cell r="B1017" t="str">
            <v>ES</v>
          </cell>
          <cell r="C1017" t="str">
            <v>10_DFGHIKO</v>
          </cell>
          <cell r="D1017" t="str">
            <v>e_itsp</v>
          </cell>
          <cell r="E1017">
            <v>0.122662087222027</v>
          </cell>
          <cell r="F1017" t="str">
            <v>% ent cuse</v>
          </cell>
        </row>
        <row r="1018">
          <cell r="A1018" t="str">
            <v>2007</v>
          </cell>
          <cell r="B1018" t="str">
            <v>ES</v>
          </cell>
          <cell r="C1018" t="str">
            <v>10_DGHIK</v>
          </cell>
          <cell r="D1018" t="str">
            <v>e_itsp</v>
          </cell>
          <cell r="E1018">
            <v>0.13948550555469499</v>
          </cell>
          <cell r="F1018" t="str">
            <v>% ent</v>
          </cell>
        </row>
        <row r="1019">
          <cell r="A1019" t="str">
            <v>2007</v>
          </cell>
          <cell r="B1019" t="str">
            <v>ES</v>
          </cell>
          <cell r="C1019" t="str">
            <v>10_DGHIK</v>
          </cell>
          <cell r="D1019" t="str">
            <v>e_itsp</v>
          </cell>
          <cell r="E1019">
            <v>0.14126984057303599</v>
          </cell>
          <cell r="F1019" t="str">
            <v>% ent cuse</v>
          </cell>
        </row>
        <row r="1020">
          <cell r="A1020" t="str">
            <v>2007</v>
          </cell>
          <cell r="B1020" t="str">
            <v>ES</v>
          </cell>
          <cell r="C1020" t="str">
            <v>10_DGIK</v>
          </cell>
          <cell r="D1020" t="str">
            <v>e_itsp</v>
          </cell>
          <cell r="E1020">
            <v>0.139462934221072</v>
          </cell>
          <cell r="F1020" t="str">
            <v>% ent</v>
          </cell>
        </row>
        <row r="1021">
          <cell r="A1021" t="str">
            <v>2007</v>
          </cell>
          <cell r="B1021" t="str">
            <v>ES</v>
          </cell>
          <cell r="C1021" t="str">
            <v>10_DGIK</v>
          </cell>
          <cell r="D1021" t="str">
            <v>e_itsp</v>
          </cell>
          <cell r="E1021">
            <v>0.14130619558100499</v>
          </cell>
          <cell r="F1021" t="str">
            <v>% ent cuse</v>
          </cell>
        </row>
        <row r="1022">
          <cell r="A1022" t="str">
            <v>2007</v>
          </cell>
          <cell r="B1022" t="str">
            <v>ES</v>
          </cell>
          <cell r="C1022" t="str">
            <v>10_E</v>
          </cell>
          <cell r="D1022" t="str">
            <v>e_itsp</v>
          </cell>
          <cell r="E1022">
            <v>0.30067662813645302</v>
          </cell>
          <cell r="F1022" t="str">
            <v>% ent</v>
          </cell>
        </row>
        <row r="1023">
          <cell r="A1023" t="str">
            <v>2007</v>
          </cell>
          <cell r="B1023" t="str">
            <v>ES</v>
          </cell>
          <cell r="C1023" t="str">
            <v>10_E</v>
          </cell>
          <cell r="D1023" t="str">
            <v>e_itsp</v>
          </cell>
          <cell r="E1023">
            <v>0.30067662813645302</v>
          </cell>
          <cell r="F1023" t="str">
            <v>% ent cuse</v>
          </cell>
        </row>
        <row r="1024">
          <cell r="A1024" t="str">
            <v>2007</v>
          </cell>
          <cell r="B1024" t="str">
            <v>ES</v>
          </cell>
          <cell r="C1024" t="str">
            <v>10_F</v>
          </cell>
          <cell r="D1024" t="str">
            <v>e_itsp</v>
          </cell>
          <cell r="E1024">
            <v>6.4476497325047497E-2</v>
          </cell>
          <cell r="F1024" t="str">
            <v>% ent</v>
          </cell>
        </row>
        <row r="1025">
          <cell r="A1025" t="str">
            <v>2007</v>
          </cell>
          <cell r="B1025" t="str">
            <v>ES</v>
          </cell>
          <cell r="C1025" t="str">
            <v>10_F</v>
          </cell>
          <cell r="D1025" t="str">
            <v>e_itsp</v>
          </cell>
          <cell r="E1025">
            <v>6.6915070821557704E-2</v>
          </cell>
          <cell r="F1025" t="str">
            <v>% ent cuse</v>
          </cell>
        </row>
        <row r="1026">
          <cell r="A1026" t="str">
            <v>2007</v>
          </cell>
          <cell r="B1026" t="str">
            <v>ES</v>
          </cell>
          <cell r="C1026" t="str">
            <v>10_G</v>
          </cell>
          <cell r="D1026" t="str">
            <v>e_itsp</v>
          </cell>
          <cell r="E1026">
            <v>0.136760808419569</v>
          </cell>
          <cell r="F1026" t="str">
            <v>% ent</v>
          </cell>
        </row>
        <row r="1027">
          <cell r="A1027" t="str">
            <v>2007</v>
          </cell>
          <cell r="B1027" t="str">
            <v>ES</v>
          </cell>
          <cell r="C1027" t="str">
            <v>10_G</v>
          </cell>
          <cell r="D1027" t="str">
            <v>e_itsp</v>
          </cell>
          <cell r="E1027">
            <v>0.137773009796895</v>
          </cell>
          <cell r="F1027" t="str">
            <v>% ent cuse</v>
          </cell>
        </row>
        <row r="1028">
          <cell r="A1028" t="str">
            <v>2007</v>
          </cell>
          <cell r="B1028" t="str">
            <v>ES</v>
          </cell>
          <cell r="C1028" t="str">
            <v>10_G50</v>
          </cell>
          <cell r="D1028" t="str">
            <v>e_itsp</v>
          </cell>
          <cell r="E1028">
            <v>0.123086477303658</v>
          </cell>
          <cell r="F1028" t="str">
            <v>% ent</v>
          </cell>
        </row>
        <row r="1029">
          <cell r="A1029" t="str">
            <v>2007</v>
          </cell>
          <cell r="B1029" t="str">
            <v>ES</v>
          </cell>
          <cell r="C1029" t="str">
            <v>10_G50</v>
          </cell>
          <cell r="D1029" t="str">
            <v>e_itsp</v>
          </cell>
          <cell r="E1029">
            <v>0.123086477303658</v>
          </cell>
          <cell r="F1029" t="str">
            <v>% ent cuse</v>
          </cell>
        </row>
        <row r="1030">
          <cell r="A1030" t="str">
            <v>2007</v>
          </cell>
          <cell r="B1030" t="str">
            <v>ES</v>
          </cell>
          <cell r="C1030" t="str">
            <v>10_G51</v>
          </cell>
          <cell r="D1030" t="str">
            <v>e_itsp</v>
          </cell>
          <cell r="E1030">
            <v>0.15575145077341701</v>
          </cell>
          <cell r="F1030" t="str">
            <v>% ent</v>
          </cell>
        </row>
        <row r="1031">
          <cell r="A1031" t="str">
            <v>2007</v>
          </cell>
          <cell r="B1031" t="str">
            <v>ES</v>
          </cell>
          <cell r="C1031" t="str">
            <v>10_G51</v>
          </cell>
          <cell r="D1031" t="str">
            <v>e_itsp</v>
          </cell>
          <cell r="E1031">
            <v>0.15600483461008299</v>
          </cell>
          <cell r="F1031" t="str">
            <v>% ent cuse</v>
          </cell>
        </row>
        <row r="1032">
          <cell r="A1032" t="str">
            <v>2007</v>
          </cell>
          <cell r="B1032" t="str">
            <v>ES</v>
          </cell>
          <cell r="C1032" t="str">
            <v>10_G52</v>
          </cell>
          <cell r="D1032" t="str">
            <v>e_itsp</v>
          </cell>
          <cell r="E1032">
            <v>0.10940488684798</v>
          </cell>
          <cell r="F1032" t="str">
            <v>% ent</v>
          </cell>
        </row>
        <row r="1033">
          <cell r="A1033" t="str">
            <v>2007</v>
          </cell>
          <cell r="B1033" t="str">
            <v>ES</v>
          </cell>
          <cell r="C1033" t="str">
            <v>10_G52</v>
          </cell>
          <cell r="D1033" t="str">
            <v>e_itsp</v>
          </cell>
          <cell r="E1033">
            <v>0.111986495850287</v>
          </cell>
          <cell r="F1033" t="str">
            <v>% ent cuse</v>
          </cell>
        </row>
        <row r="1034">
          <cell r="A1034" t="str">
            <v>2007</v>
          </cell>
          <cell r="B1034" t="str">
            <v>ES</v>
          </cell>
          <cell r="C1034" t="str">
            <v>10_GHIKO</v>
          </cell>
          <cell r="D1034" t="str">
            <v>e_itsp</v>
          </cell>
          <cell r="E1034">
            <v>0.15892272854298201</v>
          </cell>
          <cell r="F1034" t="str">
            <v>% ent</v>
          </cell>
        </row>
        <row r="1035">
          <cell r="A1035" t="str">
            <v>2007</v>
          </cell>
          <cell r="B1035" t="str">
            <v>ES</v>
          </cell>
          <cell r="C1035" t="str">
            <v>10_GHIKO</v>
          </cell>
          <cell r="D1035" t="str">
            <v>e_itsp</v>
          </cell>
          <cell r="E1035">
            <v>0.160454594147313</v>
          </cell>
          <cell r="F1035" t="str">
            <v>% ent cuse</v>
          </cell>
        </row>
        <row r="1036">
          <cell r="A1036" t="str">
            <v>2007</v>
          </cell>
          <cell r="B1036" t="str">
            <v>ES</v>
          </cell>
          <cell r="C1036" t="str">
            <v>10_H551_552</v>
          </cell>
          <cell r="D1036" t="str">
            <v>e_itsp</v>
          </cell>
          <cell r="E1036">
            <v>0.14017452808273301</v>
          </cell>
          <cell r="F1036" t="str">
            <v>% ent</v>
          </cell>
        </row>
        <row r="1037">
          <cell r="A1037" t="str">
            <v>2007</v>
          </cell>
          <cell r="B1037" t="str">
            <v>ES</v>
          </cell>
          <cell r="C1037" t="str">
            <v>10_H551_552</v>
          </cell>
          <cell r="D1037" t="str">
            <v>e_itsp</v>
          </cell>
          <cell r="E1037">
            <v>0.14017452808273301</v>
          </cell>
          <cell r="F1037" t="str">
            <v>% ent cuse</v>
          </cell>
        </row>
        <row r="1038">
          <cell r="A1038" t="str">
            <v>2007</v>
          </cell>
          <cell r="B1038" t="str">
            <v>ES</v>
          </cell>
          <cell r="C1038" t="str">
            <v>10_I</v>
          </cell>
          <cell r="D1038" t="str">
            <v>e_itsp</v>
          </cell>
          <cell r="E1038">
            <v>0.10572484826677001</v>
          </cell>
          <cell r="F1038" t="str">
            <v>% ent</v>
          </cell>
        </row>
        <row r="1039">
          <cell r="A1039" t="str">
            <v>2007</v>
          </cell>
          <cell r="B1039" t="str">
            <v>ES</v>
          </cell>
          <cell r="C1039" t="str">
            <v>10_I</v>
          </cell>
          <cell r="D1039" t="str">
            <v>e_itsp</v>
          </cell>
          <cell r="E1039">
            <v>0.107676110359421</v>
          </cell>
          <cell r="F1039" t="str">
            <v>% ent cuse</v>
          </cell>
        </row>
        <row r="1040">
          <cell r="A1040" t="str">
            <v>2007</v>
          </cell>
          <cell r="B1040" t="str">
            <v>ES</v>
          </cell>
          <cell r="C1040" t="str">
            <v>10_I60_63</v>
          </cell>
          <cell r="D1040" t="str">
            <v>e_itsp</v>
          </cell>
          <cell r="E1040">
            <v>9.7805541155724193E-2</v>
          </cell>
          <cell r="F1040" t="str">
            <v>% ent</v>
          </cell>
        </row>
        <row r="1041">
          <cell r="A1041" t="str">
            <v>2007</v>
          </cell>
          <cell r="B1041" t="str">
            <v>ES</v>
          </cell>
          <cell r="C1041" t="str">
            <v>10_I60_63</v>
          </cell>
          <cell r="D1041" t="str">
            <v>e_itsp</v>
          </cell>
          <cell r="E1041">
            <v>9.9819792761675893E-2</v>
          </cell>
          <cell r="F1041" t="str">
            <v>% ent cuse</v>
          </cell>
        </row>
        <row r="1042">
          <cell r="A1042" t="str">
            <v>2007</v>
          </cell>
          <cell r="B1042" t="str">
            <v>ES</v>
          </cell>
          <cell r="C1042" t="str">
            <v>10_I64</v>
          </cell>
          <cell r="D1042" t="str">
            <v>e_itsp</v>
          </cell>
          <cell r="E1042">
            <v>0.17548179978265399</v>
          </cell>
          <cell r="F1042" t="str">
            <v>% ent</v>
          </cell>
        </row>
        <row r="1043">
          <cell r="A1043" t="str">
            <v>2007</v>
          </cell>
          <cell r="B1043" t="str">
            <v>ES</v>
          </cell>
          <cell r="C1043" t="str">
            <v>10_I64</v>
          </cell>
          <cell r="D1043" t="str">
            <v>e_itsp</v>
          </cell>
          <cell r="E1043">
            <v>0.17548179978265399</v>
          </cell>
          <cell r="F1043" t="str">
            <v>% ent cuse</v>
          </cell>
        </row>
        <row r="1044">
          <cell r="A1044" t="str">
            <v>2007</v>
          </cell>
          <cell r="B1044" t="str">
            <v>ES</v>
          </cell>
          <cell r="C1044" t="str">
            <v>10_J65_66</v>
          </cell>
          <cell r="D1044" t="str">
            <v>e_itsp</v>
          </cell>
          <cell r="E1044">
            <v>0.692000447945052</v>
          </cell>
          <cell r="F1044" t="str">
            <v>% ent</v>
          </cell>
        </row>
        <row r="1045">
          <cell r="A1045" t="str">
            <v>2007</v>
          </cell>
          <cell r="B1045" t="str">
            <v>ES</v>
          </cell>
          <cell r="C1045" t="str">
            <v>10_J65_66</v>
          </cell>
          <cell r="D1045" t="str">
            <v>e_itsp</v>
          </cell>
          <cell r="E1045">
            <v>0.692000447945052</v>
          </cell>
          <cell r="F1045" t="str">
            <v>% ent cuse</v>
          </cell>
        </row>
        <row r="1046">
          <cell r="A1046" t="str">
            <v>2007</v>
          </cell>
          <cell r="B1046" t="str">
            <v>ES</v>
          </cell>
          <cell r="C1046" t="str">
            <v>10_K</v>
          </cell>
          <cell r="D1046" t="str">
            <v>e_itsp</v>
          </cell>
          <cell r="E1046">
            <v>0.21530907204434799</v>
          </cell>
          <cell r="F1046" t="str">
            <v>% ent</v>
          </cell>
        </row>
        <row r="1047">
          <cell r="A1047" t="str">
            <v>2007</v>
          </cell>
          <cell r="B1047" t="str">
            <v>ES</v>
          </cell>
          <cell r="C1047" t="str">
            <v>10_K</v>
          </cell>
          <cell r="D1047" t="str">
            <v>e_itsp</v>
          </cell>
          <cell r="E1047">
            <v>0.21758561425785899</v>
          </cell>
          <cell r="F1047" t="str">
            <v>% ent cuse</v>
          </cell>
        </row>
        <row r="1048">
          <cell r="A1048" t="str">
            <v>2007</v>
          </cell>
          <cell r="B1048" t="str">
            <v>ES</v>
          </cell>
          <cell r="C1048" t="str">
            <v>10_K70_71_73_74</v>
          </cell>
          <cell r="D1048" t="str">
            <v>e_itsp</v>
          </cell>
          <cell r="E1048">
            <v>0.16139010976050799</v>
          </cell>
          <cell r="F1048" t="str">
            <v>% ent</v>
          </cell>
        </row>
        <row r="1049">
          <cell r="A1049" t="str">
            <v>2007</v>
          </cell>
          <cell r="B1049" t="str">
            <v>ES</v>
          </cell>
          <cell r="C1049" t="str">
            <v>10_K70_71_73_74</v>
          </cell>
          <cell r="D1049" t="str">
            <v>e_itsp</v>
          </cell>
          <cell r="E1049">
            <v>0.163268725134361</v>
          </cell>
          <cell r="F1049" t="str">
            <v>% ent cuse</v>
          </cell>
        </row>
        <row r="1050">
          <cell r="A1050" t="str">
            <v>2007</v>
          </cell>
          <cell r="B1050" t="str">
            <v>ES</v>
          </cell>
          <cell r="C1050" t="str">
            <v>10_K72</v>
          </cell>
          <cell r="D1050" t="str">
            <v>e_itsp</v>
          </cell>
          <cell r="E1050">
            <v>0.75591358115931295</v>
          </cell>
          <cell r="F1050" t="str">
            <v>% ent</v>
          </cell>
        </row>
        <row r="1051">
          <cell r="A1051" t="str">
            <v>2007</v>
          </cell>
          <cell r="B1051" t="str">
            <v>ES</v>
          </cell>
          <cell r="C1051" t="str">
            <v>10_K72</v>
          </cell>
          <cell r="D1051" t="str">
            <v>e_itsp</v>
          </cell>
          <cell r="E1051">
            <v>0.75591358115931295</v>
          </cell>
          <cell r="F1051" t="str">
            <v>% ent cuse</v>
          </cell>
        </row>
        <row r="1052">
          <cell r="A1052" t="str">
            <v>2007</v>
          </cell>
          <cell r="B1052" t="str">
            <v>ES</v>
          </cell>
          <cell r="C1052" t="str">
            <v>10_O921_922</v>
          </cell>
          <cell r="D1052" t="str">
            <v>e_itsp</v>
          </cell>
          <cell r="E1052">
            <v>0.26704674089777097</v>
          </cell>
          <cell r="F1052" t="str">
            <v>% ent</v>
          </cell>
        </row>
        <row r="1053">
          <cell r="A1053" t="str">
            <v>2007</v>
          </cell>
          <cell r="B1053" t="str">
            <v>ES</v>
          </cell>
          <cell r="C1053" t="str">
            <v>10_O921_922</v>
          </cell>
          <cell r="D1053" t="str">
            <v>e_itsp</v>
          </cell>
          <cell r="E1053">
            <v>0.27160261240894201</v>
          </cell>
          <cell r="F1053" t="str">
            <v>% ent cuse</v>
          </cell>
        </row>
        <row r="1054">
          <cell r="A1054" t="str">
            <v>2007</v>
          </cell>
          <cell r="B1054" t="str">
            <v>ES</v>
          </cell>
          <cell r="C1054" t="str">
            <v>L_DF</v>
          </cell>
          <cell r="D1054" t="str">
            <v>e_itsp</v>
          </cell>
          <cell r="E1054">
            <v>0.71803544173181499</v>
          </cell>
          <cell r="F1054" t="str">
            <v>% ent</v>
          </cell>
        </row>
        <row r="1055">
          <cell r="A1055" t="str">
            <v>2007</v>
          </cell>
          <cell r="B1055" t="str">
            <v>ES</v>
          </cell>
          <cell r="C1055" t="str">
            <v>L_DF</v>
          </cell>
          <cell r="D1055" t="str">
            <v>e_itsp</v>
          </cell>
          <cell r="E1055">
            <v>0.71803544173181499</v>
          </cell>
          <cell r="F1055" t="str">
            <v>% ent cuse</v>
          </cell>
        </row>
        <row r="1056">
          <cell r="A1056" t="str">
            <v>2007</v>
          </cell>
          <cell r="B1056" t="str">
            <v>ES</v>
          </cell>
          <cell r="C1056" t="str">
            <v>L_DFGHIJKO</v>
          </cell>
          <cell r="D1056" t="str">
            <v>e_itsp</v>
          </cell>
          <cell r="E1056">
            <v>0.62417133802665803</v>
          </cell>
          <cell r="F1056" t="str">
            <v>% ent</v>
          </cell>
        </row>
        <row r="1057">
          <cell r="A1057" t="str">
            <v>2007</v>
          </cell>
          <cell r="B1057" t="str">
            <v>ES</v>
          </cell>
          <cell r="C1057" t="str">
            <v>L_DFGHIJKO</v>
          </cell>
          <cell r="D1057" t="str">
            <v>e_itsp</v>
          </cell>
          <cell r="E1057">
            <v>0.62436269655618504</v>
          </cell>
          <cell r="F1057" t="str">
            <v>% ent cuse</v>
          </cell>
        </row>
        <row r="1058">
          <cell r="A1058" t="str">
            <v>2007</v>
          </cell>
          <cell r="B1058" t="str">
            <v>ES</v>
          </cell>
          <cell r="C1058" t="str">
            <v>L_DFGHIKO</v>
          </cell>
          <cell r="D1058" t="str">
            <v>e_itsp</v>
          </cell>
          <cell r="E1058">
            <v>0.61070503151951105</v>
          </cell>
          <cell r="F1058" t="str">
            <v>% ent</v>
          </cell>
        </row>
        <row r="1059">
          <cell r="A1059" t="str">
            <v>2007</v>
          </cell>
          <cell r="B1059" t="str">
            <v>ES</v>
          </cell>
          <cell r="C1059" t="str">
            <v>L_DFGHIKO</v>
          </cell>
          <cell r="D1059" t="str">
            <v>e_itsp</v>
          </cell>
          <cell r="E1059">
            <v>0.61090191628194901</v>
          </cell>
          <cell r="F1059" t="str">
            <v>% ent cuse</v>
          </cell>
        </row>
        <row r="1060">
          <cell r="A1060" t="str">
            <v>2007</v>
          </cell>
          <cell r="B1060" t="str">
            <v>ES</v>
          </cell>
          <cell r="C1060" t="str">
            <v>L_GHIKO</v>
          </cell>
          <cell r="D1060" t="str">
            <v>e_itsp</v>
          </cell>
          <cell r="E1060">
            <v>0.57755703651024903</v>
          </cell>
          <cell r="F1060" t="str">
            <v>% ent</v>
          </cell>
        </row>
        <row r="1061">
          <cell r="A1061" t="str">
            <v>2007</v>
          </cell>
          <cell r="B1061" t="str">
            <v>ES</v>
          </cell>
          <cell r="C1061" t="str">
            <v>L_GHIKO</v>
          </cell>
          <cell r="D1061" t="str">
            <v>e_itsp</v>
          </cell>
          <cell r="E1061">
            <v>0.57822027767251205</v>
          </cell>
          <cell r="F1061" t="str">
            <v>% ent cuse</v>
          </cell>
        </row>
        <row r="1062">
          <cell r="A1062" t="str">
            <v>2007</v>
          </cell>
          <cell r="B1062" t="str">
            <v>ES</v>
          </cell>
          <cell r="C1062" t="str">
            <v>L_J65_66</v>
          </cell>
          <cell r="D1062" t="str">
            <v>e_itsp</v>
          </cell>
          <cell r="E1062">
            <v>0.88540168802750896</v>
          </cell>
          <cell r="F1062" t="str">
            <v>% ent</v>
          </cell>
        </row>
        <row r="1063">
          <cell r="A1063" t="str">
            <v>2007</v>
          </cell>
          <cell r="B1063" t="str">
            <v>ES</v>
          </cell>
          <cell r="C1063" t="str">
            <v>L_J65_66</v>
          </cell>
          <cell r="D1063" t="str">
            <v>e_itsp</v>
          </cell>
          <cell r="E1063">
            <v>0.88540168802750896</v>
          </cell>
          <cell r="F1063" t="str">
            <v>% ent cuse</v>
          </cell>
        </row>
        <row r="1064">
          <cell r="A1064" t="str">
            <v>2007</v>
          </cell>
          <cell r="B1064" t="str">
            <v>ES</v>
          </cell>
          <cell r="C1064" t="str">
            <v>M_DF</v>
          </cell>
          <cell r="D1064" t="str">
            <v>e_itsp</v>
          </cell>
          <cell r="E1064">
            <v>0.27810567584597901</v>
          </cell>
          <cell r="F1064" t="str">
            <v>% ent</v>
          </cell>
        </row>
        <row r="1065">
          <cell r="A1065" t="str">
            <v>2007</v>
          </cell>
          <cell r="B1065" t="str">
            <v>ES</v>
          </cell>
          <cell r="C1065" t="str">
            <v>M_DF</v>
          </cell>
          <cell r="D1065" t="str">
            <v>e_itsp</v>
          </cell>
          <cell r="E1065">
            <v>0.279127646926982</v>
          </cell>
          <cell r="F1065" t="str">
            <v>% ent cuse</v>
          </cell>
        </row>
        <row r="1066">
          <cell r="A1066" t="str">
            <v>2007</v>
          </cell>
          <cell r="B1066" t="str">
            <v>ES</v>
          </cell>
          <cell r="C1066" t="str">
            <v>M_DFGHIJKO</v>
          </cell>
          <cell r="D1066" t="str">
            <v>e_itsp</v>
          </cell>
          <cell r="E1066">
            <v>0.317018238085918</v>
          </cell>
          <cell r="F1066" t="str">
            <v>% ent</v>
          </cell>
        </row>
        <row r="1067">
          <cell r="A1067" t="str">
            <v>2007</v>
          </cell>
          <cell r="B1067" t="str">
            <v>ES</v>
          </cell>
          <cell r="C1067" t="str">
            <v>M_DFGHIJKO</v>
          </cell>
          <cell r="D1067" t="str">
            <v>e_itsp</v>
          </cell>
          <cell r="E1067">
            <v>0.317945962911033</v>
          </cell>
          <cell r="F1067" t="str">
            <v>% ent cuse</v>
          </cell>
        </row>
        <row r="1068">
          <cell r="A1068" t="str">
            <v>2007</v>
          </cell>
          <cell r="B1068" t="str">
            <v>ES</v>
          </cell>
          <cell r="C1068" t="str">
            <v>M_DFGHIKO</v>
          </cell>
          <cell r="D1068" t="str">
            <v>e_itsp</v>
          </cell>
          <cell r="E1068">
            <v>0.31369056367951398</v>
          </cell>
          <cell r="F1068" t="str">
            <v>% ent</v>
          </cell>
        </row>
        <row r="1069">
          <cell r="A1069" t="str">
            <v>2007</v>
          </cell>
          <cell r="B1069" t="str">
            <v>ES</v>
          </cell>
          <cell r="C1069" t="str">
            <v>M_DFGHIKO</v>
          </cell>
          <cell r="D1069" t="str">
            <v>e_itsp</v>
          </cell>
          <cell r="E1069">
            <v>0.31461622795148902</v>
          </cell>
          <cell r="F1069" t="str">
            <v>% ent cuse</v>
          </cell>
        </row>
        <row r="1070">
          <cell r="A1070" t="str">
            <v>2007</v>
          </cell>
          <cell r="B1070" t="str">
            <v>ES</v>
          </cell>
          <cell r="C1070" t="str">
            <v>M_GHIKO</v>
          </cell>
          <cell r="D1070" t="str">
            <v>e_itsp</v>
          </cell>
          <cell r="E1070">
            <v>0.34771421190310398</v>
          </cell>
          <cell r="F1070" t="str">
            <v>% ent</v>
          </cell>
        </row>
        <row r="1071">
          <cell r="A1071" t="str">
            <v>2007</v>
          </cell>
          <cell r="B1071" t="str">
            <v>ES</v>
          </cell>
          <cell r="C1071" t="str">
            <v>M_GHIKO</v>
          </cell>
          <cell r="D1071" t="str">
            <v>e_itsp</v>
          </cell>
          <cell r="E1071">
            <v>0.34864890828495798</v>
          </cell>
          <cell r="F1071" t="str">
            <v>% ent cuse</v>
          </cell>
        </row>
        <row r="1072">
          <cell r="A1072" t="str">
            <v>2007</v>
          </cell>
          <cell r="B1072" t="str">
            <v>ES</v>
          </cell>
          <cell r="C1072" t="str">
            <v>M_J65_66</v>
          </cell>
          <cell r="D1072" t="str">
            <v>e_itsp</v>
          </cell>
          <cell r="E1072">
            <v>0.71607296930851705</v>
          </cell>
          <cell r="F1072" t="str">
            <v>% ent</v>
          </cell>
        </row>
        <row r="1073">
          <cell r="A1073" t="str">
            <v>2007</v>
          </cell>
          <cell r="B1073" t="str">
            <v>ES</v>
          </cell>
          <cell r="C1073" t="str">
            <v>M_J65_66</v>
          </cell>
          <cell r="D1073" t="str">
            <v>e_itsp</v>
          </cell>
          <cell r="E1073">
            <v>0.71607296930851705</v>
          </cell>
          <cell r="F1073" t="str">
            <v>% ent cuse</v>
          </cell>
        </row>
        <row r="1074">
          <cell r="A1074" t="str">
            <v>2007</v>
          </cell>
          <cell r="B1074" t="str">
            <v>ES</v>
          </cell>
          <cell r="C1074" t="str">
            <v>SM_DFGHIJKO</v>
          </cell>
          <cell r="D1074" t="str">
            <v>e_itsp</v>
          </cell>
          <cell r="E1074">
            <v>0.111742722858397</v>
          </cell>
          <cell r="F1074" t="str">
            <v>% ent</v>
          </cell>
        </row>
        <row r="1075">
          <cell r="A1075" t="str">
            <v>2007</v>
          </cell>
          <cell r="B1075" t="str">
            <v>ES</v>
          </cell>
          <cell r="C1075" t="str">
            <v>SM_DFGHIJKO</v>
          </cell>
          <cell r="D1075" t="str">
            <v>e_itsp</v>
          </cell>
          <cell r="E1075">
            <v>0.113943030645792</v>
          </cell>
          <cell r="F1075" t="str">
            <v>% ent cuse</v>
          </cell>
        </row>
        <row r="1076">
          <cell r="A1076" t="str">
            <v>2007</v>
          </cell>
          <cell r="B1076" t="str">
            <v>ES</v>
          </cell>
          <cell r="C1076" t="str">
            <v>SM_DFGHIKO</v>
          </cell>
          <cell r="D1076" t="str">
            <v>e_itsp</v>
          </cell>
          <cell r="E1076">
            <v>0.11053784371686901</v>
          </cell>
          <cell r="F1076" t="str">
            <v>% ent</v>
          </cell>
        </row>
        <row r="1077">
          <cell r="A1077" t="str">
            <v>2007</v>
          </cell>
          <cell r="B1077" t="str">
            <v>ES</v>
          </cell>
          <cell r="C1077" t="str">
            <v>SM_DFGHIKO</v>
          </cell>
          <cell r="D1077" t="str">
            <v>e_itsp</v>
          </cell>
          <cell r="E1077">
            <v>0.112719796753099</v>
          </cell>
          <cell r="F1077" t="str">
            <v>% ent cuse</v>
          </cell>
        </row>
        <row r="1078">
          <cell r="A1078" t="str">
            <v>2007</v>
          </cell>
          <cell r="B1078" t="str">
            <v>ES</v>
          </cell>
          <cell r="C1078" t="str">
            <v>SM_J65_66</v>
          </cell>
          <cell r="D1078" t="str">
            <v>e_itsp</v>
          </cell>
          <cell r="E1078">
            <v>0.60971715935396298</v>
          </cell>
          <cell r="F1078" t="str">
            <v>% ent</v>
          </cell>
        </row>
        <row r="1079">
          <cell r="A1079" t="str">
            <v>2007</v>
          </cell>
          <cell r="B1079" t="str">
            <v>ES</v>
          </cell>
          <cell r="C1079" t="str">
            <v>SM_J65_66</v>
          </cell>
          <cell r="D1079" t="str">
            <v>e_itsp</v>
          </cell>
          <cell r="E1079">
            <v>0.60971715935396298</v>
          </cell>
          <cell r="F1079" t="str">
            <v>% ent cuse</v>
          </cell>
        </row>
        <row r="1080">
          <cell r="A1080" t="str">
            <v>2007</v>
          </cell>
          <cell r="B1080" t="str">
            <v>ES</v>
          </cell>
          <cell r="C1080" t="str">
            <v>SM_J65_66_O1</v>
          </cell>
          <cell r="D1080" t="str">
            <v>e_itsp</v>
          </cell>
          <cell r="E1080">
            <v>0.45659071243149701</v>
          </cell>
          <cell r="F1080" t="str">
            <v>% ent</v>
          </cell>
        </row>
        <row r="1081">
          <cell r="A1081" t="str">
            <v>2007</v>
          </cell>
          <cell r="B1081" t="str">
            <v>ES</v>
          </cell>
          <cell r="C1081" t="str">
            <v>SM_J65_66_O1</v>
          </cell>
          <cell r="D1081" t="str">
            <v>e_itsp</v>
          </cell>
          <cell r="E1081">
            <v>0.45659071243149701</v>
          </cell>
          <cell r="F1081" t="str">
            <v>% ent cuse</v>
          </cell>
        </row>
        <row r="1082">
          <cell r="A1082" t="str">
            <v>2007</v>
          </cell>
          <cell r="B1082" t="str">
            <v>ES</v>
          </cell>
          <cell r="C1082" t="str">
            <v>SM_J65_66_OTH</v>
          </cell>
          <cell r="D1082" t="str">
            <v>e_itsp</v>
          </cell>
          <cell r="E1082">
            <v>0.62524914995896397</v>
          </cell>
          <cell r="F1082" t="str">
            <v>% ent</v>
          </cell>
        </row>
        <row r="1083">
          <cell r="A1083" t="str">
            <v>2007</v>
          </cell>
          <cell r="B1083" t="str">
            <v>ES</v>
          </cell>
          <cell r="C1083" t="str">
            <v>SM_J65_66_OTH</v>
          </cell>
          <cell r="D1083" t="str">
            <v>e_itsp</v>
          </cell>
          <cell r="E1083">
            <v>0.62524914995896397</v>
          </cell>
          <cell r="F1083" t="str">
            <v>% ent cuse</v>
          </cell>
        </row>
        <row r="1084">
          <cell r="A1084" t="str">
            <v>2007</v>
          </cell>
          <cell r="B1084" t="str">
            <v>ES</v>
          </cell>
          <cell r="C1084" t="str">
            <v>SM_O1</v>
          </cell>
          <cell r="D1084" t="str">
            <v>e_itsp</v>
          </cell>
          <cell r="E1084">
            <v>7.2460477777262097E-2</v>
          </cell>
          <cell r="F1084" t="str">
            <v>% ent</v>
          </cell>
        </row>
        <row r="1085">
          <cell r="A1085" t="str">
            <v>2007</v>
          </cell>
          <cell r="B1085" t="str">
            <v>ES</v>
          </cell>
          <cell r="C1085" t="str">
            <v>SM_O1</v>
          </cell>
          <cell r="D1085" t="str">
            <v>e_itsp</v>
          </cell>
          <cell r="E1085">
            <v>7.4921760609519605E-2</v>
          </cell>
          <cell r="F1085" t="str">
            <v>% ent cuse</v>
          </cell>
        </row>
        <row r="1086">
          <cell r="A1086" t="str">
            <v>2007</v>
          </cell>
          <cell r="B1086" t="str">
            <v>ES</v>
          </cell>
          <cell r="C1086" t="str">
            <v>SM_OTH</v>
          </cell>
          <cell r="D1086" t="str">
            <v>e_itsp</v>
          </cell>
          <cell r="E1086">
            <v>0.127594738284043</v>
          </cell>
          <cell r="F1086" t="str">
            <v>% ent</v>
          </cell>
        </row>
        <row r="1087">
          <cell r="A1087" t="str">
            <v>2007</v>
          </cell>
          <cell r="B1087" t="str">
            <v>ES</v>
          </cell>
          <cell r="C1087" t="str">
            <v>SM_OTH</v>
          </cell>
          <cell r="D1087" t="str">
            <v>e_itsp</v>
          </cell>
          <cell r="E1087">
            <v>0.129316258526326</v>
          </cell>
          <cell r="F1087" t="str">
            <v>% ent cuse</v>
          </cell>
        </row>
        <row r="1088">
          <cell r="A1088" t="str">
            <v>2007</v>
          </cell>
          <cell r="B1088" t="str">
            <v>ES</v>
          </cell>
          <cell r="C1088" t="str">
            <v>S_DF</v>
          </cell>
          <cell r="D1088" t="str">
            <v>e_itsp</v>
          </cell>
          <cell r="E1088">
            <v>5.0517976168277801E-2</v>
          </cell>
          <cell r="F1088" t="str">
            <v>% ent</v>
          </cell>
        </row>
        <row r="1089">
          <cell r="A1089" t="str">
            <v>2007</v>
          </cell>
          <cell r="B1089" t="str">
            <v>ES</v>
          </cell>
          <cell r="C1089" t="str">
            <v>S_DF</v>
          </cell>
          <cell r="D1089" t="str">
            <v>e_itsp</v>
          </cell>
          <cell r="E1089">
            <v>5.2106778157331099E-2</v>
          </cell>
          <cell r="F1089" t="str">
            <v>% ent cuse</v>
          </cell>
        </row>
        <row r="1090">
          <cell r="A1090" t="str">
            <v>2007</v>
          </cell>
          <cell r="B1090" t="str">
            <v>ES</v>
          </cell>
          <cell r="C1090" t="str">
            <v>S_DFGHIJKO</v>
          </cell>
          <cell r="D1090" t="str">
            <v>e_itsp</v>
          </cell>
          <cell r="E1090">
            <v>8.2146534197722998E-2</v>
          </cell>
          <cell r="F1090" t="str">
            <v>% ent</v>
          </cell>
        </row>
        <row r="1091">
          <cell r="A1091" t="str">
            <v>2007</v>
          </cell>
          <cell r="B1091" t="str">
            <v>ES</v>
          </cell>
          <cell r="C1091" t="str">
            <v>S_DFGHIJKO</v>
          </cell>
          <cell r="D1091" t="str">
            <v>e_itsp</v>
          </cell>
          <cell r="E1091">
            <v>8.3966427940332503E-2</v>
          </cell>
          <cell r="F1091" t="str">
            <v>% ent cuse</v>
          </cell>
        </row>
        <row r="1092">
          <cell r="A1092" t="str">
            <v>2007</v>
          </cell>
          <cell r="B1092" t="str">
            <v>ES</v>
          </cell>
          <cell r="C1092" t="str">
            <v>S_DFGHIKO</v>
          </cell>
          <cell r="D1092" t="str">
            <v>e_itsp</v>
          </cell>
          <cell r="E1092">
            <v>8.1444283524614303E-2</v>
          </cell>
          <cell r="F1092" t="str">
            <v>% ent</v>
          </cell>
        </row>
        <row r="1093">
          <cell r="A1093" t="str">
            <v>2007</v>
          </cell>
          <cell r="B1093" t="str">
            <v>ES</v>
          </cell>
          <cell r="C1093" t="str">
            <v>S_DFGHIKO</v>
          </cell>
          <cell r="D1093" t="str">
            <v>e_itsp</v>
          </cell>
          <cell r="E1093">
            <v>8.3251518520541398E-2</v>
          </cell>
          <cell r="F1093" t="str">
            <v>% ent cuse</v>
          </cell>
        </row>
        <row r="1094">
          <cell r="A1094" t="str">
            <v>2007</v>
          </cell>
          <cell r="B1094" t="str">
            <v>ES</v>
          </cell>
          <cell r="C1094" t="str">
            <v>S_GHIKO</v>
          </cell>
          <cell r="D1094" t="str">
            <v>e_itsp</v>
          </cell>
          <cell r="E1094">
            <v>9.5012973455035302E-2</v>
          </cell>
          <cell r="F1094" t="str">
            <v>% ent</v>
          </cell>
        </row>
        <row r="1095">
          <cell r="A1095" t="str">
            <v>2007</v>
          </cell>
          <cell r="B1095" t="str">
            <v>ES</v>
          </cell>
          <cell r="C1095" t="str">
            <v>S_GHIKO</v>
          </cell>
          <cell r="D1095" t="str">
            <v>e_itsp</v>
          </cell>
          <cell r="E1095">
            <v>9.59899524747896E-2</v>
          </cell>
          <cell r="F1095" t="str">
            <v>% ent cuse</v>
          </cell>
        </row>
        <row r="1096">
          <cell r="A1096" t="str">
            <v>2007</v>
          </cell>
          <cell r="B1096" t="str">
            <v>ES</v>
          </cell>
          <cell r="C1096" t="str">
            <v>S_J65_66</v>
          </cell>
          <cell r="D1096" t="str">
            <v>e_itsp</v>
          </cell>
          <cell r="E1096">
            <v>0.52891323687783898</v>
          </cell>
          <cell r="F1096" t="str">
            <v>% ent</v>
          </cell>
        </row>
        <row r="1097">
          <cell r="A1097" t="str">
            <v>2007</v>
          </cell>
          <cell r="B1097" t="str">
            <v>ES</v>
          </cell>
          <cell r="C1097" t="str">
            <v>S_J65_66</v>
          </cell>
          <cell r="D1097" t="str">
            <v>e_itsp</v>
          </cell>
          <cell r="E1097">
            <v>0.52891323687783898</v>
          </cell>
          <cell r="F1097" t="str">
            <v>% ent cuse</v>
          </cell>
        </row>
        <row r="1098">
          <cell r="A1098" t="str">
            <v>2007</v>
          </cell>
          <cell r="B1098" t="str">
            <v>ES</v>
          </cell>
          <cell r="C1098" t="str">
            <v>VS_D</v>
          </cell>
          <cell r="D1098" t="str">
            <v>e_itsp</v>
          </cell>
          <cell r="E1098">
            <v>1.15889624963301E-2</v>
          </cell>
          <cell r="F1098" t="str">
            <v>% ent</v>
          </cell>
        </row>
        <row r="1099">
          <cell r="A1099" t="str">
            <v>2007</v>
          </cell>
          <cell r="B1099" t="str">
            <v>ES</v>
          </cell>
          <cell r="C1099" t="str">
            <v>VS_D</v>
          </cell>
          <cell r="D1099" t="str">
            <v>e_itsp</v>
          </cell>
          <cell r="E1099">
            <v>1.7758492569998102E-2</v>
          </cell>
          <cell r="F1099" t="str">
            <v>% ent cuse</v>
          </cell>
        </row>
        <row r="1100">
          <cell r="A1100" t="str">
            <v>2007</v>
          </cell>
          <cell r="B1100" t="str">
            <v>ES</v>
          </cell>
          <cell r="C1100" t="str">
            <v>VS_D15_22</v>
          </cell>
          <cell r="D1100" t="str">
            <v>e_itsp</v>
          </cell>
          <cell r="E1100">
            <v>1.1255616054682701E-2</v>
          </cell>
          <cell r="F1100" t="str">
            <v>% ent</v>
          </cell>
        </row>
        <row r="1101">
          <cell r="A1101" t="str">
            <v>2007</v>
          </cell>
          <cell r="B1101" t="str">
            <v>ES</v>
          </cell>
          <cell r="C1101" t="str">
            <v>VS_D15_22</v>
          </cell>
          <cell r="D1101" t="str">
            <v>e_itsp</v>
          </cell>
          <cell r="E1101">
            <v>1.8029261329065301E-2</v>
          </cell>
          <cell r="F1101" t="str">
            <v>% ent cuse</v>
          </cell>
        </row>
        <row r="1102">
          <cell r="A1102" t="str">
            <v>2007</v>
          </cell>
          <cell r="B1102" t="str">
            <v>ES</v>
          </cell>
          <cell r="C1102" t="str">
            <v>VS_D22</v>
          </cell>
          <cell r="D1102" t="str">
            <v>e_itsp</v>
          </cell>
          <cell r="E1102">
            <v>3.9035829501730901E-2</v>
          </cell>
          <cell r="F1102" t="str">
            <v>% ent</v>
          </cell>
        </row>
        <row r="1103">
          <cell r="A1103" t="str">
            <v>2007</v>
          </cell>
          <cell r="B1103" t="str">
            <v>ES</v>
          </cell>
          <cell r="C1103" t="str">
            <v>VS_D22</v>
          </cell>
          <cell r="D1103" t="str">
            <v>e_itsp</v>
          </cell>
          <cell r="E1103">
            <v>4.2764338222171301E-2</v>
          </cell>
          <cell r="F1103" t="str">
            <v>% ent cuse</v>
          </cell>
        </row>
        <row r="1104">
          <cell r="A1104" t="str">
            <v>2007</v>
          </cell>
          <cell r="B1104" t="str">
            <v>ES</v>
          </cell>
          <cell r="C1104" t="str">
            <v>VS_D23_25</v>
          </cell>
          <cell r="D1104" t="str">
            <v>e_itsp</v>
          </cell>
          <cell r="E1104">
            <v>7.6411755780909807E-2</v>
          </cell>
          <cell r="F1104" t="str">
            <v>% ent</v>
          </cell>
        </row>
        <row r="1105">
          <cell r="A1105" t="str">
            <v>2007</v>
          </cell>
          <cell r="B1105" t="str">
            <v>ES</v>
          </cell>
          <cell r="C1105" t="str">
            <v>VS_D23_25</v>
          </cell>
          <cell r="D1105" t="str">
            <v>e_itsp</v>
          </cell>
          <cell r="E1105">
            <v>8.4033461859342906E-2</v>
          </cell>
          <cell r="F1105" t="str">
            <v>% ent cuse</v>
          </cell>
        </row>
        <row r="1106">
          <cell r="A1106" t="str">
            <v>2007</v>
          </cell>
          <cell r="B1106" t="str">
            <v>ES</v>
          </cell>
          <cell r="C1106" t="str">
            <v>VS_D26_28</v>
          </cell>
          <cell r="D1106" t="str">
            <v>e_itsp</v>
          </cell>
          <cell r="E1106">
            <v>0</v>
          </cell>
          <cell r="F1106" t="str">
            <v>% ent</v>
          </cell>
        </row>
        <row r="1107">
          <cell r="A1107" t="str">
            <v>2007</v>
          </cell>
          <cell r="B1107" t="str">
            <v>ES</v>
          </cell>
          <cell r="C1107" t="str">
            <v>VS_D26_28</v>
          </cell>
          <cell r="D1107" t="str">
            <v>e_itsp</v>
          </cell>
          <cell r="E1107">
            <v>0</v>
          </cell>
          <cell r="F1107" t="str">
            <v>% ent cuse</v>
          </cell>
        </row>
        <row r="1108">
          <cell r="A1108" t="str">
            <v>2007</v>
          </cell>
          <cell r="B1108" t="str">
            <v>ES</v>
          </cell>
          <cell r="C1108" t="str">
            <v>VS_D29_37</v>
          </cell>
          <cell r="D1108" t="str">
            <v>e_itsp</v>
          </cell>
          <cell r="E1108">
            <v>1.9000162065255798E-2</v>
          </cell>
          <cell r="F1108" t="str">
            <v>% ent</v>
          </cell>
        </row>
        <row r="1109">
          <cell r="A1109" t="str">
            <v>2007</v>
          </cell>
          <cell r="B1109" t="str">
            <v>ES</v>
          </cell>
          <cell r="C1109" t="str">
            <v>VS_D29_37</v>
          </cell>
          <cell r="D1109" t="str">
            <v>e_itsp</v>
          </cell>
          <cell r="E1109">
            <v>3.1095185012958299E-2</v>
          </cell>
          <cell r="F1109" t="str">
            <v>% ent cuse</v>
          </cell>
        </row>
        <row r="1110">
          <cell r="A1110" t="str">
            <v>2007</v>
          </cell>
          <cell r="B1110" t="str">
            <v>ES</v>
          </cell>
          <cell r="C1110" t="str">
            <v>VS_DF</v>
          </cell>
          <cell r="D1110" t="str">
            <v>e_itsp</v>
          </cell>
          <cell r="E1110">
            <v>7.8016789462627203E-3</v>
          </cell>
          <cell r="F1110" t="str">
            <v>% ent</v>
          </cell>
        </row>
        <row r="1111">
          <cell r="A1111" t="str">
            <v>2007</v>
          </cell>
          <cell r="B1111" t="str">
            <v>ES</v>
          </cell>
          <cell r="C1111" t="str">
            <v>VS_DF</v>
          </cell>
          <cell r="D1111" t="str">
            <v>e_itsp</v>
          </cell>
          <cell r="E1111">
            <v>1.4065345270927501E-2</v>
          </cell>
          <cell r="F1111" t="str">
            <v>% ent cuse</v>
          </cell>
        </row>
        <row r="1112">
          <cell r="A1112" t="str">
            <v>2007</v>
          </cell>
          <cell r="B1112" t="str">
            <v>ES</v>
          </cell>
          <cell r="C1112" t="str">
            <v>VS_DFGHIJKO</v>
          </cell>
          <cell r="D1112" t="str">
            <v>e_itsp</v>
          </cell>
          <cell r="E1112">
            <v>1.4978208026760699E-2</v>
          </cell>
          <cell r="F1112" t="str">
            <v>% ent</v>
          </cell>
        </row>
        <row r="1113">
          <cell r="A1113" t="str">
            <v>2007</v>
          </cell>
          <cell r="B1113" t="str">
            <v>ES</v>
          </cell>
          <cell r="C1113" t="str">
            <v>VS_DFGHIJKO</v>
          </cell>
          <cell r="D1113" t="str">
            <v>e_itsp</v>
          </cell>
          <cell r="E1113">
            <v>2.4450970858202001E-2</v>
          </cell>
          <cell r="F1113" t="str">
            <v>% ent cuse</v>
          </cell>
        </row>
        <row r="1114">
          <cell r="A1114" t="str">
            <v>2007</v>
          </cell>
          <cell r="B1114" t="str">
            <v>ES</v>
          </cell>
          <cell r="C1114" t="str">
            <v>VS_DFGHIKO</v>
          </cell>
          <cell r="D1114" t="str">
            <v>e_itsp</v>
          </cell>
          <cell r="E1114">
            <v>1.49528560472397E-2</v>
          </cell>
          <cell r="F1114" t="str">
            <v>% ent</v>
          </cell>
        </row>
        <row r="1115">
          <cell r="A1115" t="str">
            <v>2007</v>
          </cell>
          <cell r="B1115" t="str">
            <v>ES</v>
          </cell>
          <cell r="C1115" t="str">
            <v>VS_DFGHIKO</v>
          </cell>
          <cell r="D1115" t="str">
            <v>e_itsp</v>
          </cell>
          <cell r="E1115">
            <v>2.4414798300855699E-2</v>
          </cell>
          <cell r="F1115" t="str">
            <v>% ent cuse</v>
          </cell>
        </row>
        <row r="1116">
          <cell r="A1116" t="str">
            <v>2007</v>
          </cell>
          <cell r="B1116" t="str">
            <v>ES</v>
          </cell>
          <cell r="C1116" t="str">
            <v>VS_E</v>
          </cell>
          <cell r="D1116" t="str">
            <v>e_itsp</v>
          </cell>
          <cell r="E1116">
            <v>0</v>
          </cell>
          <cell r="F1116" t="str">
            <v>% ent</v>
          </cell>
        </row>
        <row r="1117">
          <cell r="A1117" t="str">
            <v>2007</v>
          </cell>
          <cell r="B1117" t="str">
            <v>ES</v>
          </cell>
          <cell r="C1117" t="str">
            <v>VS_E</v>
          </cell>
          <cell r="D1117" t="str">
            <v>e_itsp</v>
          </cell>
          <cell r="E1117">
            <v>0</v>
          </cell>
          <cell r="F1117" t="str">
            <v>% ent cuse</v>
          </cell>
        </row>
        <row r="1118">
          <cell r="A1118" t="str">
            <v>2007</v>
          </cell>
          <cell r="B1118" t="str">
            <v>ES</v>
          </cell>
          <cell r="C1118" t="str">
            <v>VS_F</v>
          </cell>
          <cell r="D1118" t="str">
            <v>e_itsp</v>
          </cell>
          <cell r="E1118">
            <v>5.9158316804344196E-3</v>
          </cell>
          <cell r="F1118" t="str">
            <v>% ent</v>
          </cell>
        </row>
        <row r="1119">
          <cell r="A1119" t="str">
            <v>2007</v>
          </cell>
          <cell r="B1119" t="str">
            <v>ES</v>
          </cell>
          <cell r="C1119" t="str">
            <v>VS_F</v>
          </cell>
          <cell r="D1119" t="str">
            <v>e_itsp</v>
          </cell>
          <cell r="E1119">
            <v>1.16932450846759E-2</v>
          </cell>
          <cell r="F1119" t="str">
            <v>% ent cuse</v>
          </cell>
        </row>
        <row r="1120">
          <cell r="A1120" t="str">
            <v>2007</v>
          </cell>
          <cell r="B1120" t="str">
            <v>ES</v>
          </cell>
          <cell r="C1120" t="str">
            <v>VS_G</v>
          </cell>
          <cell r="D1120" t="str">
            <v>e_itsp</v>
          </cell>
          <cell r="E1120">
            <v>1.1039271189217799E-2</v>
          </cell>
          <cell r="F1120" t="str">
            <v>% ent</v>
          </cell>
        </row>
        <row r="1121">
          <cell r="A1121" t="str">
            <v>2007</v>
          </cell>
          <cell r="B1121" t="str">
            <v>ES</v>
          </cell>
          <cell r="C1121" t="str">
            <v>VS_G</v>
          </cell>
          <cell r="D1121" t="str">
            <v>e_itsp</v>
          </cell>
          <cell r="E1121">
            <v>1.9563775214601301E-2</v>
          </cell>
          <cell r="F1121" t="str">
            <v>% ent cuse</v>
          </cell>
        </row>
        <row r="1122">
          <cell r="A1122" t="str">
            <v>2007</v>
          </cell>
          <cell r="B1122" t="str">
            <v>ES</v>
          </cell>
          <cell r="C1122" t="str">
            <v>VS_G50</v>
          </cell>
          <cell r="D1122" t="str">
            <v>e_itsp</v>
          </cell>
          <cell r="E1122">
            <v>2.2350189502532299E-3</v>
          </cell>
          <cell r="F1122" t="str">
            <v>% ent</v>
          </cell>
        </row>
        <row r="1123">
          <cell r="A1123" t="str">
            <v>2007</v>
          </cell>
          <cell r="B1123" t="str">
            <v>ES</v>
          </cell>
          <cell r="C1123" t="str">
            <v>VS_G50</v>
          </cell>
          <cell r="D1123" t="str">
            <v>e_itsp</v>
          </cell>
          <cell r="E1123">
            <v>3.0333880719014398E-3</v>
          </cell>
          <cell r="F1123" t="str">
            <v>% ent cuse</v>
          </cell>
        </row>
        <row r="1124">
          <cell r="A1124" t="str">
            <v>2007</v>
          </cell>
          <cell r="B1124" t="str">
            <v>ES</v>
          </cell>
          <cell r="C1124" t="str">
            <v>VS_G51</v>
          </cell>
          <cell r="D1124" t="str">
            <v>e_itsp</v>
          </cell>
          <cell r="E1124">
            <v>2.3930078123337001E-2</v>
          </cell>
          <cell r="F1124" t="str">
            <v>% ent</v>
          </cell>
        </row>
        <row r="1125">
          <cell r="A1125" t="str">
            <v>2007</v>
          </cell>
          <cell r="B1125" t="str">
            <v>ES</v>
          </cell>
          <cell r="C1125" t="str">
            <v>VS_G51</v>
          </cell>
          <cell r="D1125" t="str">
            <v>e_itsp</v>
          </cell>
          <cell r="E1125">
            <v>3.18123335305774E-2</v>
          </cell>
          <cell r="F1125" t="str">
            <v>% ent cuse</v>
          </cell>
        </row>
        <row r="1126">
          <cell r="A1126" t="str">
            <v>2007</v>
          </cell>
          <cell r="B1126" t="str">
            <v>ES</v>
          </cell>
          <cell r="C1126" t="str">
            <v>VS_G52</v>
          </cell>
          <cell r="D1126" t="str">
            <v>e_itsp</v>
          </cell>
          <cell r="E1126">
            <v>7.7372767197079204E-3</v>
          </cell>
          <cell r="F1126" t="str">
            <v>% ent</v>
          </cell>
        </row>
        <row r="1127">
          <cell r="A1127" t="str">
            <v>2007</v>
          </cell>
          <cell r="B1127" t="str">
            <v>ES</v>
          </cell>
          <cell r="C1127" t="str">
            <v>VS_G52</v>
          </cell>
          <cell r="D1127" t="str">
            <v>e_itsp</v>
          </cell>
          <cell r="E1127">
            <v>1.63198281802856E-2</v>
          </cell>
          <cell r="F1127" t="str">
            <v>% ent cuse</v>
          </cell>
        </row>
        <row r="1128">
          <cell r="A1128" t="str">
            <v>2007</v>
          </cell>
          <cell r="B1128" t="str">
            <v>ES</v>
          </cell>
          <cell r="C1128" t="str">
            <v>VS_GHIKO</v>
          </cell>
          <cell r="D1128" t="str">
            <v>e_itsp</v>
          </cell>
          <cell r="E1128">
            <v>1.74730855397154E-2</v>
          </cell>
          <cell r="F1128" t="str">
            <v>% ent</v>
          </cell>
        </row>
        <row r="1129">
          <cell r="A1129" t="str">
            <v>2007</v>
          </cell>
          <cell r="B1129" t="str">
            <v>ES</v>
          </cell>
          <cell r="C1129" t="str">
            <v>VS_GHIKO</v>
          </cell>
          <cell r="D1129" t="str">
            <v>e_itsp</v>
          </cell>
          <cell r="E1129">
            <v>2.76117989964682E-2</v>
          </cell>
          <cell r="F1129" t="str">
            <v>% ent cuse</v>
          </cell>
        </row>
        <row r="1130">
          <cell r="A1130" t="str">
            <v>2007</v>
          </cell>
          <cell r="B1130" t="str">
            <v>ES</v>
          </cell>
          <cell r="C1130" t="str">
            <v>VS_H551_552</v>
          </cell>
          <cell r="D1130" t="str">
            <v>e_itsp</v>
          </cell>
          <cell r="E1130">
            <v>4.5471915091343899E-2</v>
          </cell>
          <cell r="F1130" t="str">
            <v>% ent</v>
          </cell>
        </row>
        <row r="1131">
          <cell r="A1131" t="str">
            <v>2007</v>
          </cell>
          <cell r="B1131" t="str">
            <v>ES</v>
          </cell>
          <cell r="C1131" t="str">
            <v>VS_H551_552</v>
          </cell>
          <cell r="D1131" t="str">
            <v>e_itsp</v>
          </cell>
          <cell r="E1131">
            <v>5.9970660609502201E-2</v>
          </cell>
          <cell r="F1131" t="str">
            <v>% ent cuse</v>
          </cell>
        </row>
        <row r="1132">
          <cell r="A1132" t="str">
            <v>2007</v>
          </cell>
          <cell r="B1132" t="str">
            <v>ES</v>
          </cell>
          <cell r="C1132" t="str">
            <v>VS_I</v>
          </cell>
          <cell r="D1132" t="str">
            <v>e_itsp</v>
          </cell>
          <cell r="E1132">
            <v>8.9657173722518801E-3</v>
          </cell>
          <cell r="F1132" t="str">
            <v>% ent</v>
          </cell>
        </row>
        <row r="1133">
          <cell r="A1133" t="str">
            <v>2007</v>
          </cell>
          <cell r="B1133" t="str">
            <v>ES</v>
          </cell>
          <cell r="C1133" t="str">
            <v>VS_I</v>
          </cell>
          <cell r="D1133" t="str">
            <v>e_itsp</v>
          </cell>
          <cell r="E1133">
            <v>2.5498217219025301E-2</v>
          </cell>
          <cell r="F1133" t="str">
            <v>% ent cuse</v>
          </cell>
        </row>
        <row r="1134">
          <cell r="A1134" t="str">
            <v>2007</v>
          </cell>
          <cell r="B1134" t="str">
            <v>ES</v>
          </cell>
          <cell r="C1134" t="str">
            <v>VS_I60_63</v>
          </cell>
          <cell r="D1134" t="str">
            <v>e_itsp</v>
          </cell>
          <cell r="E1134">
            <v>4.0665860721493998E-3</v>
          </cell>
          <cell r="F1134" t="str">
            <v>% ent</v>
          </cell>
        </row>
        <row r="1135">
          <cell r="A1135" t="str">
            <v>2007</v>
          </cell>
          <cell r="B1135" t="str">
            <v>ES</v>
          </cell>
          <cell r="C1135" t="str">
            <v>VS_I60_63</v>
          </cell>
          <cell r="D1135" t="str">
            <v>e_itsp</v>
          </cell>
          <cell r="E1135">
            <v>1.2209032721020001E-2</v>
          </cell>
          <cell r="F1135" t="str">
            <v>% ent cuse</v>
          </cell>
        </row>
        <row r="1136">
          <cell r="A1136" t="str">
            <v>2007</v>
          </cell>
          <cell r="B1136" t="str">
            <v>ES</v>
          </cell>
          <cell r="C1136" t="str">
            <v>VS_I64</v>
          </cell>
          <cell r="D1136" t="str">
            <v>e_itsp</v>
          </cell>
          <cell r="E1136">
            <v>0.11800759072802</v>
          </cell>
          <cell r="F1136" t="str">
            <v>% ent</v>
          </cell>
        </row>
        <row r="1137">
          <cell r="A1137" t="str">
            <v>2007</v>
          </cell>
          <cell r="B1137" t="str">
            <v>ES</v>
          </cell>
          <cell r="C1137" t="str">
            <v>VS_I64</v>
          </cell>
          <cell r="D1137" t="str">
            <v>e_itsp</v>
          </cell>
          <cell r="E1137">
            <v>0.154399452804378</v>
          </cell>
          <cell r="F1137" t="str">
            <v>% ent cuse</v>
          </cell>
        </row>
        <row r="1138">
          <cell r="A1138" t="str">
            <v>2007</v>
          </cell>
          <cell r="B1138" t="str">
            <v>ES</v>
          </cell>
          <cell r="C1138" t="str">
            <v>VS_J65_66</v>
          </cell>
          <cell r="D1138" t="str">
            <v>e_itsp</v>
          </cell>
          <cell r="E1138">
            <v>9.0071219103477193E-2</v>
          </cell>
          <cell r="F1138" t="str">
            <v>% ent</v>
          </cell>
        </row>
        <row r="1139">
          <cell r="A1139" t="str">
            <v>2007</v>
          </cell>
          <cell r="B1139" t="str">
            <v>ES</v>
          </cell>
          <cell r="C1139" t="str">
            <v>VS_J65_66</v>
          </cell>
          <cell r="D1139" t="str">
            <v>e_itsp</v>
          </cell>
          <cell r="E1139">
            <v>9.0071219103477193E-2</v>
          </cell>
          <cell r="F1139" t="str">
            <v>% ent cuse</v>
          </cell>
        </row>
        <row r="1140">
          <cell r="A1140" t="str">
            <v>2007</v>
          </cell>
          <cell r="B1140" t="str">
            <v>ES</v>
          </cell>
          <cell r="C1140" t="str">
            <v>VS_K</v>
          </cell>
          <cell r="D1140" t="str">
            <v>e_itsp</v>
          </cell>
          <cell r="E1140">
            <v>2.7647939492669402E-2</v>
          </cell>
          <cell r="F1140" t="str">
            <v>% ent</v>
          </cell>
        </row>
        <row r="1141">
          <cell r="A1141" t="str">
            <v>2007</v>
          </cell>
          <cell r="B1141" t="str">
            <v>ES</v>
          </cell>
          <cell r="C1141" t="str">
            <v>VS_K</v>
          </cell>
          <cell r="D1141" t="str">
            <v>e_itsp</v>
          </cell>
          <cell r="E1141">
            <v>3.4237834400343697E-2</v>
          </cell>
          <cell r="F1141" t="str">
            <v>% ent cuse</v>
          </cell>
        </row>
        <row r="1142">
          <cell r="A1142" t="str">
            <v>2007</v>
          </cell>
          <cell r="B1142" t="str">
            <v>ES</v>
          </cell>
          <cell r="C1142" t="str">
            <v>VS_K70_71_73_74</v>
          </cell>
          <cell r="D1142" t="str">
            <v>e_itsp</v>
          </cell>
          <cell r="E1142">
            <v>8.1835455494728704E-3</v>
          </cell>
          <cell r="F1142" t="str">
            <v>% ent</v>
          </cell>
        </row>
        <row r="1143">
          <cell r="A1143" t="str">
            <v>2007</v>
          </cell>
          <cell r="B1143" t="str">
            <v>ES</v>
          </cell>
          <cell r="C1143" t="str">
            <v>VS_K70_71_73_74</v>
          </cell>
          <cell r="D1143" t="str">
            <v>e_itsp</v>
          </cell>
          <cell r="E1143">
            <v>1.02330797147975E-2</v>
          </cell>
          <cell r="F1143" t="str">
            <v>% ent cuse</v>
          </cell>
        </row>
        <row r="1144">
          <cell r="A1144" t="str">
            <v>2007</v>
          </cell>
          <cell r="B1144" t="str">
            <v>ES</v>
          </cell>
          <cell r="C1144" t="str">
            <v>VS_K72</v>
          </cell>
          <cell r="D1144" t="str">
            <v>e_itsp</v>
          </cell>
          <cell r="E1144">
            <v>0.44952298176604899</v>
          </cell>
          <cell r="F1144" t="str">
            <v>% ent</v>
          </cell>
        </row>
        <row r="1145">
          <cell r="A1145" t="str">
            <v>2007</v>
          </cell>
          <cell r="B1145" t="str">
            <v>ES</v>
          </cell>
          <cell r="C1145" t="str">
            <v>VS_K72</v>
          </cell>
          <cell r="D1145" t="str">
            <v>e_itsp</v>
          </cell>
          <cell r="E1145">
            <v>0.46018754132157103</v>
          </cell>
          <cell r="F1145" t="str">
            <v>% ent cuse</v>
          </cell>
        </row>
        <row r="1146">
          <cell r="A1146" t="str">
            <v>2007</v>
          </cell>
          <cell r="B1146" t="str">
            <v>ES</v>
          </cell>
          <cell r="C1146" t="str">
            <v>VS_O921_922</v>
          </cell>
          <cell r="D1146" t="str">
            <v>e_itsp</v>
          </cell>
          <cell r="E1146">
            <v>1.6310485922579498E-2</v>
          </cell>
          <cell r="F1146" t="str">
            <v>% ent</v>
          </cell>
        </row>
        <row r="1147">
          <cell r="A1147" t="str">
            <v>2007</v>
          </cell>
          <cell r="B1147" t="str">
            <v>ES</v>
          </cell>
          <cell r="C1147" t="str">
            <v>VS_O921_922</v>
          </cell>
          <cell r="D1147" t="str">
            <v>e_itsp</v>
          </cell>
          <cell r="E1147">
            <v>1.6508570266008899E-2</v>
          </cell>
          <cell r="F1147" t="str">
            <v>% ent cuse</v>
          </cell>
        </row>
        <row r="1148">
          <cell r="A1148" t="str">
            <v>2007</v>
          </cell>
          <cell r="B1148" t="str">
            <v>EU15</v>
          </cell>
          <cell r="C1148" t="str">
            <v>10_65</v>
          </cell>
          <cell r="D1148" t="str">
            <v>e_itsp</v>
          </cell>
          <cell r="E1148">
            <v>0.60603229493254696</v>
          </cell>
          <cell r="F1148" t="str">
            <v>% ent</v>
          </cell>
        </row>
        <row r="1149">
          <cell r="A1149" t="str">
            <v>2007</v>
          </cell>
          <cell r="B1149" t="str">
            <v>EU15</v>
          </cell>
          <cell r="C1149" t="str">
            <v>10_65</v>
          </cell>
          <cell r="D1149" t="str">
            <v>e_itsp</v>
          </cell>
          <cell r="E1149">
            <v>0.60746778844609794</v>
          </cell>
          <cell r="F1149" t="str">
            <v>% ent cuse</v>
          </cell>
        </row>
        <row r="1150">
          <cell r="A1150" t="str">
            <v>2007</v>
          </cell>
          <cell r="B1150" t="str">
            <v>EU15</v>
          </cell>
          <cell r="C1150" t="str">
            <v>10_66</v>
          </cell>
          <cell r="D1150" t="str">
            <v>e_itsp</v>
          </cell>
          <cell r="E1150">
            <v>0.62793724604581302</v>
          </cell>
          <cell r="F1150" t="str">
            <v>% ent</v>
          </cell>
        </row>
        <row r="1151">
          <cell r="A1151" t="str">
            <v>2007</v>
          </cell>
          <cell r="B1151" t="str">
            <v>EU15</v>
          </cell>
          <cell r="C1151" t="str">
            <v>10_66</v>
          </cell>
          <cell r="D1151" t="str">
            <v>e_itsp</v>
          </cell>
          <cell r="E1151">
            <v>0.62818628341725302</v>
          </cell>
          <cell r="F1151" t="str">
            <v>% ent cuse</v>
          </cell>
        </row>
        <row r="1152">
          <cell r="A1152" t="str">
            <v>2007</v>
          </cell>
          <cell r="B1152" t="str">
            <v>EU15</v>
          </cell>
          <cell r="C1152" t="str">
            <v>10_D</v>
          </cell>
          <cell r="D1152" t="str">
            <v>e_itsp</v>
          </cell>
          <cell r="E1152">
            <v>0.17781705638005599</v>
          </cell>
          <cell r="F1152" t="str">
            <v>% ent</v>
          </cell>
        </row>
        <row r="1153">
          <cell r="A1153" t="str">
            <v>2007</v>
          </cell>
          <cell r="B1153" t="str">
            <v>EU15</v>
          </cell>
          <cell r="C1153" t="str">
            <v>10_D</v>
          </cell>
          <cell r="D1153" t="str">
            <v>e_itsp</v>
          </cell>
          <cell r="E1153">
            <v>0.18347010518111601</v>
          </cell>
          <cell r="F1153" t="str">
            <v>% ent cuse</v>
          </cell>
        </row>
        <row r="1154">
          <cell r="A1154" t="str">
            <v>2007</v>
          </cell>
          <cell r="B1154" t="str">
            <v>EU15</v>
          </cell>
          <cell r="C1154" t="str">
            <v>10_D15_22</v>
          </cell>
          <cell r="D1154" t="str">
            <v>e_itsp</v>
          </cell>
          <cell r="E1154">
            <v>0.14005162469301599</v>
          </cell>
          <cell r="F1154" t="str">
            <v>% ent</v>
          </cell>
        </row>
        <row r="1155">
          <cell r="A1155" t="str">
            <v>2007</v>
          </cell>
          <cell r="B1155" t="str">
            <v>EU15</v>
          </cell>
          <cell r="C1155" t="str">
            <v>10_D15_22</v>
          </cell>
          <cell r="D1155" t="str">
            <v>e_itsp</v>
          </cell>
          <cell r="E1155">
            <v>0.14991434648291299</v>
          </cell>
          <cell r="F1155" t="str">
            <v>% ent cuse</v>
          </cell>
        </row>
        <row r="1156">
          <cell r="A1156" t="str">
            <v>2007</v>
          </cell>
          <cell r="B1156" t="str">
            <v>EU15</v>
          </cell>
          <cell r="C1156" t="str">
            <v>10_D23_25</v>
          </cell>
          <cell r="D1156" t="str">
            <v>e_itsp</v>
          </cell>
          <cell r="E1156">
            <v>0.25301450236940598</v>
          </cell>
          <cell r="F1156" t="str">
            <v>% ent</v>
          </cell>
        </row>
        <row r="1157">
          <cell r="A1157" t="str">
            <v>2007</v>
          </cell>
          <cell r="B1157" t="str">
            <v>EU15</v>
          </cell>
          <cell r="C1157" t="str">
            <v>10_D23_25</v>
          </cell>
          <cell r="D1157" t="str">
            <v>e_itsp</v>
          </cell>
          <cell r="E1157">
            <v>0.25474976856536602</v>
          </cell>
          <cell r="F1157" t="str">
            <v>% ent cuse</v>
          </cell>
        </row>
        <row r="1158">
          <cell r="A1158" t="str">
            <v>2007</v>
          </cell>
          <cell r="B1158" t="str">
            <v>EU15</v>
          </cell>
          <cell r="C1158" t="str">
            <v>10_D26_28</v>
          </cell>
          <cell r="D1158" t="str">
            <v>e_itsp</v>
          </cell>
          <cell r="E1158">
            <v>0.119913301029789</v>
          </cell>
          <cell r="F1158" t="str">
            <v>% ent</v>
          </cell>
        </row>
        <row r="1159">
          <cell r="A1159" t="str">
            <v>2007</v>
          </cell>
          <cell r="B1159" t="str">
            <v>EU15</v>
          </cell>
          <cell r="C1159" t="str">
            <v>10_D26_28</v>
          </cell>
          <cell r="D1159" t="str">
            <v>e_itsp</v>
          </cell>
          <cell r="E1159">
            <v>0.12126951208050001</v>
          </cell>
          <cell r="F1159" t="str">
            <v>% ent cuse</v>
          </cell>
        </row>
        <row r="1160">
          <cell r="A1160" t="str">
            <v>2007</v>
          </cell>
          <cell r="B1160" t="str">
            <v>EU15</v>
          </cell>
          <cell r="C1160" t="str">
            <v>10_D29_37</v>
          </cell>
          <cell r="D1160" t="str">
            <v>e_itsp</v>
          </cell>
          <cell r="E1160">
            <v>0.25320122619549301</v>
          </cell>
          <cell r="F1160" t="str">
            <v>% ent</v>
          </cell>
        </row>
        <row r="1161">
          <cell r="A1161" t="str">
            <v>2007</v>
          </cell>
          <cell r="B1161" t="str">
            <v>EU15</v>
          </cell>
          <cell r="C1161" t="str">
            <v>10_D29_37</v>
          </cell>
          <cell r="D1161" t="str">
            <v>e_itsp</v>
          </cell>
          <cell r="E1161">
            <v>0.256229407286447</v>
          </cell>
          <cell r="F1161" t="str">
            <v>% ent cuse</v>
          </cell>
        </row>
        <row r="1162">
          <cell r="A1162" t="str">
            <v>2007</v>
          </cell>
          <cell r="B1162" t="str">
            <v>EU15</v>
          </cell>
          <cell r="C1162" t="str">
            <v>10_DF</v>
          </cell>
          <cell r="D1162" t="str">
            <v>e_itsp</v>
          </cell>
          <cell r="E1162">
            <v>0.14130118313559201</v>
          </cell>
          <cell r="F1162" t="str">
            <v>% ent</v>
          </cell>
        </row>
        <row r="1163">
          <cell r="A1163" t="str">
            <v>2007</v>
          </cell>
          <cell r="B1163" t="str">
            <v>EU15</v>
          </cell>
          <cell r="C1163" t="str">
            <v>10_DF</v>
          </cell>
          <cell r="D1163" t="str">
            <v>e_itsp</v>
          </cell>
          <cell r="E1163">
            <v>0.14586038118820399</v>
          </cell>
          <cell r="F1163" t="str">
            <v>% ent cuse</v>
          </cell>
        </row>
        <row r="1164">
          <cell r="A1164" t="str">
            <v>2007</v>
          </cell>
          <cell r="B1164" t="str">
            <v>EU15</v>
          </cell>
          <cell r="C1164" t="str">
            <v>10_DFGHIJKO</v>
          </cell>
          <cell r="D1164" t="str">
            <v>e_itsp</v>
          </cell>
          <cell r="E1164">
            <v>0.19265037740855001</v>
          </cell>
          <cell r="F1164" t="str">
            <v>% ent</v>
          </cell>
        </row>
        <row r="1165">
          <cell r="A1165" t="str">
            <v>2007</v>
          </cell>
          <cell r="B1165" t="str">
            <v>EU15</v>
          </cell>
          <cell r="C1165" t="str">
            <v>10_DFGHIJKO</v>
          </cell>
          <cell r="D1165" t="str">
            <v>e_itsp</v>
          </cell>
          <cell r="E1165">
            <v>0.197890466104092</v>
          </cell>
          <cell r="F1165" t="str">
            <v>% ent cuse</v>
          </cell>
        </row>
        <row r="1166">
          <cell r="A1166" t="str">
            <v>2007</v>
          </cell>
          <cell r="B1166" t="str">
            <v>EU15</v>
          </cell>
          <cell r="C1166" t="str">
            <v>10_DFGHIKO</v>
          </cell>
          <cell r="D1166" t="str">
            <v>e_itsp</v>
          </cell>
          <cell r="E1166">
            <v>0.18902741265502301</v>
          </cell>
          <cell r="F1166" t="str">
            <v>% ent</v>
          </cell>
        </row>
        <row r="1167">
          <cell r="A1167" t="str">
            <v>2007</v>
          </cell>
          <cell r="B1167" t="str">
            <v>EU15</v>
          </cell>
          <cell r="C1167" t="str">
            <v>10_DFGHIKO</v>
          </cell>
          <cell r="D1167" t="str">
            <v>e_itsp</v>
          </cell>
          <cell r="E1167">
            <v>0.19421142823347001</v>
          </cell>
          <cell r="F1167" t="str">
            <v>% ent cuse</v>
          </cell>
        </row>
        <row r="1168">
          <cell r="A1168" t="str">
            <v>2007</v>
          </cell>
          <cell r="B1168" t="str">
            <v>EU15</v>
          </cell>
          <cell r="C1168" t="str">
            <v>10_DGHIK</v>
          </cell>
          <cell r="D1168" t="str">
            <v>e_itsp</v>
          </cell>
          <cell r="E1168">
            <v>0.20461726671734001</v>
          </cell>
          <cell r="F1168" t="str">
            <v>% ent</v>
          </cell>
        </row>
        <row r="1169">
          <cell r="A1169" t="str">
            <v>2007</v>
          </cell>
          <cell r="B1169" t="str">
            <v>EU15</v>
          </cell>
          <cell r="C1169" t="str">
            <v>10_DGHIK</v>
          </cell>
          <cell r="D1169" t="str">
            <v>e_itsp</v>
          </cell>
          <cell r="E1169">
            <v>0.21010285280194499</v>
          </cell>
          <cell r="F1169" t="str">
            <v>% ent cuse</v>
          </cell>
        </row>
        <row r="1170">
          <cell r="A1170" t="str">
            <v>2007</v>
          </cell>
          <cell r="B1170" t="str">
            <v>EU15</v>
          </cell>
          <cell r="C1170" t="str">
            <v>10_DGIK</v>
          </cell>
          <cell r="D1170" t="str">
            <v>e_itsp</v>
          </cell>
          <cell r="E1170">
            <v>0.20931619608645699</v>
          </cell>
          <cell r="F1170" t="str">
            <v>% ent</v>
          </cell>
        </row>
        <row r="1171">
          <cell r="A1171" t="str">
            <v>2007</v>
          </cell>
          <cell r="B1171" t="str">
            <v>EU15</v>
          </cell>
          <cell r="C1171" t="str">
            <v>10_DGIK</v>
          </cell>
          <cell r="D1171" t="str">
            <v>e_itsp</v>
          </cell>
          <cell r="E1171">
            <v>0.21497324136315599</v>
          </cell>
          <cell r="F1171" t="str">
            <v>% ent cuse</v>
          </cell>
        </row>
        <row r="1172">
          <cell r="A1172" t="str">
            <v>2007</v>
          </cell>
          <cell r="B1172" t="str">
            <v>EU15</v>
          </cell>
          <cell r="C1172" t="str">
            <v>10_F</v>
          </cell>
          <cell r="D1172" t="str">
            <v>e_itsp</v>
          </cell>
          <cell r="E1172">
            <v>7.3210267653064001E-2</v>
          </cell>
          <cell r="F1172" t="str">
            <v>% ent</v>
          </cell>
        </row>
        <row r="1173">
          <cell r="A1173" t="str">
            <v>2007</v>
          </cell>
          <cell r="B1173" t="str">
            <v>EU15</v>
          </cell>
          <cell r="C1173" t="str">
            <v>10_F</v>
          </cell>
          <cell r="D1173" t="str">
            <v>e_itsp</v>
          </cell>
          <cell r="E1173">
            <v>7.5637310299708105E-2</v>
          </cell>
          <cell r="F1173" t="str">
            <v>% ent cuse</v>
          </cell>
        </row>
        <row r="1174">
          <cell r="A1174" t="str">
            <v>2007</v>
          </cell>
          <cell r="B1174" t="str">
            <v>EU15</v>
          </cell>
          <cell r="C1174" t="str">
            <v>10_G</v>
          </cell>
          <cell r="D1174" t="str">
            <v>e_itsp</v>
          </cell>
          <cell r="E1174">
            <v>0.17383318535646899</v>
          </cell>
          <cell r="F1174" t="str">
            <v>% ent</v>
          </cell>
        </row>
        <row r="1175">
          <cell r="A1175" t="str">
            <v>2007</v>
          </cell>
          <cell r="B1175" t="str">
            <v>EU15</v>
          </cell>
          <cell r="C1175" t="str">
            <v>10_G</v>
          </cell>
          <cell r="D1175" t="str">
            <v>e_itsp</v>
          </cell>
          <cell r="E1175">
            <v>0.17791801185574599</v>
          </cell>
          <cell r="F1175" t="str">
            <v>% ent cuse</v>
          </cell>
        </row>
        <row r="1176">
          <cell r="A1176" t="str">
            <v>2007</v>
          </cell>
          <cell r="B1176" t="str">
            <v>EU15</v>
          </cell>
          <cell r="C1176" t="str">
            <v>10_G50</v>
          </cell>
          <cell r="D1176" t="str">
            <v>e_itsp</v>
          </cell>
          <cell r="E1176">
            <v>0.157136572871861</v>
          </cell>
          <cell r="F1176" t="str">
            <v>% ent</v>
          </cell>
        </row>
        <row r="1177">
          <cell r="A1177" t="str">
            <v>2007</v>
          </cell>
          <cell r="B1177" t="str">
            <v>EU15</v>
          </cell>
          <cell r="C1177" t="str">
            <v>10_G50</v>
          </cell>
          <cell r="D1177" t="str">
            <v>e_itsp</v>
          </cell>
          <cell r="E1177">
            <v>0.15874818968964599</v>
          </cell>
          <cell r="F1177" t="str">
            <v>% ent cuse</v>
          </cell>
        </row>
        <row r="1178">
          <cell r="A1178" t="str">
            <v>2007</v>
          </cell>
          <cell r="B1178" t="str">
            <v>EU15</v>
          </cell>
          <cell r="C1178" t="str">
            <v>10_G51</v>
          </cell>
          <cell r="D1178" t="str">
            <v>e_itsp</v>
          </cell>
          <cell r="E1178">
            <v>0.24732074156867601</v>
          </cell>
          <cell r="F1178" t="str">
            <v>% ent</v>
          </cell>
        </row>
        <row r="1179">
          <cell r="A1179" t="str">
            <v>2007</v>
          </cell>
          <cell r="B1179" t="str">
            <v>EU15</v>
          </cell>
          <cell r="C1179" t="str">
            <v>10_G51</v>
          </cell>
          <cell r="D1179" t="str">
            <v>e_itsp</v>
          </cell>
          <cell r="E1179">
            <v>0.24966849849064501</v>
          </cell>
          <cell r="F1179" t="str">
            <v>% ent cuse</v>
          </cell>
        </row>
        <row r="1180">
          <cell r="A1180" t="str">
            <v>2007</v>
          </cell>
          <cell r="B1180" t="str">
            <v>EU15</v>
          </cell>
          <cell r="C1180" t="str">
            <v>10_G52</v>
          </cell>
          <cell r="D1180" t="str">
            <v>e_itsp</v>
          </cell>
          <cell r="E1180">
            <v>0.103368893313104</v>
          </cell>
          <cell r="F1180" t="str">
            <v>% ent</v>
          </cell>
        </row>
        <row r="1181">
          <cell r="A1181" t="str">
            <v>2007</v>
          </cell>
          <cell r="B1181" t="str">
            <v>EU15</v>
          </cell>
          <cell r="C1181" t="str">
            <v>10_G52</v>
          </cell>
          <cell r="D1181" t="str">
            <v>e_itsp</v>
          </cell>
          <cell r="E1181">
            <v>0.108112095907742</v>
          </cell>
          <cell r="F1181" t="str">
            <v>% ent cuse</v>
          </cell>
        </row>
        <row r="1182">
          <cell r="A1182" t="str">
            <v>2007</v>
          </cell>
          <cell r="B1182" t="str">
            <v>EU15</v>
          </cell>
          <cell r="C1182" t="str">
            <v>10_GHIKO</v>
          </cell>
          <cell r="D1182" t="str">
            <v>e_itsp</v>
          </cell>
          <cell r="E1182">
            <v>0.22864162133847099</v>
          </cell>
          <cell r="F1182" t="str">
            <v>% ent</v>
          </cell>
        </row>
        <row r="1183">
          <cell r="A1183" t="str">
            <v>2007</v>
          </cell>
          <cell r="B1183" t="str">
            <v>EU15</v>
          </cell>
          <cell r="C1183" t="str">
            <v>10_GHIKO</v>
          </cell>
          <cell r="D1183" t="str">
            <v>e_itsp</v>
          </cell>
          <cell r="E1183">
            <v>0.23400228276540999</v>
          </cell>
          <cell r="F1183" t="str">
            <v>% ent cuse</v>
          </cell>
        </row>
        <row r="1184">
          <cell r="A1184" t="str">
            <v>2007</v>
          </cell>
          <cell r="B1184" t="str">
            <v>EU15</v>
          </cell>
          <cell r="C1184" t="str">
            <v>10_H551_552</v>
          </cell>
          <cell r="D1184" t="str">
            <v>e_itsp</v>
          </cell>
          <cell r="E1184">
            <v>8.3187320792030103E-2</v>
          </cell>
          <cell r="F1184" t="str">
            <v>% ent</v>
          </cell>
        </row>
        <row r="1185">
          <cell r="A1185" t="str">
            <v>2007</v>
          </cell>
          <cell r="B1185" t="str">
            <v>EU15</v>
          </cell>
          <cell r="C1185" t="str">
            <v>10_H551_552</v>
          </cell>
          <cell r="D1185" t="str">
            <v>e_itsp</v>
          </cell>
          <cell r="E1185">
            <v>8.4952980912334594E-2</v>
          </cell>
          <cell r="F1185" t="str">
            <v>% ent cuse</v>
          </cell>
        </row>
        <row r="1186">
          <cell r="A1186" t="str">
            <v>2007</v>
          </cell>
          <cell r="B1186" t="str">
            <v>EU15</v>
          </cell>
          <cell r="C1186" t="str">
            <v>10_I</v>
          </cell>
          <cell r="D1186" t="str">
            <v>e_itsp</v>
          </cell>
          <cell r="E1186">
            <v>0.14733669332572999</v>
          </cell>
          <cell r="F1186" t="str">
            <v>% ent</v>
          </cell>
        </row>
        <row r="1187">
          <cell r="A1187" t="str">
            <v>2007</v>
          </cell>
          <cell r="B1187" t="str">
            <v>EU15</v>
          </cell>
          <cell r="C1187" t="str">
            <v>10_I</v>
          </cell>
          <cell r="D1187" t="str">
            <v>e_itsp</v>
          </cell>
          <cell r="E1187">
            <v>0.154025966676791</v>
          </cell>
          <cell r="F1187" t="str">
            <v>% ent cuse</v>
          </cell>
        </row>
        <row r="1188">
          <cell r="A1188" t="str">
            <v>2007</v>
          </cell>
          <cell r="B1188" t="str">
            <v>EU15</v>
          </cell>
          <cell r="C1188" t="str">
            <v>10_I60_63</v>
          </cell>
          <cell r="D1188" t="str">
            <v>e_itsp</v>
          </cell>
          <cell r="E1188">
            <v>0.132773841783518</v>
          </cell>
          <cell r="F1188" t="str">
            <v>% ent</v>
          </cell>
        </row>
        <row r="1189">
          <cell r="A1189" t="str">
            <v>2007</v>
          </cell>
          <cell r="B1189" t="str">
            <v>EU15</v>
          </cell>
          <cell r="C1189" t="str">
            <v>10_I60_63</v>
          </cell>
          <cell r="D1189" t="str">
            <v>e_itsp</v>
          </cell>
          <cell r="E1189">
            <v>0.13921730920918499</v>
          </cell>
          <cell r="F1189" t="str">
            <v>% ent cuse</v>
          </cell>
        </row>
        <row r="1190">
          <cell r="A1190" t="str">
            <v>2007</v>
          </cell>
          <cell r="B1190" t="str">
            <v>EU15</v>
          </cell>
          <cell r="C1190" t="str">
            <v>10_I64</v>
          </cell>
          <cell r="D1190" t="str">
            <v>e_itsp</v>
          </cell>
          <cell r="E1190">
            <v>0.352914146801446</v>
          </cell>
          <cell r="F1190" t="str">
            <v>% ent</v>
          </cell>
        </row>
        <row r="1191">
          <cell r="A1191" t="str">
            <v>2007</v>
          </cell>
          <cell r="B1191" t="str">
            <v>EU15</v>
          </cell>
          <cell r="C1191" t="str">
            <v>10_I64</v>
          </cell>
          <cell r="D1191" t="str">
            <v>e_itsp</v>
          </cell>
          <cell r="E1191">
            <v>0.35402605958057198</v>
          </cell>
          <cell r="F1191" t="str">
            <v>% ent cuse</v>
          </cell>
        </row>
        <row r="1192">
          <cell r="A1192" t="str">
            <v>2007</v>
          </cell>
          <cell r="B1192" t="str">
            <v>EU15</v>
          </cell>
          <cell r="C1192" t="str">
            <v>10_J65_66</v>
          </cell>
          <cell r="D1192" t="str">
            <v>e_itsp</v>
          </cell>
          <cell r="E1192">
            <v>0.61138202129122299</v>
          </cell>
          <cell r="F1192" t="str">
            <v>% ent</v>
          </cell>
        </row>
        <row r="1193">
          <cell r="A1193" t="str">
            <v>2007</v>
          </cell>
          <cell r="B1193" t="str">
            <v>EU15</v>
          </cell>
          <cell r="C1193" t="str">
            <v>10_J65_66</v>
          </cell>
          <cell r="D1193" t="str">
            <v>e_itsp</v>
          </cell>
          <cell r="E1193">
            <v>0.612529799955148</v>
          </cell>
          <cell r="F1193" t="str">
            <v>% ent cuse</v>
          </cell>
        </row>
        <row r="1194">
          <cell r="A1194" t="str">
            <v>2007</v>
          </cell>
          <cell r="B1194" t="str">
            <v>EU15</v>
          </cell>
          <cell r="C1194" t="str">
            <v>10_K</v>
          </cell>
          <cell r="D1194" t="str">
            <v>e_itsp</v>
          </cell>
          <cell r="E1194">
            <v>0.33200882830495898</v>
          </cell>
          <cell r="F1194" t="str">
            <v>% ent</v>
          </cell>
        </row>
        <row r="1195">
          <cell r="A1195" t="str">
            <v>2007</v>
          </cell>
          <cell r="B1195" t="str">
            <v>EU15</v>
          </cell>
          <cell r="C1195" t="str">
            <v>10_K</v>
          </cell>
          <cell r="D1195" t="str">
            <v>e_itsp</v>
          </cell>
          <cell r="E1195">
            <v>0.33772633140850999</v>
          </cell>
          <cell r="F1195" t="str">
            <v>% ent cuse</v>
          </cell>
        </row>
        <row r="1196">
          <cell r="A1196" t="str">
            <v>2007</v>
          </cell>
          <cell r="B1196" t="str">
            <v>EU15</v>
          </cell>
          <cell r="C1196" t="str">
            <v>10_K70_71_73_74</v>
          </cell>
          <cell r="D1196" t="str">
            <v>e_itsp</v>
          </cell>
          <cell r="E1196">
            <v>0.271971742102526</v>
          </cell>
          <cell r="F1196" t="str">
            <v>% ent</v>
          </cell>
        </row>
        <row r="1197">
          <cell r="A1197" t="str">
            <v>2007</v>
          </cell>
          <cell r="B1197" t="str">
            <v>EU15</v>
          </cell>
          <cell r="C1197" t="str">
            <v>10_K70_71_73_74</v>
          </cell>
          <cell r="D1197" t="str">
            <v>e_itsp</v>
          </cell>
          <cell r="E1197">
            <v>0.277219741433962</v>
          </cell>
          <cell r="F1197" t="str">
            <v>% ent cuse</v>
          </cell>
        </row>
        <row r="1198">
          <cell r="A1198" t="str">
            <v>2007</v>
          </cell>
          <cell r="B1198" t="str">
            <v>EU15</v>
          </cell>
          <cell r="C1198" t="str">
            <v>10_K72</v>
          </cell>
          <cell r="D1198" t="str">
            <v>e_itsp</v>
          </cell>
          <cell r="E1198">
            <v>0.72386397858213303</v>
          </cell>
          <cell r="F1198" t="str">
            <v>% ent</v>
          </cell>
        </row>
        <row r="1199">
          <cell r="A1199" t="str">
            <v>2007</v>
          </cell>
          <cell r="B1199" t="str">
            <v>EU15</v>
          </cell>
          <cell r="C1199" t="str">
            <v>10_K72</v>
          </cell>
          <cell r="D1199" t="str">
            <v>e_itsp</v>
          </cell>
          <cell r="E1199">
            <v>0.726672643350734</v>
          </cell>
          <cell r="F1199" t="str">
            <v>% ent cuse</v>
          </cell>
        </row>
        <row r="1200">
          <cell r="A1200" t="str">
            <v>2007</v>
          </cell>
          <cell r="B1200" t="str">
            <v>EU15</v>
          </cell>
          <cell r="C1200" t="str">
            <v>10_O921_922</v>
          </cell>
          <cell r="D1200" t="str">
            <v>e_itsp</v>
          </cell>
          <cell r="E1200">
            <v>0.444292123964181</v>
          </cell>
          <cell r="F1200" t="str">
            <v>% ent</v>
          </cell>
        </row>
        <row r="1201">
          <cell r="A1201" t="str">
            <v>2007</v>
          </cell>
          <cell r="B1201" t="str">
            <v>EU15</v>
          </cell>
          <cell r="C1201" t="str">
            <v>10_O921_922</v>
          </cell>
          <cell r="D1201" t="str">
            <v>e_itsp</v>
          </cell>
          <cell r="E1201">
            <v>0.44857327832155702</v>
          </cell>
          <cell r="F1201" t="str">
            <v>% ent cuse</v>
          </cell>
        </row>
        <row r="1202">
          <cell r="A1202" t="str">
            <v>2007</v>
          </cell>
          <cell r="B1202" t="str">
            <v>EU15</v>
          </cell>
          <cell r="C1202" t="str">
            <v>L_DF</v>
          </cell>
          <cell r="D1202" t="str">
            <v>e_itsp</v>
          </cell>
          <cell r="E1202">
            <v>0.80111826508643402</v>
          </cell>
          <cell r="F1202" t="str">
            <v>% ent</v>
          </cell>
        </row>
        <row r="1203">
          <cell r="A1203" t="str">
            <v>2007</v>
          </cell>
          <cell r="B1203" t="str">
            <v>EU15</v>
          </cell>
          <cell r="C1203" t="str">
            <v>L_DF</v>
          </cell>
          <cell r="D1203" t="str">
            <v>e_itsp</v>
          </cell>
          <cell r="E1203">
            <v>0.80157556886038595</v>
          </cell>
          <cell r="F1203" t="str">
            <v>% ent cuse</v>
          </cell>
        </row>
        <row r="1204">
          <cell r="A1204" t="str">
            <v>2007</v>
          </cell>
          <cell r="B1204" t="str">
            <v>EU15</v>
          </cell>
          <cell r="C1204" t="str">
            <v>L_DFGHIJKO</v>
          </cell>
          <cell r="D1204" t="str">
            <v>e_itsp</v>
          </cell>
          <cell r="E1204">
            <v>0.74437571353072796</v>
          </cell>
          <cell r="F1204" t="str">
            <v>% ent</v>
          </cell>
        </row>
        <row r="1205">
          <cell r="A1205" t="str">
            <v>2007</v>
          </cell>
          <cell r="B1205" t="str">
            <v>EU15</v>
          </cell>
          <cell r="C1205" t="str">
            <v>L_DFGHIJKO</v>
          </cell>
          <cell r="D1205" t="str">
            <v>e_itsp</v>
          </cell>
          <cell r="E1205">
            <v>0.74568216562476897</v>
          </cell>
          <cell r="F1205" t="str">
            <v>% ent cuse</v>
          </cell>
        </row>
        <row r="1206">
          <cell r="A1206" t="str">
            <v>2007</v>
          </cell>
          <cell r="B1206" t="str">
            <v>EU15</v>
          </cell>
          <cell r="C1206" t="str">
            <v>L_DFGHIKO</v>
          </cell>
          <cell r="D1206" t="str">
            <v>e_itsp</v>
          </cell>
          <cell r="E1206">
            <v>0.73546215129347703</v>
          </cell>
          <cell r="F1206" t="str">
            <v>% ent</v>
          </cell>
        </row>
        <row r="1207">
          <cell r="A1207" t="str">
            <v>2007</v>
          </cell>
          <cell r="B1207" t="str">
            <v>EU15</v>
          </cell>
          <cell r="C1207" t="str">
            <v>L_DFGHIKO</v>
          </cell>
          <cell r="D1207" t="str">
            <v>e_itsp</v>
          </cell>
          <cell r="E1207">
            <v>0.73683191915621504</v>
          </cell>
          <cell r="F1207" t="str">
            <v>% ent cuse</v>
          </cell>
        </row>
        <row r="1208">
          <cell r="A1208" t="str">
            <v>2007</v>
          </cell>
          <cell r="B1208" t="str">
            <v>EU15</v>
          </cell>
          <cell r="C1208" t="str">
            <v>L_GHIKO</v>
          </cell>
          <cell r="D1208" t="str">
            <v>e_itsp</v>
          </cell>
          <cell r="E1208">
            <v>0.69189063550845997</v>
          </cell>
          <cell r="F1208" t="str">
            <v>% ent</v>
          </cell>
        </row>
        <row r="1209">
          <cell r="A1209" t="str">
            <v>2007</v>
          </cell>
          <cell r="B1209" t="str">
            <v>EU15</v>
          </cell>
          <cell r="C1209" t="str">
            <v>L_GHIKO</v>
          </cell>
          <cell r="D1209" t="str">
            <v>e_itsp</v>
          </cell>
          <cell r="E1209">
            <v>0.69400611650385602</v>
          </cell>
          <cell r="F1209" t="str">
            <v>% ent cuse</v>
          </cell>
        </row>
        <row r="1210">
          <cell r="A1210" t="str">
            <v>2007</v>
          </cell>
          <cell r="B1210" t="str">
            <v>EU15</v>
          </cell>
          <cell r="C1210" t="str">
            <v>L_J65_66</v>
          </cell>
          <cell r="D1210" t="str">
            <v>e_itsp</v>
          </cell>
          <cell r="E1210">
            <v>0.890362722367116</v>
          </cell>
          <cell r="F1210" t="str">
            <v>% ent</v>
          </cell>
        </row>
        <row r="1211">
          <cell r="A1211" t="str">
            <v>2007</v>
          </cell>
          <cell r="B1211" t="str">
            <v>EU15</v>
          </cell>
          <cell r="C1211" t="str">
            <v>L_J65_66</v>
          </cell>
          <cell r="D1211" t="str">
            <v>e_itsp</v>
          </cell>
          <cell r="E1211">
            <v>0.890362722367116</v>
          </cell>
          <cell r="F1211" t="str">
            <v>% ent cuse</v>
          </cell>
        </row>
        <row r="1212">
          <cell r="A1212" t="str">
            <v>2007</v>
          </cell>
          <cell r="B1212" t="str">
            <v>EU15</v>
          </cell>
          <cell r="C1212" t="str">
            <v>M_DF</v>
          </cell>
          <cell r="D1212" t="str">
            <v>e_itsp</v>
          </cell>
          <cell r="E1212">
            <v>0.40502206600090901</v>
          </cell>
          <cell r="F1212" t="str">
            <v>% ent</v>
          </cell>
        </row>
        <row r="1213">
          <cell r="A1213" t="str">
            <v>2007</v>
          </cell>
          <cell r="B1213" t="str">
            <v>EU15</v>
          </cell>
          <cell r="C1213" t="str">
            <v>M_DF</v>
          </cell>
          <cell r="D1213" t="str">
            <v>e_itsp</v>
          </cell>
          <cell r="E1213">
            <v>0.40543384979847402</v>
          </cell>
          <cell r="F1213" t="str">
            <v>% ent cuse</v>
          </cell>
        </row>
        <row r="1214">
          <cell r="A1214" t="str">
            <v>2007</v>
          </cell>
          <cell r="B1214" t="str">
            <v>EU15</v>
          </cell>
          <cell r="C1214" t="str">
            <v>M_DFGHIJKO</v>
          </cell>
          <cell r="D1214" t="str">
            <v>e_itsp</v>
          </cell>
          <cell r="E1214">
            <v>0.443969513986127</v>
          </cell>
          <cell r="F1214" t="str">
            <v>% ent</v>
          </cell>
        </row>
        <row r="1215">
          <cell r="A1215" t="str">
            <v>2007</v>
          </cell>
          <cell r="B1215" t="str">
            <v>EU15</v>
          </cell>
          <cell r="C1215" t="str">
            <v>M_DFGHIJKO</v>
          </cell>
          <cell r="D1215" t="str">
            <v>e_itsp</v>
          </cell>
          <cell r="E1215">
            <v>0.44539813145777901</v>
          </cell>
          <cell r="F1215" t="str">
            <v>% ent cuse</v>
          </cell>
        </row>
        <row r="1216">
          <cell r="A1216" t="str">
            <v>2007</v>
          </cell>
          <cell r="B1216" t="str">
            <v>EU15</v>
          </cell>
          <cell r="C1216" t="str">
            <v>M_DFGHIKO</v>
          </cell>
          <cell r="D1216" t="str">
            <v>e_itsp</v>
          </cell>
          <cell r="E1216">
            <v>0.43651068727140901</v>
          </cell>
          <cell r="F1216" t="str">
            <v>% ent</v>
          </cell>
        </row>
        <row r="1217">
          <cell r="A1217" t="str">
            <v>2007</v>
          </cell>
          <cell r="B1217" t="str">
            <v>EU15</v>
          </cell>
          <cell r="C1217" t="str">
            <v>M_DFGHIKO</v>
          </cell>
          <cell r="D1217" t="str">
            <v>e_itsp</v>
          </cell>
          <cell r="E1217">
            <v>0.43794112014480702</v>
          </cell>
          <cell r="F1217" t="str">
            <v>% ent cuse</v>
          </cell>
        </row>
        <row r="1218">
          <cell r="A1218" t="str">
            <v>2007</v>
          </cell>
          <cell r="B1218" t="str">
            <v>EU15</v>
          </cell>
          <cell r="C1218" t="str">
            <v>M_GHIKO</v>
          </cell>
          <cell r="D1218" t="str">
            <v>e_itsp</v>
          </cell>
          <cell r="E1218">
            <v>0.46634087143078601</v>
          </cell>
          <cell r="F1218" t="str">
            <v>% ent</v>
          </cell>
        </row>
        <row r="1219">
          <cell r="A1219" t="str">
            <v>2007</v>
          </cell>
          <cell r="B1219" t="str">
            <v>EU15</v>
          </cell>
          <cell r="C1219" t="str">
            <v>M_GHIKO</v>
          </cell>
          <cell r="D1219" t="str">
            <v>e_itsp</v>
          </cell>
          <cell r="E1219">
            <v>0.46892841025075799</v>
          </cell>
          <cell r="F1219" t="str">
            <v>% ent cuse</v>
          </cell>
        </row>
        <row r="1220">
          <cell r="A1220" t="str">
            <v>2007</v>
          </cell>
          <cell r="B1220" t="str">
            <v>EU15</v>
          </cell>
          <cell r="C1220" t="str">
            <v>M_J65_66</v>
          </cell>
          <cell r="D1220" t="str">
            <v>e_itsp</v>
          </cell>
          <cell r="E1220">
            <v>0.81120440232745405</v>
          </cell>
          <cell r="F1220" t="str">
            <v>% ent</v>
          </cell>
        </row>
        <row r="1221">
          <cell r="A1221" t="str">
            <v>2007</v>
          </cell>
          <cell r="B1221" t="str">
            <v>EU15</v>
          </cell>
          <cell r="C1221" t="str">
            <v>M_J65_66</v>
          </cell>
          <cell r="D1221" t="str">
            <v>e_itsp</v>
          </cell>
          <cell r="E1221">
            <v>0.81145953913139701</v>
          </cell>
          <cell r="F1221" t="str">
            <v>% ent cuse</v>
          </cell>
        </row>
        <row r="1222">
          <cell r="A1222" t="str">
            <v>2007</v>
          </cell>
          <cell r="B1222" t="str">
            <v>EU15</v>
          </cell>
          <cell r="C1222" t="str">
            <v>SM_DFGHIJKO</v>
          </cell>
          <cell r="D1222" t="str">
            <v>e_itsp</v>
          </cell>
          <cell r="E1222">
            <v>0.17584338766511301</v>
          </cell>
          <cell r="F1222" t="str">
            <v>% ent</v>
          </cell>
        </row>
        <row r="1223">
          <cell r="A1223" t="str">
            <v>2007</v>
          </cell>
          <cell r="B1223" t="str">
            <v>EU15</v>
          </cell>
          <cell r="C1223" t="str">
            <v>SM_DFGHIJKO</v>
          </cell>
          <cell r="D1223" t="str">
            <v>e_itsp</v>
          </cell>
          <cell r="E1223">
            <v>0.18076619766296101</v>
          </cell>
          <cell r="F1223" t="str">
            <v>% ent cuse</v>
          </cell>
        </row>
        <row r="1224">
          <cell r="A1224" t="str">
            <v>2007</v>
          </cell>
          <cell r="B1224" t="str">
            <v>EU15</v>
          </cell>
          <cell r="C1224" t="str">
            <v>SM_DFGHIKO</v>
          </cell>
          <cell r="D1224" t="str">
            <v>e_itsp</v>
          </cell>
          <cell r="E1224">
            <v>0.173227479054889</v>
          </cell>
          <cell r="F1224" t="str">
            <v>% ent</v>
          </cell>
        </row>
        <row r="1225">
          <cell r="A1225" t="str">
            <v>2007</v>
          </cell>
          <cell r="B1225" t="str">
            <v>EU15</v>
          </cell>
          <cell r="C1225" t="str">
            <v>SM_DFGHIKO</v>
          </cell>
          <cell r="D1225" t="str">
            <v>e_itsp</v>
          </cell>
          <cell r="E1225">
            <v>0.17810958797089901</v>
          </cell>
          <cell r="F1225" t="str">
            <v>% ent cuse</v>
          </cell>
        </row>
        <row r="1226">
          <cell r="A1226" t="str">
            <v>2007</v>
          </cell>
          <cell r="B1226" t="str">
            <v>EU15</v>
          </cell>
          <cell r="C1226" t="str">
            <v>SM_J65_66</v>
          </cell>
          <cell r="D1226" t="str">
            <v>e_itsp</v>
          </cell>
          <cell r="E1226">
            <v>0.54237285248064604</v>
          </cell>
          <cell r="F1226" t="str">
            <v>% ent</v>
          </cell>
        </row>
        <row r="1227">
          <cell r="A1227" t="str">
            <v>2007</v>
          </cell>
          <cell r="B1227" t="str">
            <v>EU15</v>
          </cell>
          <cell r="C1227" t="str">
            <v>SM_J65_66</v>
          </cell>
          <cell r="D1227" t="str">
            <v>e_itsp</v>
          </cell>
          <cell r="E1227">
            <v>0.54364354107985202</v>
          </cell>
          <cell r="F1227" t="str">
            <v>% ent cuse</v>
          </cell>
        </row>
        <row r="1228">
          <cell r="A1228" t="str">
            <v>2007</v>
          </cell>
          <cell r="B1228" t="str">
            <v>EU15</v>
          </cell>
          <cell r="C1228" t="str">
            <v>SM_O1</v>
          </cell>
          <cell r="D1228" t="str">
            <v>e_itsp</v>
          </cell>
          <cell r="E1228">
            <v>0.12739692081460199</v>
          </cell>
          <cell r="F1228" t="str">
            <v>% ent</v>
          </cell>
        </row>
        <row r="1229">
          <cell r="A1229" t="str">
            <v>2007</v>
          </cell>
          <cell r="B1229" t="str">
            <v>EU15</v>
          </cell>
          <cell r="C1229" t="str">
            <v>SM_O1</v>
          </cell>
          <cell r="D1229" t="str">
            <v>e_itsp</v>
          </cell>
          <cell r="E1229">
            <v>0.13309593289716801</v>
          </cell>
          <cell r="F1229" t="str">
            <v>% ent cuse</v>
          </cell>
        </row>
        <row r="1230">
          <cell r="A1230" t="str">
            <v>2007</v>
          </cell>
          <cell r="B1230" t="str">
            <v>EU15</v>
          </cell>
          <cell r="C1230" t="str">
            <v>SM_OTH</v>
          </cell>
          <cell r="D1230" t="str">
            <v>e_itsp</v>
          </cell>
          <cell r="E1230">
            <v>0.18075143296888599</v>
          </cell>
          <cell r="F1230" t="str">
            <v>% ent</v>
          </cell>
        </row>
        <row r="1231">
          <cell r="A1231" t="str">
            <v>2007</v>
          </cell>
          <cell r="B1231" t="str">
            <v>EU15</v>
          </cell>
          <cell r="C1231" t="str">
            <v>SM_OTH</v>
          </cell>
          <cell r="D1231" t="str">
            <v>e_itsp</v>
          </cell>
          <cell r="E1231">
            <v>0.185326876965825</v>
          </cell>
          <cell r="F1231" t="str">
            <v>% ent cuse</v>
          </cell>
        </row>
        <row r="1232">
          <cell r="A1232" t="str">
            <v>2007</v>
          </cell>
          <cell r="B1232" t="str">
            <v>EU15</v>
          </cell>
          <cell r="C1232" t="str">
            <v>S_DF</v>
          </cell>
          <cell r="D1232" t="str">
            <v>e_itsp</v>
          </cell>
          <cell r="E1232">
            <v>7.4412419197171203E-2</v>
          </cell>
          <cell r="F1232" t="str">
            <v>% ent</v>
          </cell>
        </row>
        <row r="1233">
          <cell r="A1233" t="str">
            <v>2007</v>
          </cell>
          <cell r="B1233" t="str">
            <v>EU15</v>
          </cell>
          <cell r="C1233" t="str">
            <v>S_DF</v>
          </cell>
          <cell r="D1233" t="str">
            <v>e_itsp</v>
          </cell>
          <cell r="E1233">
            <v>7.7317837835307796E-2</v>
          </cell>
          <cell r="F1233" t="str">
            <v>% ent cuse</v>
          </cell>
        </row>
        <row r="1234">
          <cell r="A1234" t="str">
            <v>2007</v>
          </cell>
          <cell r="B1234" t="str">
            <v>EU15</v>
          </cell>
          <cell r="C1234" t="str">
            <v>S_DFGHIJKO</v>
          </cell>
          <cell r="D1234" t="str">
            <v>e_itsp</v>
          </cell>
          <cell r="E1234">
            <v>0.132454899850865</v>
          </cell>
          <cell r="F1234" t="str">
            <v>% ent</v>
          </cell>
        </row>
        <row r="1235">
          <cell r="A1235" t="str">
            <v>2007</v>
          </cell>
          <cell r="B1235" t="str">
            <v>EU15</v>
          </cell>
          <cell r="C1235" t="str">
            <v>S_DFGHIJKO</v>
          </cell>
          <cell r="D1235" t="str">
            <v>e_itsp</v>
          </cell>
          <cell r="E1235">
            <v>0.13670941445634699</v>
          </cell>
          <cell r="F1235" t="str">
            <v>% ent cuse</v>
          </cell>
        </row>
        <row r="1236">
          <cell r="A1236" t="str">
            <v>2007</v>
          </cell>
          <cell r="B1236" t="str">
            <v>EU15</v>
          </cell>
          <cell r="C1236" t="str">
            <v>S_DFGHIKO</v>
          </cell>
          <cell r="D1236" t="str">
            <v>e_itsp</v>
          </cell>
          <cell r="E1236">
            <v>0.13126045723440699</v>
          </cell>
          <cell r="F1236" t="str">
            <v>% ent</v>
          </cell>
        </row>
        <row r="1237">
          <cell r="A1237" t="str">
            <v>2007</v>
          </cell>
          <cell r="B1237" t="str">
            <v>EU15</v>
          </cell>
          <cell r="C1237" t="str">
            <v>S_DFGHIKO</v>
          </cell>
          <cell r="D1237" t="str">
            <v>e_itsp</v>
          </cell>
          <cell r="E1237">
            <v>0.135495965714551</v>
          </cell>
          <cell r="F1237" t="str">
            <v>% ent cuse</v>
          </cell>
        </row>
        <row r="1238">
          <cell r="A1238" t="str">
            <v>2007</v>
          </cell>
          <cell r="B1238" t="str">
            <v>EU15</v>
          </cell>
          <cell r="C1238" t="str">
            <v>S_GHIKO</v>
          </cell>
          <cell r="D1238" t="str">
            <v>e_itsp</v>
          </cell>
          <cell r="E1238">
            <v>0.17623584556497601</v>
          </cell>
          <cell r="F1238" t="str">
            <v>% ent</v>
          </cell>
        </row>
        <row r="1239">
          <cell r="A1239" t="str">
            <v>2007</v>
          </cell>
          <cell r="B1239" t="str">
            <v>EU15</v>
          </cell>
          <cell r="C1239" t="str">
            <v>S_GHIKO</v>
          </cell>
          <cell r="D1239" t="str">
            <v>e_itsp</v>
          </cell>
          <cell r="E1239">
            <v>0.18112186906361599</v>
          </cell>
          <cell r="F1239" t="str">
            <v>% ent cuse</v>
          </cell>
        </row>
        <row r="1240">
          <cell r="A1240" t="str">
            <v>2007</v>
          </cell>
          <cell r="B1240" t="str">
            <v>EU15</v>
          </cell>
          <cell r="C1240" t="str">
            <v>S_J65_66</v>
          </cell>
          <cell r="D1240" t="str">
            <v>e_itsp</v>
          </cell>
          <cell r="E1240">
            <v>0.36958500076609702</v>
          </cell>
          <cell r="F1240" t="str">
            <v>% ent</v>
          </cell>
        </row>
        <row r="1241">
          <cell r="A1241" t="str">
            <v>2007</v>
          </cell>
          <cell r="B1241" t="str">
            <v>EU15</v>
          </cell>
          <cell r="C1241" t="str">
            <v>S_J65_66</v>
          </cell>
          <cell r="D1241" t="str">
            <v>e_itsp</v>
          </cell>
          <cell r="E1241">
            <v>0.37093430135391398</v>
          </cell>
          <cell r="F1241" t="str">
            <v>% ent cuse</v>
          </cell>
        </row>
        <row r="1242">
          <cell r="A1242" t="str">
            <v>2007</v>
          </cell>
          <cell r="B1242" t="str">
            <v>EU25</v>
          </cell>
          <cell r="C1242" t="str">
            <v>10_65</v>
          </cell>
          <cell r="D1242" t="str">
            <v>e_itsp</v>
          </cell>
          <cell r="E1242">
            <v>0.60405501418420304</v>
          </cell>
          <cell r="F1242" t="str">
            <v>% ent</v>
          </cell>
        </row>
        <row r="1243">
          <cell r="A1243" t="str">
            <v>2007</v>
          </cell>
          <cell r="B1243" t="str">
            <v>EU25</v>
          </cell>
          <cell r="C1243" t="str">
            <v>10_65</v>
          </cell>
          <cell r="D1243" t="str">
            <v>e_itsp</v>
          </cell>
          <cell r="E1243">
            <v>0.60535862990290001</v>
          </cell>
          <cell r="F1243" t="str">
            <v>% ent cuse</v>
          </cell>
        </row>
        <row r="1244">
          <cell r="A1244" t="str">
            <v>2007</v>
          </cell>
          <cell r="B1244" t="str">
            <v>EU25</v>
          </cell>
          <cell r="C1244" t="str">
            <v>10_66</v>
          </cell>
          <cell r="D1244" t="str">
            <v>e_itsp</v>
          </cell>
          <cell r="E1244">
            <v>0.64084700635310998</v>
          </cell>
          <cell r="F1244" t="str">
            <v>% ent</v>
          </cell>
        </row>
        <row r="1245">
          <cell r="A1245" t="str">
            <v>2007</v>
          </cell>
          <cell r="B1245" t="str">
            <v>EU25</v>
          </cell>
          <cell r="C1245" t="str">
            <v>10_66</v>
          </cell>
          <cell r="D1245" t="str">
            <v>e_itsp</v>
          </cell>
          <cell r="E1245">
            <v>0.64107983350887099</v>
          </cell>
          <cell r="F1245" t="str">
            <v>% ent cuse</v>
          </cell>
        </row>
        <row r="1246">
          <cell r="A1246" t="str">
            <v>2007</v>
          </cell>
          <cell r="B1246" t="str">
            <v>EU25</v>
          </cell>
          <cell r="C1246" t="str">
            <v>10_D</v>
          </cell>
          <cell r="D1246" t="str">
            <v>e_itsp</v>
          </cell>
          <cell r="E1246">
            <v>0.175415237645831</v>
          </cell>
          <cell r="F1246" t="str">
            <v>% ent</v>
          </cell>
        </row>
        <row r="1247">
          <cell r="A1247" t="str">
            <v>2007</v>
          </cell>
          <cell r="B1247" t="str">
            <v>EU25</v>
          </cell>
          <cell r="C1247" t="str">
            <v>10_D</v>
          </cell>
          <cell r="D1247" t="str">
            <v>e_itsp</v>
          </cell>
          <cell r="E1247">
            <v>0.18159673852720401</v>
          </cell>
          <cell r="F1247" t="str">
            <v>% ent cuse</v>
          </cell>
        </row>
        <row r="1248">
          <cell r="A1248" t="str">
            <v>2007</v>
          </cell>
          <cell r="B1248" t="str">
            <v>EU25</v>
          </cell>
          <cell r="C1248" t="str">
            <v>10_D15_22</v>
          </cell>
          <cell r="D1248" t="str">
            <v>e_itsp</v>
          </cell>
          <cell r="E1248">
            <v>0.135513938881555</v>
          </cell>
          <cell r="F1248" t="str">
            <v>% ent</v>
          </cell>
        </row>
        <row r="1249">
          <cell r="A1249" t="str">
            <v>2007</v>
          </cell>
          <cell r="B1249" t="str">
            <v>EU25</v>
          </cell>
          <cell r="C1249" t="str">
            <v>10_D15_22</v>
          </cell>
          <cell r="D1249" t="str">
            <v>e_itsp</v>
          </cell>
          <cell r="E1249">
            <v>0.14534710294098499</v>
          </cell>
          <cell r="F1249" t="str">
            <v>% ent cuse</v>
          </cell>
        </row>
        <row r="1250">
          <cell r="A1250" t="str">
            <v>2007</v>
          </cell>
          <cell r="B1250" t="str">
            <v>EU25</v>
          </cell>
          <cell r="C1250" t="str">
            <v>10_D23_25</v>
          </cell>
          <cell r="D1250" t="str">
            <v>e_itsp</v>
          </cell>
          <cell r="E1250">
            <v>0.24495769034538001</v>
          </cell>
          <cell r="F1250" t="str">
            <v>% ent</v>
          </cell>
        </row>
        <row r="1251">
          <cell r="A1251" t="str">
            <v>2007</v>
          </cell>
          <cell r="B1251" t="str">
            <v>EU25</v>
          </cell>
          <cell r="C1251" t="str">
            <v>10_D23_25</v>
          </cell>
          <cell r="D1251" t="str">
            <v>e_itsp</v>
          </cell>
          <cell r="E1251">
            <v>0.24737636692264101</v>
          </cell>
          <cell r="F1251" t="str">
            <v>% ent cuse</v>
          </cell>
        </row>
        <row r="1252">
          <cell r="A1252" t="str">
            <v>2007</v>
          </cell>
          <cell r="B1252" t="str">
            <v>EU25</v>
          </cell>
          <cell r="C1252" t="str">
            <v>10_D26_28</v>
          </cell>
          <cell r="D1252" t="str">
            <v>e_itsp</v>
          </cell>
          <cell r="E1252">
            <v>0.12473774292680399</v>
          </cell>
          <cell r="F1252" t="str">
            <v>% ent</v>
          </cell>
        </row>
        <row r="1253">
          <cell r="A1253" t="str">
            <v>2007</v>
          </cell>
          <cell r="B1253" t="str">
            <v>EU25</v>
          </cell>
          <cell r="C1253" t="str">
            <v>10_D26_28</v>
          </cell>
          <cell r="D1253" t="str">
            <v>e_itsp</v>
          </cell>
          <cell r="E1253">
            <v>0.126486382295566</v>
          </cell>
          <cell r="F1253" t="str">
            <v>% ent cuse</v>
          </cell>
        </row>
        <row r="1254">
          <cell r="A1254" t="str">
            <v>2007</v>
          </cell>
          <cell r="B1254" t="str">
            <v>EU25</v>
          </cell>
          <cell r="C1254" t="str">
            <v>10_D29_37</v>
          </cell>
          <cell r="D1254" t="str">
            <v>e_itsp</v>
          </cell>
          <cell r="E1254">
            <v>0.25051013927712801</v>
          </cell>
          <cell r="F1254" t="str">
            <v>% ent</v>
          </cell>
        </row>
        <row r="1255">
          <cell r="A1255" t="str">
            <v>2007</v>
          </cell>
          <cell r="B1255" t="str">
            <v>EU25</v>
          </cell>
          <cell r="C1255" t="str">
            <v>10_D29_37</v>
          </cell>
          <cell r="D1255" t="str">
            <v>e_itsp</v>
          </cell>
          <cell r="E1255">
            <v>0.25427121631887001</v>
          </cell>
          <cell r="F1255" t="str">
            <v>% ent cuse</v>
          </cell>
        </row>
        <row r="1256">
          <cell r="A1256" t="str">
            <v>2007</v>
          </cell>
          <cell r="B1256" t="str">
            <v>EU25</v>
          </cell>
          <cell r="C1256" t="str">
            <v>10_DF</v>
          </cell>
          <cell r="D1256" t="str">
            <v>e_itsp</v>
          </cell>
          <cell r="E1256">
            <v>0.141030746943997</v>
          </cell>
          <cell r="F1256" t="str">
            <v>% ent</v>
          </cell>
        </row>
        <row r="1257">
          <cell r="A1257" t="str">
            <v>2007</v>
          </cell>
          <cell r="B1257" t="str">
            <v>EU25</v>
          </cell>
          <cell r="C1257" t="str">
            <v>10_DF</v>
          </cell>
          <cell r="D1257" t="str">
            <v>e_itsp</v>
          </cell>
          <cell r="E1257">
            <v>0.146001505130919</v>
          </cell>
          <cell r="F1257" t="str">
            <v>% ent cuse</v>
          </cell>
        </row>
        <row r="1258">
          <cell r="A1258" t="str">
            <v>2007</v>
          </cell>
          <cell r="B1258" t="str">
            <v>EU25</v>
          </cell>
          <cell r="C1258" t="str">
            <v>10_DFGHIJKO</v>
          </cell>
          <cell r="D1258" t="str">
            <v>e_itsp</v>
          </cell>
          <cell r="E1258">
            <v>0.18923393558732801</v>
          </cell>
          <cell r="F1258" t="str">
            <v>% ent</v>
          </cell>
        </row>
        <row r="1259">
          <cell r="A1259" t="str">
            <v>2007</v>
          </cell>
          <cell r="B1259" t="str">
            <v>EU25</v>
          </cell>
          <cell r="C1259" t="str">
            <v>10_DFGHIJKO</v>
          </cell>
          <cell r="D1259" t="str">
            <v>e_itsp</v>
          </cell>
          <cell r="E1259">
            <v>0.19500697655607599</v>
          </cell>
          <cell r="F1259" t="str">
            <v>% ent cuse</v>
          </cell>
        </row>
        <row r="1260">
          <cell r="A1260" t="str">
            <v>2007</v>
          </cell>
          <cell r="B1260" t="str">
            <v>EU25</v>
          </cell>
          <cell r="C1260" t="str">
            <v>10_DFGHIKO</v>
          </cell>
          <cell r="D1260" t="str">
            <v>e_itsp</v>
          </cell>
          <cell r="E1260">
            <v>0.185617519368657</v>
          </cell>
          <cell r="F1260" t="str">
            <v>% ent</v>
          </cell>
        </row>
        <row r="1261">
          <cell r="A1261" t="str">
            <v>2007</v>
          </cell>
          <cell r="B1261" t="str">
            <v>EU25</v>
          </cell>
          <cell r="C1261" t="str">
            <v>10_DFGHIKO</v>
          </cell>
          <cell r="D1261" t="str">
            <v>e_itsp</v>
          </cell>
          <cell r="E1261">
            <v>0.191327070060586</v>
          </cell>
          <cell r="F1261" t="str">
            <v>% ent cuse</v>
          </cell>
        </row>
        <row r="1262">
          <cell r="A1262" t="str">
            <v>2007</v>
          </cell>
          <cell r="B1262" t="str">
            <v>EU25</v>
          </cell>
          <cell r="C1262" t="str">
            <v>10_DGHIK</v>
          </cell>
          <cell r="D1262" t="str">
            <v>e_itsp</v>
          </cell>
          <cell r="E1262">
            <v>0.20063879648962499</v>
          </cell>
          <cell r="F1262" t="str">
            <v>% ent</v>
          </cell>
        </row>
        <row r="1263">
          <cell r="A1263" t="str">
            <v>2007</v>
          </cell>
          <cell r="B1263" t="str">
            <v>EU25</v>
          </cell>
          <cell r="C1263" t="str">
            <v>10_DGHIK</v>
          </cell>
          <cell r="D1263" t="str">
            <v>e_itsp</v>
          </cell>
          <cell r="E1263">
            <v>0.206741055548473</v>
          </cell>
          <cell r="F1263" t="str">
            <v>% ent cuse</v>
          </cell>
        </row>
        <row r="1264">
          <cell r="A1264" t="str">
            <v>2007</v>
          </cell>
          <cell r="B1264" t="str">
            <v>EU25</v>
          </cell>
          <cell r="C1264" t="str">
            <v>10_DGIK</v>
          </cell>
          <cell r="D1264" t="str">
            <v>e_itsp</v>
          </cell>
          <cell r="E1264">
            <v>0.20471482423210199</v>
          </cell>
          <cell r="F1264" t="str">
            <v>% ent</v>
          </cell>
        </row>
        <row r="1265">
          <cell r="A1265" t="str">
            <v>2007</v>
          </cell>
          <cell r="B1265" t="str">
            <v>EU25</v>
          </cell>
          <cell r="C1265" t="str">
            <v>10_DGIK</v>
          </cell>
          <cell r="D1265" t="str">
            <v>e_itsp</v>
          </cell>
          <cell r="E1265">
            <v>0.211002345298621</v>
          </cell>
          <cell r="F1265" t="str">
            <v>% ent cuse</v>
          </cell>
        </row>
        <row r="1266">
          <cell r="A1266" t="str">
            <v>2007</v>
          </cell>
          <cell r="B1266" t="str">
            <v>EU25</v>
          </cell>
          <cell r="C1266" t="str">
            <v>10_F</v>
          </cell>
          <cell r="D1266" t="str">
            <v>e_itsp</v>
          </cell>
          <cell r="E1266">
            <v>7.4060212851825902E-2</v>
          </cell>
          <cell r="F1266" t="str">
            <v>% ent</v>
          </cell>
        </row>
        <row r="1267">
          <cell r="A1267" t="str">
            <v>2007</v>
          </cell>
          <cell r="B1267" t="str">
            <v>EU25</v>
          </cell>
          <cell r="C1267" t="str">
            <v>10_F</v>
          </cell>
          <cell r="D1267" t="str">
            <v>e_itsp</v>
          </cell>
          <cell r="E1267">
            <v>7.66714954033242E-2</v>
          </cell>
          <cell r="F1267" t="str">
            <v>% ent cuse</v>
          </cell>
        </row>
        <row r="1268">
          <cell r="A1268" t="str">
            <v>2007</v>
          </cell>
          <cell r="B1268" t="str">
            <v>EU25</v>
          </cell>
          <cell r="C1268" t="str">
            <v>10_G</v>
          </cell>
          <cell r="D1268" t="str">
            <v>e_itsp</v>
          </cell>
          <cell r="E1268">
            <v>0.168994563301615</v>
          </cell>
          <cell r="F1268" t="str">
            <v>% ent</v>
          </cell>
        </row>
        <row r="1269">
          <cell r="A1269" t="str">
            <v>2007</v>
          </cell>
          <cell r="B1269" t="str">
            <v>EU25</v>
          </cell>
          <cell r="C1269" t="str">
            <v>10_G</v>
          </cell>
          <cell r="D1269" t="str">
            <v>e_itsp</v>
          </cell>
          <cell r="E1269">
            <v>0.17369853558519199</v>
          </cell>
          <cell r="F1269" t="str">
            <v>% ent cuse</v>
          </cell>
        </row>
        <row r="1270">
          <cell r="A1270" t="str">
            <v>2007</v>
          </cell>
          <cell r="B1270" t="str">
            <v>EU25</v>
          </cell>
          <cell r="C1270" t="str">
            <v>10_G50</v>
          </cell>
          <cell r="D1270" t="str">
            <v>e_itsp</v>
          </cell>
          <cell r="E1270">
            <v>0.15370075727847199</v>
          </cell>
          <cell r="F1270" t="str">
            <v>% ent</v>
          </cell>
        </row>
        <row r="1271">
          <cell r="A1271" t="str">
            <v>2007</v>
          </cell>
          <cell r="B1271" t="str">
            <v>EU25</v>
          </cell>
          <cell r="C1271" t="str">
            <v>10_G50</v>
          </cell>
          <cell r="D1271" t="str">
            <v>e_itsp</v>
          </cell>
          <cell r="E1271">
            <v>0.155749998201689</v>
          </cell>
          <cell r="F1271" t="str">
            <v>% ent cuse</v>
          </cell>
        </row>
        <row r="1272">
          <cell r="A1272" t="str">
            <v>2007</v>
          </cell>
          <cell r="B1272" t="str">
            <v>EU25</v>
          </cell>
          <cell r="C1272" t="str">
            <v>10_G51</v>
          </cell>
          <cell r="D1272" t="str">
            <v>e_itsp</v>
          </cell>
          <cell r="E1272">
            <v>0.23617716956244</v>
          </cell>
          <cell r="F1272" t="str">
            <v>% ent</v>
          </cell>
        </row>
        <row r="1273">
          <cell r="A1273" t="str">
            <v>2007</v>
          </cell>
          <cell r="B1273" t="str">
            <v>EU25</v>
          </cell>
          <cell r="C1273" t="str">
            <v>10_G51</v>
          </cell>
          <cell r="D1273" t="str">
            <v>e_itsp</v>
          </cell>
          <cell r="E1273">
            <v>0.23881868732215999</v>
          </cell>
          <cell r="F1273" t="str">
            <v>% ent cuse</v>
          </cell>
        </row>
        <row r="1274">
          <cell r="A1274" t="str">
            <v>2007</v>
          </cell>
          <cell r="B1274" t="str">
            <v>EU25</v>
          </cell>
          <cell r="C1274" t="str">
            <v>10_G52</v>
          </cell>
          <cell r="D1274" t="str">
            <v>e_itsp</v>
          </cell>
          <cell r="E1274">
            <v>0.103310051589</v>
          </cell>
          <cell r="F1274" t="str">
            <v>% ent</v>
          </cell>
        </row>
        <row r="1275">
          <cell r="A1275" t="str">
            <v>2007</v>
          </cell>
          <cell r="B1275" t="str">
            <v>EU25</v>
          </cell>
          <cell r="C1275" t="str">
            <v>10_G52</v>
          </cell>
          <cell r="D1275" t="str">
            <v>e_itsp</v>
          </cell>
          <cell r="E1275">
            <v>0.10888720143681101</v>
          </cell>
          <cell r="F1275" t="str">
            <v>% ent cuse</v>
          </cell>
        </row>
        <row r="1276">
          <cell r="A1276" t="str">
            <v>2007</v>
          </cell>
          <cell r="B1276" t="str">
            <v>EU25</v>
          </cell>
          <cell r="C1276" t="str">
            <v>10_GHIKO</v>
          </cell>
          <cell r="D1276" t="str">
            <v>e_itsp</v>
          </cell>
          <cell r="E1276">
            <v>0.223152956833293</v>
          </cell>
          <cell r="F1276" t="str">
            <v>% ent</v>
          </cell>
        </row>
        <row r="1277">
          <cell r="A1277" t="str">
            <v>2007</v>
          </cell>
          <cell r="B1277" t="str">
            <v>EU25</v>
          </cell>
          <cell r="C1277" t="str">
            <v>10_GHIKO</v>
          </cell>
          <cell r="D1277" t="str">
            <v>e_itsp</v>
          </cell>
          <cell r="E1277">
            <v>0.22918162486896901</v>
          </cell>
          <cell r="F1277" t="str">
            <v>% ent cuse</v>
          </cell>
        </row>
        <row r="1278">
          <cell r="A1278" t="str">
            <v>2007</v>
          </cell>
          <cell r="B1278" t="str">
            <v>EU25</v>
          </cell>
          <cell r="C1278" t="str">
            <v>10_H551_552</v>
          </cell>
          <cell r="D1278" t="str">
            <v>e_itsp</v>
          </cell>
          <cell r="E1278">
            <v>8.5874492558693102E-2</v>
          </cell>
          <cell r="F1278" t="str">
            <v>% ent</v>
          </cell>
        </row>
        <row r="1279">
          <cell r="A1279" t="str">
            <v>2007</v>
          </cell>
          <cell r="B1279" t="str">
            <v>EU25</v>
          </cell>
          <cell r="C1279" t="str">
            <v>10_H551_552</v>
          </cell>
          <cell r="D1279" t="str">
            <v>e_itsp</v>
          </cell>
          <cell r="E1279">
            <v>8.7768444945151805E-2</v>
          </cell>
          <cell r="F1279" t="str">
            <v>% ent cuse</v>
          </cell>
        </row>
        <row r="1280">
          <cell r="A1280" t="str">
            <v>2007</v>
          </cell>
          <cell r="B1280" t="str">
            <v>EU25</v>
          </cell>
          <cell r="C1280" t="str">
            <v>10_I</v>
          </cell>
          <cell r="D1280" t="str">
            <v>e_itsp</v>
          </cell>
          <cell r="E1280">
            <v>0.152188964293621</v>
          </cell>
          <cell r="F1280" t="str">
            <v>% ent</v>
          </cell>
        </row>
        <row r="1281">
          <cell r="A1281" t="str">
            <v>2007</v>
          </cell>
          <cell r="B1281" t="str">
            <v>EU25</v>
          </cell>
          <cell r="C1281" t="str">
            <v>10_I</v>
          </cell>
          <cell r="D1281" t="str">
            <v>e_itsp</v>
          </cell>
          <cell r="E1281">
            <v>0.15929554705582299</v>
          </cell>
          <cell r="F1281" t="str">
            <v>% ent cuse</v>
          </cell>
        </row>
        <row r="1282">
          <cell r="A1282" t="str">
            <v>2007</v>
          </cell>
          <cell r="B1282" t="str">
            <v>EU25</v>
          </cell>
          <cell r="C1282" t="str">
            <v>10_I60_63</v>
          </cell>
          <cell r="D1282" t="str">
            <v>e_itsp</v>
          </cell>
          <cell r="E1282">
            <v>0.13478930697816999</v>
          </cell>
          <cell r="F1282" t="str">
            <v>% ent</v>
          </cell>
        </row>
        <row r="1283">
          <cell r="A1283" t="str">
            <v>2007</v>
          </cell>
          <cell r="B1283" t="str">
            <v>EU25</v>
          </cell>
          <cell r="C1283" t="str">
            <v>10_I60_63</v>
          </cell>
          <cell r="D1283" t="str">
            <v>e_itsp</v>
          </cell>
          <cell r="E1283">
            <v>0.141474977686462</v>
          </cell>
          <cell r="F1283" t="str">
            <v>% ent cuse</v>
          </cell>
        </row>
        <row r="1284">
          <cell r="A1284" t="str">
            <v>2007</v>
          </cell>
          <cell r="B1284" t="str">
            <v>EU25</v>
          </cell>
          <cell r="C1284" t="str">
            <v>10_I64</v>
          </cell>
          <cell r="D1284" t="str">
            <v>e_itsp</v>
          </cell>
          <cell r="E1284">
            <v>0.39853389851436</v>
          </cell>
          <cell r="F1284" t="str">
            <v>% ent</v>
          </cell>
        </row>
        <row r="1285">
          <cell r="A1285" t="str">
            <v>2007</v>
          </cell>
          <cell r="B1285" t="str">
            <v>EU25</v>
          </cell>
          <cell r="C1285" t="str">
            <v>10_I64</v>
          </cell>
          <cell r="D1285" t="str">
            <v>e_itsp</v>
          </cell>
          <cell r="E1285">
            <v>0.401413550917113</v>
          </cell>
          <cell r="F1285" t="str">
            <v>% ent cuse</v>
          </cell>
        </row>
        <row r="1286">
          <cell r="A1286" t="str">
            <v>2007</v>
          </cell>
          <cell r="B1286" t="str">
            <v>EU25</v>
          </cell>
          <cell r="C1286" t="str">
            <v>10_J65_66</v>
          </cell>
          <cell r="D1286" t="str">
            <v>e_itsp</v>
          </cell>
          <cell r="E1286">
            <v>0.61368034966460205</v>
          </cell>
          <cell r="F1286" t="str">
            <v>% ent</v>
          </cell>
        </row>
        <row r="1287">
          <cell r="A1287" t="str">
            <v>2007</v>
          </cell>
          <cell r="B1287" t="str">
            <v>EU25</v>
          </cell>
          <cell r="C1287" t="str">
            <v>10_J65_66</v>
          </cell>
          <cell r="D1287" t="str">
            <v>e_itsp</v>
          </cell>
          <cell r="E1287">
            <v>0.614739706275926</v>
          </cell>
          <cell r="F1287" t="str">
            <v>% ent cuse</v>
          </cell>
        </row>
        <row r="1288">
          <cell r="A1288" t="str">
            <v>2007</v>
          </cell>
          <cell r="B1288" t="str">
            <v>EU25</v>
          </cell>
          <cell r="C1288" t="str">
            <v>10_K</v>
          </cell>
          <cell r="D1288" t="str">
            <v>e_itsp</v>
          </cell>
          <cell r="E1288">
            <v>0.32712576501249901</v>
          </cell>
          <cell r="F1288" t="str">
            <v>% ent</v>
          </cell>
        </row>
        <row r="1289">
          <cell r="A1289" t="str">
            <v>2007</v>
          </cell>
          <cell r="B1289" t="str">
            <v>EU25</v>
          </cell>
          <cell r="C1289" t="str">
            <v>10_K</v>
          </cell>
          <cell r="D1289" t="str">
            <v>e_itsp</v>
          </cell>
          <cell r="E1289">
            <v>0.33398694127249501</v>
          </cell>
          <cell r="F1289" t="str">
            <v>% ent cuse</v>
          </cell>
        </row>
        <row r="1290">
          <cell r="A1290" t="str">
            <v>2007</v>
          </cell>
          <cell r="B1290" t="str">
            <v>EU25</v>
          </cell>
          <cell r="C1290" t="str">
            <v>10_K70_71_73_74</v>
          </cell>
          <cell r="D1290" t="str">
            <v>e_itsp</v>
          </cell>
          <cell r="E1290">
            <v>0.26574966593739702</v>
          </cell>
          <cell r="F1290" t="str">
            <v>% ent</v>
          </cell>
        </row>
        <row r="1291">
          <cell r="A1291" t="str">
            <v>2007</v>
          </cell>
          <cell r="B1291" t="str">
            <v>EU25</v>
          </cell>
          <cell r="C1291" t="str">
            <v>10_K70_71_73_74</v>
          </cell>
          <cell r="D1291" t="str">
            <v>e_itsp</v>
          </cell>
          <cell r="E1291">
            <v>0.27197656678538401</v>
          </cell>
          <cell r="F1291" t="str">
            <v>% ent cuse</v>
          </cell>
        </row>
        <row r="1292">
          <cell r="A1292" t="str">
            <v>2007</v>
          </cell>
          <cell r="B1292" t="str">
            <v>EU25</v>
          </cell>
          <cell r="C1292" t="str">
            <v>10_K72</v>
          </cell>
          <cell r="D1292" t="str">
            <v>e_itsp</v>
          </cell>
          <cell r="E1292">
            <v>0.73633945788529598</v>
          </cell>
          <cell r="F1292" t="str">
            <v>% ent</v>
          </cell>
        </row>
        <row r="1293">
          <cell r="A1293" t="str">
            <v>2007</v>
          </cell>
          <cell r="B1293" t="str">
            <v>EU25</v>
          </cell>
          <cell r="C1293" t="str">
            <v>10_K72</v>
          </cell>
          <cell r="D1293" t="str">
            <v>e_itsp</v>
          </cell>
          <cell r="E1293">
            <v>0.73993719249188505</v>
          </cell>
          <cell r="F1293" t="str">
            <v>% ent cuse</v>
          </cell>
        </row>
        <row r="1294">
          <cell r="A1294" t="str">
            <v>2007</v>
          </cell>
          <cell r="B1294" t="str">
            <v>EU25</v>
          </cell>
          <cell r="C1294" t="str">
            <v>10_O921_922</v>
          </cell>
          <cell r="D1294" t="str">
            <v>e_itsp</v>
          </cell>
          <cell r="E1294">
            <v>0.44371543995766999</v>
          </cell>
          <cell r="F1294" t="str">
            <v>% ent</v>
          </cell>
        </row>
        <row r="1295">
          <cell r="A1295" t="str">
            <v>2007</v>
          </cell>
          <cell r="B1295" t="str">
            <v>EU25</v>
          </cell>
          <cell r="C1295" t="str">
            <v>10_O921_922</v>
          </cell>
          <cell r="D1295" t="str">
            <v>e_itsp</v>
          </cell>
          <cell r="E1295">
            <v>0.44801621751495802</v>
          </cell>
          <cell r="F1295" t="str">
            <v>% ent cuse</v>
          </cell>
        </row>
        <row r="1296">
          <cell r="A1296" t="str">
            <v>2007</v>
          </cell>
          <cell r="B1296" t="str">
            <v>EU25</v>
          </cell>
          <cell r="C1296" t="str">
            <v>L_DF</v>
          </cell>
          <cell r="D1296" t="str">
            <v>e_itsp</v>
          </cell>
          <cell r="E1296">
            <v>0.78650163223195702</v>
          </cell>
          <cell r="F1296" t="str">
            <v>% ent</v>
          </cell>
        </row>
        <row r="1297">
          <cell r="A1297" t="str">
            <v>2007</v>
          </cell>
          <cell r="B1297" t="str">
            <v>EU25</v>
          </cell>
          <cell r="C1297" t="str">
            <v>L_DF</v>
          </cell>
          <cell r="D1297" t="str">
            <v>e_itsp</v>
          </cell>
          <cell r="E1297">
            <v>0.78763574248267298</v>
          </cell>
          <cell r="F1297" t="str">
            <v>% ent cuse</v>
          </cell>
        </row>
        <row r="1298">
          <cell r="A1298" t="str">
            <v>2007</v>
          </cell>
          <cell r="B1298" t="str">
            <v>EU25</v>
          </cell>
          <cell r="C1298" t="str">
            <v>L_DFGHIJKO</v>
          </cell>
          <cell r="D1298" t="str">
            <v>e_itsp</v>
          </cell>
          <cell r="E1298">
            <v>0.74201554114663204</v>
          </cell>
          <cell r="F1298" t="str">
            <v>% ent</v>
          </cell>
        </row>
        <row r="1299">
          <cell r="A1299" t="str">
            <v>2007</v>
          </cell>
          <cell r="B1299" t="str">
            <v>EU25</v>
          </cell>
          <cell r="C1299" t="str">
            <v>L_DFGHIJKO</v>
          </cell>
          <cell r="D1299" t="str">
            <v>e_itsp</v>
          </cell>
          <cell r="E1299">
            <v>0.74387895862673004</v>
          </cell>
          <cell r="F1299" t="str">
            <v>% ent cuse</v>
          </cell>
        </row>
        <row r="1300">
          <cell r="A1300" t="str">
            <v>2007</v>
          </cell>
          <cell r="B1300" t="str">
            <v>EU25</v>
          </cell>
          <cell r="C1300" t="str">
            <v>L_DFGHIKO</v>
          </cell>
          <cell r="D1300" t="str">
            <v>e_itsp</v>
          </cell>
          <cell r="E1300">
            <v>0.73344194161124998</v>
          </cell>
          <cell r="F1300" t="str">
            <v>% ent</v>
          </cell>
        </row>
        <row r="1301">
          <cell r="A1301" t="str">
            <v>2007</v>
          </cell>
          <cell r="B1301" t="str">
            <v>EU25</v>
          </cell>
          <cell r="C1301" t="str">
            <v>L_DFGHIKO</v>
          </cell>
          <cell r="D1301" t="str">
            <v>e_itsp</v>
          </cell>
          <cell r="E1301">
            <v>0.73538681070304501</v>
          </cell>
          <cell r="F1301" t="str">
            <v>% ent cuse</v>
          </cell>
        </row>
        <row r="1302">
          <cell r="A1302" t="str">
            <v>2007</v>
          </cell>
          <cell r="B1302" t="str">
            <v>EU25</v>
          </cell>
          <cell r="C1302" t="str">
            <v>L_GHIKO</v>
          </cell>
          <cell r="D1302" t="str">
            <v>e_itsp</v>
          </cell>
          <cell r="E1302">
            <v>0.69271921452450202</v>
          </cell>
          <cell r="F1302" t="str">
            <v>% ent</v>
          </cell>
        </row>
        <row r="1303">
          <cell r="A1303" t="str">
            <v>2007</v>
          </cell>
          <cell r="B1303" t="str">
            <v>EU25</v>
          </cell>
          <cell r="C1303" t="str">
            <v>L_GHIKO</v>
          </cell>
          <cell r="D1303" t="str">
            <v>e_itsp</v>
          </cell>
          <cell r="E1303">
            <v>0.695469970494343</v>
          </cell>
          <cell r="F1303" t="str">
            <v>% ent cuse</v>
          </cell>
        </row>
        <row r="1304">
          <cell r="A1304" t="str">
            <v>2007</v>
          </cell>
          <cell r="B1304" t="str">
            <v>EU25</v>
          </cell>
          <cell r="C1304" t="str">
            <v>L_J65_66</v>
          </cell>
          <cell r="D1304" t="str">
            <v>e_itsp</v>
          </cell>
          <cell r="E1304">
            <v>0.89576482310734196</v>
          </cell>
          <cell r="F1304" t="str">
            <v>% ent</v>
          </cell>
        </row>
        <row r="1305">
          <cell r="A1305" t="str">
            <v>2007</v>
          </cell>
          <cell r="B1305" t="str">
            <v>EU25</v>
          </cell>
          <cell r="C1305" t="str">
            <v>L_J65_66</v>
          </cell>
          <cell r="D1305" t="str">
            <v>e_itsp</v>
          </cell>
          <cell r="E1305">
            <v>0.89576482310734196</v>
          </cell>
          <cell r="F1305" t="str">
            <v>% ent cuse</v>
          </cell>
        </row>
        <row r="1306">
          <cell r="A1306" t="str">
            <v>2007</v>
          </cell>
          <cell r="B1306" t="str">
            <v>EU25</v>
          </cell>
          <cell r="C1306" t="str">
            <v>M_DF</v>
          </cell>
          <cell r="D1306" t="str">
            <v>e_itsp</v>
          </cell>
          <cell r="E1306">
            <v>0.38037233771906098</v>
          </cell>
          <cell r="F1306" t="str">
            <v>% ent</v>
          </cell>
        </row>
        <row r="1307">
          <cell r="A1307" t="str">
            <v>2007</v>
          </cell>
          <cell r="B1307" t="str">
            <v>EU25</v>
          </cell>
          <cell r="C1307" t="str">
            <v>M_DF</v>
          </cell>
          <cell r="D1307" t="str">
            <v>e_itsp</v>
          </cell>
          <cell r="E1307">
            <v>0.38134995551722101</v>
          </cell>
          <cell r="F1307" t="str">
            <v>% ent cuse</v>
          </cell>
        </row>
        <row r="1308">
          <cell r="A1308" t="str">
            <v>2007</v>
          </cell>
          <cell r="B1308" t="str">
            <v>EU25</v>
          </cell>
          <cell r="C1308" t="str">
            <v>M_DFGHIJKO</v>
          </cell>
          <cell r="D1308" t="str">
            <v>e_itsp</v>
          </cell>
          <cell r="E1308">
            <v>0.42634254540827599</v>
          </cell>
          <cell r="F1308" t="str">
            <v>% ent</v>
          </cell>
        </row>
        <row r="1309">
          <cell r="A1309" t="str">
            <v>2007</v>
          </cell>
          <cell r="B1309" t="str">
            <v>EU25</v>
          </cell>
          <cell r="C1309" t="str">
            <v>M_DFGHIJKO</v>
          </cell>
          <cell r="D1309" t="str">
            <v>e_itsp</v>
          </cell>
          <cell r="E1309">
            <v>0.42821228249549298</v>
          </cell>
          <cell r="F1309" t="str">
            <v>% ent cuse</v>
          </cell>
        </row>
        <row r="1310">
          <cell r="A1310" t="str">
            <v>2007</v>
          </cell>
          <cell r="B1310" t="str">
            <v>EU25</v>
          </cell>
          <cell r="C1310" t="str">
            <v>M_DFGHIKO</v>
          </cell>
          <cell r="D1310" t="str">
            <v>e_itsp</v>
          </cell>
          <cell r="E1310">
            <v>0.41883136565552498</v>
          </cell>
          <cell r="F1310" t="str">
            <v>% ent</v>
          </cell>
        </row>
        <row r="1311">
          <cell r="A1311" t="str">
            <v>2007</v>
          </cell>
          <cell r="B1311" t="str">
            <v>EU25</v>
          </cell>
          <cell r="C1311" t="str">
            <v>M_DFGHIKO</v>
          </cell>
          <cell r="D1311" t="str">
            <v>e_itsp</v>
          </cell>
          <cell r="E1311">
            <v>0.420701885146608</v>
          </cell>
          <cell r="F1311" t="str">
            <v>% ent cuse</v>
          </cell>
        </row>
        <row r="1312">
          <cell r="A1312" t="str">
            <v>2007</v>
          </cell>
          <cell r="B1312" t="str">
            <v>EU25</v>
          </cell>
          <cell r="C1312" t="str">
            <v>M_GHIKO</v>
          </cell>
          <cell r="D1312" t="str">
            <v>e_itsp</v>
          </cell>
          <cell r="E1312">
            <v>0.45695262524689301</v>
          </cell>
          <cell r="F1312" t="str">
            <v>% ent</v>
          </cell>
        </row>
        <row r="1313">
          <cell r="A1313" t="str">
            <v>2007</v>
          </cell>
          <cell r="B1313" t="str">
            <v>EU25</v>
          </cell>
          <cell r="C1313" t="str">
            <v>M_GHIKO</v>
          </cell>
          <cell r="D1313" t="str">
            <v>e_itsp</v>
          </cell>
          <cell r="E1313">
            <v>0.45996116665752401</v>
          </cell>
          <cell r="F1313" t="str">
            <v>% ent cuse</v>
          </cell>
        </row>
        <row r="1314">
          <cell r="A1314" t="str">
            <v>2007</v>
          </cell>
          <cell r="B1314" t="str">
            <v>EU25</v>
          </cell>
          <cell r="C1314" t="str">
            <v>M_J65_66</v>
          </cell>
          <cell r="D1314" t="str">
            <v>e_itsp</v>
          </cell>
          <cell r="E1314">
            <v>0.81177640053186895</v>
          </cell>
          <cell r="F1314" t="str">
            <v>% ent</v>
          </cell>
        </row>
        <row r="1315">
          <cell r="A1315" t="str">
            <v>2007</v>
          </cell>
          <cell r="B1315" t="str">
            <v>EU25</v>
          </cell>
          <cell r="C1315" t="str">
            <v>M_J65_66</v>
          </cell>
          <cell r="D1315" t="str">
            <v>e_itsp</v>
          </cell>
          <cell r="E1315">
            <v>0.81199647061759095</v>
          </cell>
          <cell r="F1315" t="str">
            <v>% ent cuse</v>
          </cell>
        </row>
        <row r="1316">
          <cell r="A1316" t="str">
            <v>2007</v>
          </cell>
          <cell r="B1316" t="str">
            <v>EU25</v>
          </cell>
          <cell r="C1316" t="str">
            <v>SM_DFGHIJKO</v>
          </cell>
          <cell r="D1316" t="str">
            <v>e_itsp</v>
          </cell>
          <cell r="E1316">
            <v>0.172128193533305</v>
          </cell>
          <cell r="F1316" t="str">
            <v>% ent</v>
          </cell>
        </row>
        <row r="1317">
          <cell r="A1317" t="str">
            <v>2007</v>
          </cell>
          <cell r="B1317" t="str">
            <v>EU25</v>
          </cell>
          <cell r="C1317" t="str">
            <v>SM_DFGHIJKO</v>
          </cell>
          <cell r="D1317" t="str">
            <v>e_itsp</v>
          </cell>
          <cell r="E1317">
            <v>0.177532806830519</v>
          </cell>
          <cell r="F1317" t="str">
            <v>% ent cuse</v>
          </cell>
        </row>
        <row r="1318">
          <cell r="A1318" t="str">
            <v>2007</v>
          </cell>
          <cell r="B1318" t="str">
            <v>EU25</v>
          </cell>
          <cell r="C1318" t="str">
            <v>SM_DFGHIKO</v>
          </cell>
          <cell r="D1318" t="str">
            <v>e_itsp</v>
          </cell>
          <cell r="E1318">
            <v>0.16944615008434699</v>
          </cell>
          <cell r="F1318" t="str">
            <v>% ent</v>
          </cell>
        </row>
        <row r="1319">
          <cell r="A1319" t="str">
            <v>2007</v>
          </cell>
          <cell r="B1319" t="str">
            <v>EU25</v>
          </cell>
          <cell r="C1319" t="str">
            <v>SM_DFGHIKO</v>
          </cell>
          <cell r="D1319" t="str">
            <v>e_itsp</v>
          </cell>
          <cell r="E1319">
            <v>0.174802935427566</v>
          </cell>
          <cell r="F1319" t="str">
            <v>% ent cuse</v>
          </cell>
        </row>
        <row r="1320">
          <cell r="A1320" t="str">
            <v>2007</v>
          </cell>
          <cell r="B1320" t="str">
            <v>EU25</v>
          </cell>
          <cell r="C1320" t="str">
            <v>SM_J65_66</v>
          </cell>
          <cell r="D1320" t="str">
            <v>e_itsp</v>
          </cell>
          <cell r="E1320">
            <v>0.54851714107958405</v>
          </cell>
          <cell r="F1320" t="str">
            <v>% ent</v>
          </cell>
        </row>
        <row r="1321">
          <cell r="A1321" t="str">
            <v>2007</v>
          </cell>
          <cell r="B1321" t="str">
            <v>EU25</v>
          </cell>
          <cell r="C1321" t="str">
            <v>SM_J65_66</v>
          </cell>
          <cell r="D1321" t="str">
            <v>e_itsp</v>
          </cell>
          <cell r="E1321">
            <v>0.54968321177013602</v>
          </cell>
          <cell r="F1321" t="str">
            <v>% ent cuse</v>
          </cell>
        </row>
        <row r="1322">
          <cell r="A1322" t="str">
            <v>2007</v>
          </cell>
          <cell r="B1322" t="str">
            <v>EU25</v>
          </cell>
          <cell r="C1322" t="str">
            <v>SM_O1</v>
          </cell>
          <cell r="D1322" t="str">
            <v>e_itsp</v>
          </cell>
          <cell r="E1322">
            <v>0.133253710682325</v>
          </cell>
          <cell r="F1322" t="str">
            <v>% ent</v>
          </cell>
        </row>
        <row r="1323">
          <cell r="A1323" t="str">
            <v>2007</v>
          </cell>
          <cell r="B1323" t="str">
            <v>EU25</v>
          </cell>
          <cell r="C1323" t="str">
            <v>SM_O1</v>
          </cell>
          <cell r="D1323" t="str">
            <v>e_itsp</v>
          </cell>
          <cell r="E1323">
            <v>0.13976138598476301</v>
          </cell>
          <cell r="F1323" t="str">
            <v>% ent cuse</v>
          </cell>
        </row>
        <row r="1324">
          <cell r="A1324" t="str">
            <v>2007</v>
          </cell>
          <cell r="B1324" t="str">
            <v>EU25</v>
          </cell>
          <cell r="C1324" t="str">
            <v>SM_OTH</v>
          </cell>
          <cell r="D1324" t="str">
            <v>e_itsp</v>
          </cell>
          <cell r="E1324">
            <v>0.18125756458845299</v>
          </cell>
          <cell r="F1324" t="str">
            <v>% ent</v>
          </cell>
        </row>
        <row r="1325">
          <cell r="A1325" t="str">
            <v>2007</v>
          </cell>
          <cell r="B1325" t="str">
            <v>EU25</v>
          </cell>
          <cell r="C1325" t="str">
            <v>SM_OTH</v>
          </cell>
          <cell r="D1325" t="str">
            <v>e_itsp</v>
          </cell>
          <cell r="E1325">
            <v>0.185955954148358</v>
          </cell>
          <cell r="F1325" t="str">
            <v>% ent cuse</v>
          </cell>
        </row>
        <row r="1326">
          <cell r="A1326" t="str">
            <v>2007</v>
          </cell>
          <cell r="B1326" t="str">
            <v>EU25</v>
          </cell>
          <cell r="C1326" t="str">
            <v>S_DF</v>
          </cell>
          <cell r="D1326" t="str">
            <v>e_itsp</v>
          </cell>
          <cell r="E1326">
            <v>7.3146655212157505E-2</v>
          </cell>
          <cell r="F1326" t="str">
            <v>% ent</v>
          </cell>
        </row>
        <row r="1327">
          <cell r="A1327" t="str">
            <v>2007</v>
          </cell>
          <cell r="B1327" t="str">
            <v>EU25</v>
          </cell>
          <cell r="C1327" t="str">
            <v>S_DF</v>
          </cell>
          <cell r="D1327" t="str">
            <v>e_itsp</v>
          </cell>
          <cell r="E1327">
            <v>7.6289762143489107E-2</v>
          </cell>
          <cell r="F1327" t="str">
            <v>% ent cuse</v>
          </cell>
        </row>
        <row r="1328">
          <cell r="A1328" t="str">
            <v>2007</v>
          </cell>
          <cell r="B1328" t="str">
            <v>EU25</v>
          </cell>
          <cell r="C1328" t="str">
            <v>S_DFGHIJKO</v>
          </cell>
          <cell r="D1328" t="str">
            <v>e_itsp</v>
          </cell>
          <cell r="E1328">
            <v>0.12942168319355901</v>
          </cell>
          <cell r="F1328" t="str">
            <v>% ent</v>
          </cell>
        </row>
        <row r="1329">
          <cell r="A1329" t="str">
            <v>2007</v>
          </cell>
          <cell r="B1329" t="str">
            <v>EU25</v>
          </cell>
          <cell r="C1329" t="str">
            <v>S_DFGHIJKO</v>
          </cell>
          <cell r="D1329" t="str">
            <v>e_itsp</v>
          </cell>
          <cell r="E1329">
            <v>0.13409122233172699</v>
          </cell>
          <cell r="F1329" t="str">
            <v>% ent cuse</v>
          </cell>
        </row>
        <row r="1330">
          <cell r="A1330" t="str">
            <v>2007</v>
          </cell>
          <cell r="B1330" t="str">
            <v>EU25</v>
          </cell>
          <cell r="C1330" t="str">
            <v>S_DFGHIKO</v>
          </cell>
          <cell r="D1330" t="str">
            <v>e_itsp</v>
          </cell>
          <cell r="E1330">
            <v>0.12814304555214701</v>
          </cell>
          <cell r="F1330" t="str">
            <v>% ent</v>
          </cell>
        </row>
        <row r="1331">
          <cell r="A1331" t="str">
            <v>2007</v>
          </cell>
          <cell r="B1331" t="str">
            <v>EU25</v>
          </cell>
          <cell r="C1331" t="str">
            <v>S_DFGHIKO</v>
          </cell>
          <cell r="D1331" t="str">
            <v>e_itsp</v>
          </cell>
          <cell r="E1331">
            <v>0.132788478092496</v>
          </cell>
          <cell r="F1331" t="str">
            <v>% ent cuse</v>
          </cell>
        </row>
        <row r="1332">
          <cell r="A1332" t="str">
            <v>2007</v>
          </cell>
          <cell r="B1332" t="str">
            <v>EU25</v>
          </cell>
          <cell r="C1332" t="str">
            <v>S_GHIKO</v>
          </cell>
          <cell r="D1332" t="str">
            <v>e_itsp</v>
          </cell>
          <cell r="E1332">
            <v>0.17157079525271501</v>
          </cell>
          <cell r="F1332" t="str">
            <v>% ent</v>
          </cell>
        </row>
        <row r="1333">
          <cell r="A1333" t="str">
            <v>2007</v>
          </cell>
          <cell r="B1333" t="str">
            <v>EU25</v>
          </cell>
          <cell r="C1333" t="str">
            <v>S_GHIKO</v>
          </cell>
          <cell r="D1333" t="str">
            <v>e_itsp</v>
          </cell>
          <cell r="E1333">
            <v>0.17703092431281101</v>
          </cell>
          <cell r="F1333" t="str">
            <v>% ent cuse</v>
          </cell>
        </row>
        <row r="1334">
          <cell r="A1334" t="str">
            <v>2007</v>
          </cell>
          <cell r="B1334" t="str">
            <v>EU25</v>
          </cell>
          <cell r="C1334" t="str">
            <v>S_J65_66</v>
          </cell>
          <cell r="D1334" t="str">
            <v>e_itsp</v>
          </cell>
          <cell r="E1334">
            <v>0.38120362218852899</v>
          </cell>
          <cell r="F1334" t="str">
            <v>% ent</v>
          </cell>
        </row>
        <row r="1335">
          <cell r="A1335" t="str">
            <v>2007</v>
          </cell>
          <cell r="B1335" t="str">
            <v>EU25</v>
          </cell>
          <cell r="C1335" t="str">
            <v>S_J65_66</v>
          </cell>
          <cell r="D1335" t="str">
            <v>e_itsp</v>
          </cell>
          <cell r="E1335">
            <v>0.382464730530232</v>
          </cell>
          <cell r="F1335" t="str">
            <v>% ent cuse</v>
          </cell>
        </row>
        <row r="1336">
          <cell r="A1336" t="str">
            <v>2007</v>
          </cell>
          <cell r="B1336" t="str">
            <v>EU27</v>
          </cell>
          <cell r="C1336" t="str">
            <v>10_65</v>
          </cell>
          <cell r="D1336" t="str">
            <v>e_itsp</v>
          </cell>
          <cell r="E1336">
            <v>0.60345561327595298</v>
          </cell>
          <cell r="F1336" t="str">
            <v>% ent</v>
          </cell>
        </row>
        <row r="1337">
          <cell r="A1337" t="str">
            <v>2007</v>
          </cell>
          <cell r="B1337" t="str">
            <v>EU27</v>
          </cell>
          <cell r="C1337" t="str">
            <v>10_65</v>
          </cell>
          <cell r="D1337" t="str">
            <v>e_itsp</v>
          </cell>
          <cell r="E1337">
            <v>0.60474413533676097</v>
          </cell>
          <cell r="F1337" t="str">
            <v>% ent cuse</v>
          </cell>
        </row>
        <row r="1338">
          <cell r="A1338" t="str">
            <v>2007</v>
          </cell>
          <cell r="B1338" t="str">
            <v>EU27</v>
          </cell>
          <cell r="C1338" t="str">
            <v>10_66</v>
          </cell>
          <cell r="D1338" t="str">
            <v>e_itsp</v>
          </cell>
          <cell r="E1338">
            <v>0.63848576661888601</v>
          </cell>
          <cell r="F1338" t="str">
            <v>% ent</v>
          </cell>
        </row>
        <row r="1339">
          <cell r="A1339" t="str">
            <v>2007</v>
          </cell>
          <cell r="B1339" t="str">
            <v>EU27</v>
          </cell>
          <cell r="C1339" t="str">
            <v>10_66</v>
          </cell>
          <cell r="D1339" t="str">
            <v>e_itsp</v>
          </cell>
          <cell r="E1339">
            <v>0.63871238427522503</v>
          </cell>
          <cell r="F1339" t="str">
            <v>% ent cuse</v>
          </cell>
        </row>
        <row r="1340">
          <cell r="A1340" t="str">
            <v>2007</v>
          </cell>
          <cell r="B1340" t="str">
            <v>EU27</v>
          </cell>
          <cell r="C1340" t="str">
            <v>10_D</v>
          </cell>
          <cell r="D1340" t="str">
            <v>e_itsp</v>
          </cell>
          <cell r="E1340">
            <v>0.167262285768255</v>
          </cell>
          <cell r="F1340" t="str">
            <v>% ent</v>
          </cell>
        </row>
        <row r="1341">
          <cell r="A1341" t="str">
            <v>2007</v>
          </cell>
          <cell r="B1341" t="str">
            <v>EU27</v>
          </cell>
          <cell r="C1341" t="str">
            <v>10_D</v>
          </cell>
          <cell r="D1341" t="str">
            <v>e_itsp</v>
          </cell>
          <cell r="E1341">
            <v>0.17485468030857601</v>
          </cell>
          <cell r="F1341" t="str">
            <v>% ent cuse</v>
          </cell>
        </row>
        <row r="1342">
          <cell r="A1342" t="str">
            <v>2007</v>
          </cell>
          <cell r="B1342" t="str">
            <v>EU27</v>
          </cell>
          <cell r="C1342" t="str">
            <v>10_D15_22</v>
          </cell>
          <cell r="D1342" t="str">
            <v>e_itsp</v>
          </cell>
          <cell r="E1342">
            <v>0.12579676937541101</v>
          </cell>
          <cell r="F1342" t="str">
            <v>% ent</v>
          </cell>
        </row>
        <row r="1343">
          <cell r="A1343" t="str">
            <v>2007</v>
          </cell>
          <cell r="B1343" t="str">
            <v>EU27</v>
          </cell>
          <cell r="C1343" t="str">
            <v>10_D15_22</v>
          </cell>
          <cell r="D1343" t="str">
            <v>e_itsp</v>
          </cell>
          <cell r="E1343">
            <v>0.13709287639254</v>
          </cell>
          <cell r="F1343" t="str">
            <v>% ent cuse</v>
          </cell>
        </row>
        <row r="1344">
          <cell r="A1344" t="str">
            <v>2007</v>
          </cell>
          <cell r="B1344" t="str">
            <v>EU27</v>
          </cell>
          <cell r="C1344" t="str">
            <v>10_D23_25</v>
          </cell>
          <cell r="D1344" t="str">
            <v>e_itsp</v>
          </cell>
          <cell r="E1344">
            <v>0.236796699449175</v>
          </cell>
          <cell r="F1344" t="str">
            <v>% ent</v>
          </cell>
        </row>
        <row r="1345">
          <cell r="A1345" t="str">
            <v>2007</v>
          </cell>
          <cell r="B1345" t="str">
            <v>EU27</v>
          </cell>
          <cell r="C1345" t="str">
            <v>10_D23_25</v>
          </cell>
          <cell r="D1345" t="str">
            <v>e_itsp</v>
          </cell>
          <cell r="E1345">
            <v>0.240257802188551</v>
          </cell>
          <cell r="F1345" t="str">
            <v>% ent cuse</v>
          </cell>
        </row>
        <row r="1346">
          <cell r="A1346" t="str">
            <v>2007</v>
          </cell>
          <cell r="B1346" t="str">
            <v>EU27</v>
          </cell>
          <cell r="C1346" t="str">
            <v>10_D26_28</v>
          </cell>
          <cell r="D1346" t="str">
            <v>e_itsp</v>
          </cell>
          <cell r="E1346">
            <v>0.121892856118048</v>
          </cell>
          <cell r="F1346" t="str">
            <v>% ent</v>
          </cell>
        </row>
        <row r="1347">
          <cell r="A1347" t="str">
            <v>2007</v>
          </cell>
          <cell r="B1347" t="str">
            <v>EU27</v>
          </cell>
          <cell r="C1347" t="str">
            <v>10_D26_28</v>
          </cell>
          <cell r="D1347" t="str">
            <v>e_itsp</v>
          </cell>
          <cell r="E1347">
            <v>0.124375689753846</v>
          </cell>
          <cell r="F1347" t="str">
            <v>% ent cuse</v>
          </cell>
        </row>
        <row r="1348">
          <cell r="A1348" t="str">
            <v>2007</v>
          </cell>
          <cell r="B1348" t="str">
            <v>EU27</v>
          </cell>
          <cell r="C1348" t="str">
            <v>10_D29_37</v>
          </cell>
          <cell r="D1348" t="str">
            <v>e_itsp</v>
          </cell>
          <cell r="E1348">
            <v>0.24226921912127</v>
          </cell>
          <cell r="F1348" t="str">
            <v>% ent</v>
          </cell>
        </row>
        <row r="1349">
          <cell r="A1349" t="str">
            <v>2007</v>
          </cell>
          <cell r="B1349" t="str">
            <v>EU27</v>
          </cell>
          <cell r="C1349" t="str">
            <v>10_D29_37</v>
          </cell>
          <cell r="D1349" t="str">
            <v>e_itsp</v>
          </cell>
          <cell r="E1349">
            <v>0.24691263065753599</v>
          </cell>
          <cell r="F1349" t="str">
            <v>% ent cuse</v>
          </cell>
        </row>
        <row r="1350">
          <cell r="A1350" t="str">
            <v>2007</v>
          </cell>
          <cell r="B1350" t="str">
            <v>EU27</v>
          </cell>
          <cell r="C1350" t="str">
            <v>10_DF</v>
          </cell>
          <cell r="D1350" t="str">
            <v>e_itsp</v>
          </cell>
          <cell r="E1350">
            <v>0.135119190012401</v>
          </cell>
          <cell r="F1350" t="str">
            <v>% ent</v>
          </cell>
        </row>
        <row r="1351">
          <cell r="A1351" t="str">
            <v>2007</v>
          </cell>
          <cell r="B1351" t="str">
            <v>EU27</v>
          </cell>
          <cell r="C1351" t="str">
            <v>10_DF</v>
          </cell>
          <cell r="D1351" t="str">
            <v>e_itsp</v>
          </cell>
          <cell r="E1351">
            <v>0.14103207857207201</v>
          </cell>
          <cell r="F1351" t="str">
            <v>% ent cuse</v>
          </cell>
        </row>
        <row r="1352">
          <cell r="A1352" t="str">
            <v>2007</v>
          </cell>
          <cell r="B1352" t="str">
            <v>EU27</v>
          </cell>
          <cell r="C1352" t="str">
            <v>10_DFGHIJKO</v>
          </cell>
          <cell r="D1352" t="str">
            <v>e_itsp</v>
          </cell>
          <cell r="E1352">
            <v>0.180625407701374</v>
          </cell>
          <cell r="F1352" t="str">
            <v>% ent</v>
          </cell>
        </row>
        <row r="1353">
          <cell r="A1353" t="str">
            <v>2007</v>
          </cell>
          <cell r="B1353" t="str">
            <v>EU27</v>
          </cell>
          <cell r="C1353" t="str">
            <v>10_DFGHIJKO</v>
          </cell>
          <cell r="D1353" t="str">
            <v>e_itsp</v>
          </cell>
          <cell r="E1353">
            <v>0.18774609141793799</v>
          </cell>
          <cell r="F1353" t="str">
            <v>% ent cuse</v>
          </cell>
        </row>
        <row r="1354">
          <cell r="A1354" t="str">
            <v>2007</v>
          </cell>
          <cell r="B1354" t="str">
            <v>EU27</v>
          </cell>
          <cell r="C1354" t="str">
            <v>10_DFGHIKO</v>
          </cell>
          <cell r="D1354" t="str">
            <v>e_itsp</v>
          </cell>
          <cell r="E1354">
            <v>0.17711500134139699</v>
          </cell>
          <cell r="F1354" t="str">
            <v>% ent</v>
          </cell>
        </row>
        <row r="1355">
          <cell r="A1355" t="str">
            <v>2007</v>
          </cell>
          <cell r="B1355" t="str">
            <v>EU27</v>
          </cell>
          <cell r="C1355" t="str">
            <v>10_DFGHIKO</v>
          </cell>
          <cell r="D1355" t="str">
            <v>e_itsp</v>
          </cell>
          <cell r="E1355">
            <v>0.184153630360924</v>
          </cell>
          <cell r="F1355" t="str">
            <v>% ent cuse</v>
          </cell>
        </row>
        <row r="1356">
          <cell r="A1356" t="str">
            <v>2007</v>
          </cell>
          <cell r="B1356" t="str">
            <v>EU27</v>
          </cell>
          <cell r="C1356" t="str">
            <v>10_DGHIK</v>
          </cell>
          <cell r="D1356" t="str">
            <v>e_itsp</v>
          </cell>
          <cell r="E1356">
            <v>0.19083646932345499</v>
          </cell>
          <cell r="F1356" t="str">
            <v>% ent</v>
          </cell>
        </row>
        <row r="1357">
          <cell r="A1357" t="str">
            <v>2007</v>
          </cell>
          <cell r="B1357" t="str">
            <v>EU27</v>
          </cell>
          <cell r="C1357" t="str">
            <v>10_DGHIK</v>
          </cell>
          <cell r="D1357" t="str">
            <v>e_itsp</v>
          </cell>
          <cell r="E1357">
            <v>0.19851914452497499</v>
          </cell>
          <cell r="F1357" t="str">
            <v>% ent cuse</v>
          </cell>
        </row>
        <row r="1358">
          <cell r="A1358" t="str">
            <v>2007</v>
          </cell>
          <cell r="B1358" t="str">
            <v>EU27</v>
          </cell>
          <cell r="C1358" t="str">
            <v>10_DGIK</v>
          </cell>
          <cell r="D1358" t="str">
            <v>e_itsp</v>
          </cell>
          <cell r="E1358">
            <v>0.194488082617744</v>
          </cell>
          <cell r="F1358" t="str">
            <v>% ent</v>
          </cell>
        </row>
        <row r="1359">
          <cell r="A1359" t="str">
            <v>2007</v>
          </cell>
          <cell r="B1359" t="str">
            <v>EU27</v>
          </cell>
          <cell r="C1359" t="str">
            <v>10_DGIK</v>
          </cell>
          <cell r="D1359" t="str">
            <v>e_itsp</v>
          </cell>
          <cell r="E1359">
            <v>0.20241866893979801</v>
          </cell>
          <cell r="F1359" t="str">
            <v>% ent cuse</v>
          </cell>
        </row>
        <row r="1360">
          <cell r="A1360" t="str">
            <v>2007</v>
          </cell>
          <cell r="B1360" t="str">
            <v>EU27</v>
          </cell>
          <cell r="C1360" t="str">
            <v>10_F</v>
          </cell>
          <cell r="D1360" t="str">
            <v>e_itsp</v>
          </cell>
          <cell r="E1360">
            <v>7.1746706319685896E-2</v>
          </cell>
          <cell r="F1360" t="str">
            <v>% ent</v>
          </cell>
        </row>
        <row r="1361">
          <cell r="A1361" t="str">
            <v>2007</v>
          </cell>
          <cell r="B1361" t="str">
            <v>EU27</v>
          </cell>
          <cell r="C1361" t="str">
            <v>10_F</v>
          </cell>
          <cell r="D1361" t="str">
            <v>e_itsp</v>
          </cell>
          <cell r="E1361">
            <v>7.4656650372971395E-2</v>
          </cell>
          <cell r="F1361" t="str">
            <v>% ent cuse</v>
          </cell>
        </row>
        <row r="1362">
          <cell r="A1362" t="str">
            <v>2007</v>
          </cell>
          <cell r="B1362" t="str">
            <v>EU27</v>
          </cell>
          <cell r="C1362" t="str">
            <v>10_G</v>
          </cell>
          <cell r="D1362" t="str">
            <v>e_itsp</v>
          </cell>
          <cell r="E1362">
            <v>0.156804527630617</v>
          </cell>
          <cell r="F1362" t="str">
            <v>% ent</v>
          </cell>
        </row>
        <row r="1363">
          <cell r="A1363" t="str">
            <v>2007</v>
          </cell>
          <cell r="B1363" t="str">
            <v>EU27</v>
          </cell>
          <cell r="C1363" t="str">
            <v>10_G</v>
          </cell>
          <cell r="D1363" t="str">
            <v>e_itsp</v>
          </cell>
          <cell r="E1363">
            <v>0.16324461670589599</v>
          </cell>
          <cell r="F1363" t="str">
            <v>% ent cuse</v>
          </cell>
        </row>
        <row r="1364">
          <cell r="A1364" t="str">
            <v>2007</v>
          </cell>
          <cell r="B1364" t="str">
            <v>EU27</v>
          </cell>
          <cell r="C1364" t="str">
            <v>10_G50</v>
          </cell>
          <cell r="D1364" t="str">
            <v>e_itsp</v>
          </cell>
          <cell r="E1364">
            <v>0.14663006067218301</v>
          </cell>
          <cell r="F1364" t="str">
            <v>% ent</v>
          </cell>
        </row>
        <row r="1365">
          <cell r="A1365" t="str">
            <v>2007</v>
          </cell>
          <cell r="B1365" t="str">
            <v>EU27</v>
          </cell>
          <cell r="C1365" t="str">
            <v>10_G50</v>
          </cell>
          <cell r="D1365" t="str">
            <v>e_itsp</v>
          </cell>
          <cell r="E1365">
            <v>0.149246156302833</v>
          </cell>
          <cell r="F1365" t="str">
            <v>% ent cuse</v>
          </cell>
        </row>
        <row r="1366">
          <cell r="A1366" t="str">
            <v>2007</v>
          </cell>
          <cell r="B1366" t="str">
            <v>EU27</v>
          </cell>
          <cell r="C1366" t="str">
            <v>10_G51</v>
          </cell>
          <cell r="D1366" t="str">
            <v>e_itsp</v>
          </cell>
          <cell r="E1366">
            <v>0.22157310998367499</v>
          </cell>
          <cell r="F1366" t="str">
            <v>% ent</v>
          </cell>
        </row>
        <row r="1367">
          <cell r="A1367" t="str">
            <v>2007</v>
          </cell>
          <cell r="B1367" t="str">
            <v>EU27</v>
          </cell>
          <cell r="C1367" t="str">
            <v>10_G51</v>
          </cell>
          <cell r="D1367" t="str">
            <v>e_itsp</v>
          </cell>
          <cell r="E1367">
            <v>0.225506453164524</v>
          </cell>
          <cell r="F1367" t="str">
            <v>% ent cuse</v>
          </cell>
        </row>
        <row r="1368">
          <cell r="A1368" t="str">
            <v>2007</v>
          </cell>
          <cell r="B1368" t="str">
            <v>EU27</v>
          </cell>
          <cell r="C1368" t="str">
            <v>10_G52</v>
          </cell>
          <cell r="D1368" t="str">
            <v>e_itsp</v>
          </cell>
          <cell r="E1368">
            <v>9.4033683232423906E-2</v>
          </cell>
          <cell r="F1368" t="str">
            <v>% ent</v>
          </cell>
        </row>
        <row r="1369">
          <cell r="A1369" t="str">
            <v>2007</v>
          </cell>
          <cell r="B1369" t="str">
            <v>EU27</v>
          </cell>
          <cell r="C1369" t="str">
            <v>10_G52</v>
          </cell>
          <cell r="D1369" t="str">
            <v>e_itsp</v>
          </cell>
          <cell r="E1369">
            <v>0.101357677452851</v>
          </cell>
          <cell r="F1369" t="str">
            <v>% ent cuse</v>
          </cell>
        </row>
        <row r="1370">
          <cell r="A1370" t="str">
            <v>2007</v>
          </cell>
          <cell r="B1370" t="str">
            <v>EU27</v>
          </cell>
          <cell r="C1370" t="str">
            <v>10_GHIKO</v>
          </cell>
          <cell r="D1370" t="str">
            <v>e_itsp</v>
          </cell>
          <cell r="E1370">
            <v>0.21216567381443399</v>
          </cell>
          <cell r="F1370" t="str">
            <v>% ent</v>
          </cell>
        </row>
        <row r="1371">
          <cell r="A1371" t="str">
            <v>2007</v>
          </cell>
          <cell r="B1371" t="str">
            <v>EU27</v>
          </cell>
          <cell r="C1371" t="str">
            <v>10_GHIKO</v>
          </cell>
          <cell r="D1371" t="str">
            <v>e_itsp</v>
          </cell>
          <cell r="E1371">
            <v>0.21989093224355399</v>
          </cell>
          <cell r="F1371" t="str">
            <v>% ent cuse</v>
          </cell>
        </row>
        <row r="1372">
          <cell r="A1372" t="str">
            <v>2007</v>
          </cell>
          <cell r="B1372" t="str">
            <v>EU27</v>
          </cell>
          <cell r="C1372" t="str">
            <v>10_H551_552</v>
          </cell>
          <cell r="D1372" t="str">
            <v>e_itsp</v>
          </cell>
          <cell r="E1372">
            <v>8.4717916810485794E-2</v>
          </cell>
          <cell r="F1372" t="str">
            <v>% ent</v>
          </cell>
        </row>
        <row r="1373">
          <cell r="A1373" t="str">
            <v>2007</v>
          </cell>
          <cell r="B1373" t="str">
            <v>EU27</v>
          </cell>
          <cell r="C1373" t="str">
            <v>10_H551_552</v>
          </cell>
          <cell r="D1373" t="str">
            <v>e_itsp</v>
          </cell>
          <cell r="E1373">
            <v>8.6870026381395696E-2</v>
          </cell>
          <cell r="F1373" t="str">
            <v>% ent cuse</v>
          </cell>
        </row>
        <row r="1374">
          <cell r="A1374" t="str">
            <v>2007</v>
          </cell>
          <cell r="B1374" t="str">
            <v>EU27</v>
          </cell>
          <cell r="C1374" t="str">
            <v>10_I</v>
          </cell>
          <cell r="D1374" t="str">
            <v>e_itsp</v>
          </cell>
          <cell r="E1374">
            <v>0.14537338306497799</v>
          </cell>
          <cell r="F1374" t="str">
            <v>% ent</v>
          </cell>
        </row>
        <row r="1375">
          <cell r="A1375" t="str">
            <v>2007</v>
          </cell>
          <cell r="B1375" t="str">
            <v>EU27</v>
          </cell>
          <cell r="C1375" t="str">
            <v>10_I</v>
          </cell>
          <cell r="D1375" t="str">
            <v>e_itsp</v>
          </cell>
          <cell r="E1375">
            <v>0.15381471899319801</v>
          </cell>
          <cell r="F1375" t="str">
            <v>% ent cuse</v>
          </cell>
        </row>
        <row r="1376">
          <cell r="A1376" t="str">
            <v>2007</v>
          </cell>
          <cell r="B1376" t="str">
            <v>EU27</v>
          </cell>
          <cell r="C1376" t="str">
            <v>10_I60_63</v>
          </cell>
          <cell r="D1376" t="str">
            <v>e_itsp</v>
          </cell>
          <cell r="E1376">
            <v>0.12882516744699099</v>
          </cell>
          <cell r="F1376" t="str">
            <v>% ent</v>
          </cell>
        </row>
        <row r="1377">
          <cell r="A1377" t="str">
            <v>2007</v>
          </cell>
          <cell r="B1377" t="str">
            <v>EU27</v>
          </cell>
          <cell r="C1377" t="str">
            <v>10_I60_63</v>
          </cell>
          <cell r="D1377" t="str">
            <v>e_itsp</v>
          </cell>
          <cell r="E1377">
            <v>0.13655258355495001</v>
          </cell>
          <cell r="F1377" t="str">
            <v>% ent cuse</v>
          </cell>
        </row>
        <row r="1378">
          <cell r="A1378" t="str">
            <v>2007</v>
          </cell>
          <cell r="B1378" t="str">
            <v>EU27</v>
          </cell>
          <cell r="C1378" t="str">
            <v>10_I64</v>
          </cell>
          <cell r="D1378" t="str">
            <v>e_itsp</v>
          </cell>
          <cell r="E1378">
            <v>0.36267451234661202</v>
          </cell>
          <cell r="F1378" t="str">
            <v>% ent</v>
          </cell>
        </row>
        <row r="1379">
          <cell r="A1379" t="str">
            <v>2007</v>
          </cell>
          <cell r="B1379" t="str">
            <v>EU27</v>
          </cell>
          <cell r="C1379" t="str">
            <v>10_I64</v>
          </cell>
          <cell r="D1379" t="str">
            <v>e_itsp</v>
          </cell>
          <cell r="E1379">
            <v>0.37483140341172</v>
          </cell>
          <cell r="F1379" t="str">
            <v>% ent cuse</v>
          </cell>
        </row>
        <row r="1380">
          <cell r="A1380" t="str">
            <v>2007</v>
          </cell>
          <cell r="B1380" t="str">
            <v>EU27</v>
          </cell>
          <cell r="C1380" t="str">
            <v>10_J65_66</v>
          </cell>
          <cell r="D1380" t="str">
            <v>e_itsp</v>
          </cell>
          <cell r="E1380">
            <v>0.61273604727712006</v>
          </cell>
          <cell r="F1380" t="str">
            <v>% ent</v>
          </cell>
        </row>
        <row r="1381">
          <cell r="A1381" t="str">
            <v>2007</v>
          </cell>
          <cell r="B1381" t="str">
            <v>EU27</v>
          </cell>
          <cell r="C1381" t="str">
            <v>10_J65_66</v>
          </cell>
          <cell r="D1381" t="str">
            <v>e_itsp</v>
          </cell>
          <cell r="E1381">
            <v>0.61377946649965598</v>
          </cell>
          <cell r="F1381" t="str">
            <v>% ent cuse</v>
          </cell>
        </row>
        <row r="1382">
          <cell r="A1382" t="str">
            <v>2007</v>
          </cell>
          <cell r="B1382" t="str">
            <v>EU27</v>
          </cell>
          <cell r="C1382" t="str">
            <v>10_K</v>
          </cell>
          <cell r="D1382" t="str">
            <v>e_itsp</v>
          </cell>
          <cell r="E1382">
            <v>0.319227792318864</v>
          </cell>
          <cell r="F1382" t="str">
            <v>% ent</v>
          </cell>
        </row>
        <row r="1383">
          <cell r="A1383" t="str">
            <v>2007</v>
          </cell>
          <cell r="B1383" t="str">
            <v>EU27</v>
          </cell>
          <cell r="C1383" t="str">
            <v>10_K</v>
          </cell>
          <cell r="D1383" t="str">
            <v>e_itsp</v>
          </cell>
          <cell r="E1383">
            <v>0.32739769117497503</v>
          </cell>
          <cell r="F1383" t="str">
            <v>% ent cuse</v>
          </cell>
        </row>
        <row r="1384">
          <cell r="A1384" t="str">
            <v>2007</v>
          </cell>
          <cell r="B1384" t="str">
            <v>EU27</v>
          </cell>
          <cell r="C1384" t="str">
            <v>10_K70_71_73_74</v>
          </cell>
          <cell r="D1384" t="str">
            <v>e_itsp</v>
          </cell>
          <cell r="E1384">
            <v>0.25925260550079698</v>
          </cell>
          <cell r="F1384" t="str">
            <v>% ent</v>
          </cell>
        </row>
        <row r="1385">
          <cell r="A1385" t="str">
            <v>2007</v>
          </cell>
          <cell r="B1385" t="str">
            <v>EU27</v>
          </cell>
          <cell r="C1385" t="str">
            <v>10_K70_71_73_74</v>
          </cell>
          <cell r="D1385" t="str">
            <v>e_itsp</v>
          </cell>
          <cell r="E1385">
            <v>0.26628354805931898</v>
          </cell>
          <cell r="F1385" t="str">
            <v>% ent cuse</v>
          </cell>
        </row>
        <row r="1386">
          <cell r="A1386" t="str">
            <v>2007</v>
          </cell>
          <cell r="B1386" t="str">
            <v>EU27</v>
          </cell>
          <cell r="C1386" t="str">
            <v>10_K72</v>
          </cell>
          <cell r="D1386" t="str">
            <v>e_itsp</v>
          </cell>
          <cell r="E1386">
            <v>0.71514062971544701</v>
          </cell>
          <cell r="F1386" t="str">
            <v>% ent</v>
          </cell>
        </row>
        <row r="1387">
          <cell r="A1387" t="str">
            <v>2007</v>
          </cell>
          <cell r="B1387" t="str">
            <v>EU27</v>
          </cell>
          <cell r="C1387" t="str">
            <v>10_K72</v>
          </cell>
          <cell r="D1387" t="str">
            <v>e_itsp</v>
          </cell>
          <cell r="E1387">
            <v>0.72631277919801396</v>
          </cell>
          <cell r="F1387" t="str">
            <v>% ent cuse</v>
          </cell>
        </row>
        <row r="1388">
          <cell r="A1388" t="str">
            <v>2007</v>
          </cell>
          <cell r="B1388" t="str">
            <v>EU27</v>
          </cell>
          <cell r="C1388" t="str">
            <v>10_O921_922</v>
          </cell>
          <cell r="D1388" t="str">
            <v>e_itsp</v>
          </cell>
          <cell r="E1388">
            <v>0.44132391094170498</v>
          </cell>
          <cell r="F1388" t="str">
            <v>% ent</v>
          </cell>
        </row>
        <row r="1389">
          <cell r="A1389" t="str">
            <v>2007</v>
          </cell>
          <cell r="B1389" t="str">
            <v>EU27</v>
          </cell>
          <cell r="C1389" t="str">
            <v>10_O921_922</v>
          </cell>
          <cell r="D1389" t="str">
            <v>e_itsp</v>
          </cell>
          <cell r="E1389">
            <v>0.44571165107494098</v>
          </cell>
          <cell r="F1389" t="str">
            <v>% ent cuse</v>
          </cell>
        </row>
        <row r="1390">
          <cell r="A1390" t="str">
            <v>2007</v>
          </cell>
          <cell r="B1390" t="str">
            <v>EU27</v>
          </cell>
          <cell r="C1390" t="str">
            <v>L_DF</v>
          </cell>
          <cell r="D1390" t="str">
            <v>e_itsp</v>
          </cell>
          <cell r="E1390">
            <v>0.73555897779926804</v>
          </cell>
          <cell r="F1390" t="str">
            <v>% ent</v>
          </cell>
        </row>
        <row r="1391">
          <cell r="A1391" t="str">
            <v>2007</v>
          </cell>
          <cell r="B1391" t="str">
            <v>EU27</v>
          </cell>
          <cell r="C1391" t="str">
            <v>L_DF</v>
          </cell>
          <cell r="D1391" t="str">
            <v>e_itsp</v>
          </cell>
          <cell r="E1391">
            <v>0.73816032727069003</v>
          </cell>
          <cell r="F1391" t="str">
            <v>% ent cuse</v>
          </cell>
        </row>
        <row r="1392">
          <cell r="A1392" t="str">
            <v>2007</v>
          </cell>
          <cell r="B1392" t="str">
            <v>EU27</v>
          </cell>
          <cell r="C1392" t="str">
            <v>L_DFGHIJKO</v>
          </cell>
          <cell r="D1392" t="str">
            <v>e_itsp</v>
          </cell>
          <cell r="E1392">
            <v>0.71194032030005605</v>
          </cell>
          <cell r="F1392" t="str">
            <v>% ent</v>
          </cell>
        </row>
        <row r="1393">
          <cell r="A1393" t="str">
            <v>2007</v>
          </cell>
          <cell r="B1393" t="str">
            <v>EU27</v>
          </cell>
          <cell r="C1393" t="str">
            <v>L_DFGHIJKO</v>
          </cell>
          <cell r="D1393" t="str">
            <v>e_itsp</v>
          </cell>
          <cell r="E1393">
            <v>0.71448482998985297</v>
          </cell>
          <cell r="F1393" t="str">
            <v>% ent cuse</v>
          </cell>
        </row>
        <row r="1394">
          <cell r="A1394" t="str">
            <v>2007</v>
          </cell>
          <cell r="B1394" t="str">
            <v>EU27</v>
          </cell>
          <cell r="C1394" t="str">
            <v>L_DFGHIKO</v>
          </cell>
          <cell r="D1394" t="str">
            <v>e_itsp</v>
          </cell>
          <cell r="E1394">
            <v>0.70240667262978695</v>
          </cell>
          <cell r="F1394" t="str">
            <v>% ent</v>
          </cell>
        </row>
        <row r="1395">
          <cell r="A1395" t="str">
            <v>2007</v>
          </cell>
          <cell r="B1395" t="str">
            <v>EU27</v>
          </cell>
          <cell r="C1395" t="str">
            <v>L_DFGHIKO</v>
          </cell>
          <cell r="D1395" t="str">
            <v>e_itsp</v>
          </cell>
          <cell r="E1395">
            <v>0.70505402613988</v>
          </cell>
          <cell r="F1395" t="str">
            <v>% ent cuse</v>
          </cell>
        </row>
        <row r="1396">
          <cell r="A1396" t="str">
            <v>2007</v>
          </cell>
          <cell r="B1396" t="str">
            <v>EU27</v>
          </cell>
          <cell r="C1396" t="str">
            <v>L_GHIKO</v>
          </cell>
          <cell r="D1396" t="str">
            <v>e_itsp</v>
          </cell>
          <cell r="E1396">
            <v>0.676272153729508</v>
          </cell>
          <cell r="F1396" t="str">
            <v>% ent</v>
          </cell>
        </row>
        <row r="1397">
          <cell r="A1397" t="str">
            <v>2007</v>
          </cell>
          <cell r="B1397" t="str">
            <v>EU27</v>
          </cell>
          <cell r="C1397" t="str">
            <v>L_GHIKO</v>
          </cell>
          <cell r="D1397" t="str">
            <v>e_itsp</v>
          </cell>
          <cell r="E1397">
            <v>0.67917899849177998</v>
          </cell>
          <cell r="F1397" t="str">
            <v>% ent cuse</v>
          </cell>
        </row>
        <row r="1398">
          <cell r="A1398" t="str">
            <v>2007</v>
          </cell>
          <cell r="B1398" t="str">
            <v>EU27</v>
          </cell>
          <cell r="C1398" t="str">
            <v>L_J65_66</v>
          </cell>
          <cell r="D1398" t="str">
            <v>e_itsp</v>
          </cell>
          <cell r="E1398">
            <v>0.88740225312394905</v>
          </cell>
          <cell r="F1398" t="str">
            <v>% ent</v>
          </cell>
        </row>
        <row r="1399">
          <cell r="A1399" t="str">
            <v>2007</v>
          </cell>
          <cell r="B1399" t="str">
            <v>EU27</v>
          </cell>
          <cell r="C1399" t="str">
            <v>L_J65_66</v>
          </cell>
          <cell r="D1399" t="str">
            <v>e_itsp</v>
          </cell>
          <cell r="E1399">
            <v>0.88740225312394905</v>
          </cell>
          <cell r="F1399" t="str">
            <v>% ent cuse</v>
          </cell>
        </row>
        <row r="1400">
          <cell r="A1400" t="str">
            <v>2007</v>
          </cell>
          <cell r="B1400" t="str">
            <v>EU27</v>
          </cell>
          <cell r="C1400" t="str">
            <v>M_DF</v>
          </cell>
          <cell r="D1400" t="str">
            <v>e_itsp</v>
          </cell>
          <cell r="E1400">
            <v>0.351335117590169</v>
          </cell>
          <cell r="F1400" t="str">
            <v>% ent</v>
          </cell>
        </row>
        <row r="1401">
          <cell r="A1401" t="str">
            <v>2007</v>
          </cell>
          <cell r="B1401" t="str">
            <v>EU27</v>
          </cell>
          <cell r="C1401" t="str">
            <v>M_DF</v>
          </cell>
          <cell r="D1401" t="str">
            <v>e_itsp</v>
          </cell>
          <cell r="E1401">
            <v>0.35425569778029098</v>
          </cell>
          <cell r="F1401" t="str">
            <v>% ent cuse</v>
          </cell>
        </row>
        <row r="1402">
          <cell r="A1402" t="str">
            <v>2007</v>
          </cell>
          <cell r="B1402" t="str">
            <v>EU27</v>
          </cell>
          <cell r="C1402" t="str">
            <v>M_DFGHIJKO</v>
          </cell>
          <cell r="D1402" t="str">
            <v>e_itsp</v>
          </cell>
          <cell r="E1402">
            <v>0.40108894574749199</v>
          </cell>
          <cell r="F1402" t="str">
            <v>% ent</v>
          </cell>
        </row>
        <row r="1403">
          <cell r="A1403" t="str">
            <v>2007</v>
          </cell>
          <cell r="B1403" t="str">
            <v>EU27</v>
          </cell>
          <cell r="C1403" t="str">
            <v>M_DFGHIJKO</v>
          </cell>
          <cell r="D1403" t="str">
            <v>e_itsp</v>
          </cell>
          <cell r="E1403">
            <v>0.404994218046141</v>
          </cell>
          <cell r="F1403" t="str">
            <v>% ent cuse</v>
          </cell>
        </row>
        <row r="1404">
          <cell r="A1404" t="str">
            <v>2007</v>
          </cell>
          <cell r="B1404" t="str">
            <v>EU27</v>
          </cell>
          <cell r="C1404" t="str">
            <v>M_DFGHIKO</v>
          </cell>
          <cell r="D1404" t="str">
            <v>e_itsp</v>
          </cell>
          <cell r="E1404">
            <v>0.393612239004969</v>
          </cell>
          <cell r="F1404" t="str">
            <v>% ent</v>
          </cell>
        </row>
        <row r="1405">
          <cell r="A1405" t="str">
            <v>2007</v>
          </cell>
          <cell r="B1405" t="str">
            <v>EU27</v>
          </cell>
          <cell r="C1405" t="str">
            <v>M_DFGHIKO</v>
          </cell>
          <cell r="D1405" t="str">
            <v>e_itsp</v>
          </cell>
          <cell r="E1405">
            <v>0.39751362355810099</v>
          </cell>
          <cell r="F1405" t="str">
            <v>% ent cuse</v>
          </cell>
        </row>
        <row r="1406">
          <cell r="A1406" t="str">
            <v>2007</v>
          </cell>
          <cell r="B1406" t="str">
            <v>EU27</v>
          </cell>
          <cell r="C1406" t="str">
            <v>M_GHIKO</v>
          </cell>
          <cell r="D1406" t="str">
            <v>e_itsp</v>
          </cell>
          <cell r="E1406">
            <v>0.43562954981124102</v>
          </cell>
          <cell r="F1406" t="str">
            <v>% ent</v>
          </cell>
        </row>
        <row r="1407">
          <cell r="A1407" t="str">
            <v>2007</v>
          </cell>
          <cell r="B1407" t="str">
            <v>EU27</v>
          </cell>
          <cell r="C1407" t="str">
            <v>M_GHIKO</v>
          </cell>
          <cell r="D1407" t="str">
            <v>e_itsp</v>
          </cell>
          <cell r="E1407">
            <v>0.44088518295258999</v>
          </cell>
          <cell r="F1407" t="str">
            <v>% ent cuse</v>
          </cell>
        </row>
        <row r="1408">
          <cell r="A1408" t="str">
            <v>2007</v>
          </cell>
          <cell r="B1408" t="str">
            <v>EU27</v>
          </cell>
          <cell r="C1408" t="str">
            <v>M_J65_66</v>
          </cell>
          <cell r="D1408" t="str">
            <v>e_itsp</v>
          </cell>
          <cell r="E1408">
            <v>0.80937780648716295</v>
          </cell>
          <cell r="F1408" t="str">
            <v>% ent</v>
          </cell>
        </row>
        <row r="1409">
          <cell r="A1409" t="str">
            <v>2007</v>
          </cell>
          <cell r="B1409" t="str">
            <v>EU27</v>
          </cell>
          <cell r="C1409" t="str">
            <v>M_J65_66</v>
          </cell>
          <cell r="D1409" t="str">
            <v>e_itsp</v>
          </cell>
          <cell r="E1409">
            <v>0.80959440776429903</v>
          </cell>
          <cell r="F1409" t="str">
            <v>% ent cuse</v>
          </cell>
        </row>
        <row r="1410">
          <cell r="A1410" t="str">
            <v>2007</v>
          </cell>
          <cell r="B1410" t="str">
            <v>EU27</v>
          </cell>
          <cell r="C1410" t="str">
            <v>SM_DFGHIJKO</v>
          </cell>
          <cell r="D1410" t="str">
            <v>e_itsp</v>
          </cell>
          <cell r="E1410">
            <v>0.16428052580957</v>
          </cell>
          <cell r="F1410" t="str">
            <v>% ent</v>
          </cell>
        </row>
        <row r="1411">
          <cell r="A1411" t="str">
            <v>2007</v>
          </cell>
          <cell r="B1411" t="str">
            <v>EU27</v>
          </cell>
          <cell r="C1411" t="str">
            <v>SM_DFGHIJKO</v>
          </cell>
          <cell r="D1411" t="str">
            <v>e_itsp</v>
          </cell>
          <cell r="E1411">
            <v>0.17094458547636299</v>
          </cell>
          <cell r="F1411" t="str">
            <v>% ent cuse</v>
          </cell>
        </row>
        <row r="1412">
          <cell r="A1412" t="str">
            <v>2007</v>
          </cell>
          <cell r="B1412" t="str">
            <v>EU27</v>
          </cell>
          <cell r="C1412" t="str">
            <v>SM_DFGHIKO</v>
          </cell>
          <cell r="D1412" t="str">
            <v>e_itsp</v>
          </cell>
          <cell r="E1412">
            <v>0.16168447995229401</v>
          </cell>
          <cell r="F1412" t="str">
            <v>% ent</v>
          </cell>
        </row>
        <row r="1413">
          <cell r="A1413" t="str">
            <v>2007</v>
          </cell>
          <cell r="B1413" t="str">
            <v>EU27</v>
          </cell>
          <cell r="C1413" t="str">
            <v>SM_DFGHIKO</v>
          </cell>
          <cell r="D1413" t="str">
            <v>e_itsp</v>
          </cell>
          <cell r="E1413">
            <v>0.16828693268387199</v>
          </cell>
          <cell r="F1413" t="str">
            <v>% ent cuse</v>
          </cell>
        </row>
        <row r="1414">
          <cell r="A1414" t="str">
            <v>2007</v>
          </cell>
          <cell r="B1414" t="str">
            <v>EU27</v>
          </cell>
          <cell r="C1414" t="str">
            <v>SM_J65_66</v>
          </cell>
          <cell r="D1414" t="str">
            <v>e_itsp</v>
          </cell>
          <cell r="E1414">
            <v>0.54794726454692799</v>
          </cell>
          <cell r="F1414" t="str">
            <v>% ent</v>
          </cell>
        </row>
        <row r="1415">
          <cell r="A1415" t="str">
            <v>2007</v>
          </cell>
          <cell r="B1415" t="str">
            <v>EU27</v>
          </cell>
          <cell r="C1415" t="str">
            <v>SM_J65_66</v>
          </cell>
          <cell r="D1415" t="str">
            <v>e_itsp</v>
          </cell>
          <cell r="E1415">
            <v>0.54910092220297702</v>
          </cell>
          <cell r="F1415" t="str">
            <v>% ent cuse</v>
          </cell>
        </row>
        <row r="1416">
          <cell r="A1416" t="str">
            <v>2007</v>
          </cell>
          <cell r="B1416" t="str">
            <v>EU27</v>
          </cell>
          <cell r="C1416" t="str">
            <v>SM_O1</v>
          </cell>
          <cell r="D1416" t="str">
            <v>e_itsp</v>
          </cell>
          <cell r="E1416">
            <v>0.113946662542216</v>
          </cell>
          <cell r="F1416" t="str">
            <v>% ent</v>
          </cell>
        </row>
        <row r="1417">
          <cell r="A1417" t="str">
            <v>2007</v>
          </cell>
          <cell r="B1417" t="str">
            <v>EU27</v>
          </cell>
          <cell r="C1417" t="str">
            <v>SM_O1</v>
          </cell>
          <cell r="D1417" t="str">
            <v>e_itsp</v>
          </cell>
          <cell r="E1417">
            <v>0.122903079482302</v>
          </cell>
          <cell r="F1417" t="str">
            <v>% ent cuse</v>
          </cell>
        </row>
        <row r="1418">
          <cell r="A1418" t="str">
            <v>2007</v>
          </cell>
          <cell r="B1418" t="str">
            <v>EU27</v>
          </cell>
          <cell r="C1418" t="str">
            <v>SM_OTH</v>
          </cell>
          <cell r="D1418" t="str">
            <v>e_itsp</v>
          </cell>
          <cell r="E1418">
            <v>0.18125756458845299</v>
          </cell>
          <cell r="F1418" t="str">
            <v>% ent</v>
          </cell>
        </row>
        <row r="1419">
          <cell r="A1419" t="str">
            <v>2007</v>
          </cell>
          <cell r="B1419" t="str">
            <v>EU27</v>
          </cell>
          <cell r="C1419" t="str">
            <v>SM_OTH</v>
          </cell>
          <cell r="D1419" t="str">
            <v>e_itsp</v>
          </cell>
          <cell r="E1419">
            <v>0.185955954148358</v>
          </cell>
          <cell r="F1419" t="str">
            <v>% ent cuse</v>
          </cell>
        </row>
        <row r="1420">
          <cell r="A1420" t="str">
            <v>2007</v>
          </cell>
          <cell r="B1420" t="str">
            <v>EU27</v>
          </cell>
          <cell r="C1420" t="str">
            <v>S_DF</v>
          </cell>
          <cell r="D1420" t="str">
            <v>e_itsp</v>
          </cell>
          <cell r="E1420">
            <v>7.0546728178535398E-2</v>
          </cell>
          <cell r="F1420" t="str">
            <v>% ent</v>
          </cell>
        </row>
        <row r="1421">
          <cell r="A1421" t="str">
            <v>2007</v>
          </cell>
          <cell r="B1421" t="str">
            <v>EU27</v>
          </cell>
          <cell r="C1421" t="str">
            <v>S_DF</v>
          </cell>
          <cell r="D1421" t="str">
            <v>e_itsp</v>
          </cell>
          <cell r="E1421">
            <v>7.4266035578304607E-2</v>
          </cell>
          <cell r="F1421" t="str">
            <v>% ent cuse</v>
          </cell>
        </row>
        <row r="1422">
          <cell r="A1422" t="str">
            <v>2007</v>
          </cell>
          <cell r="B1422" t="str">
            <v>EU27</v>
          </cell>
          <cell r="C1422" t="str">
            <v>S_DFGHIJKO</v>
          </cell>
          <cell r="D1422" t="str">
            <v>e_itsp</v>
          </cell>
          <cell r="E1422">
            <v>0.123891096541085</v>
          </cell>
          <cell r="F1422" t="str">
            <v>% ent</v>
          </cell>
        </row>
        <row r="1423">
          <cell r="A1423" t="str">
            <v>2007</v>
          </cell>
          <cell r="B1423" t="str">
            <v>EU27</v>
          </cell>
          <cell r="C1423" t="str">
            <v>S_DFGHIJKO</v>
          </cell>
          <cell r="D1423" t="str">
            <v>e_itsp</v>
          </cell>
          <cell r="E1423">
            <v>0.12959157864391499</v>
          </cell>
          <cell r="F1423" t="str">
            <v>% ent cuse</v>
          </cell>
        </row>
        <row r="1424">
          <cell r="A1424" t="str">
            <v>2007</v>
          </cell>
          <cell r="B1424" t="str">
            <v>EU27</v>
          </cell>
          <cell r="C1424" t="str">
            <v>S_DFGHIKO</v>
          </cell>
          <cell r="D1424" t="str">
            <v>e_itsp</v>
          </cell>
          <cell r="E1424">
            <v>0.12265147395251701</v>
          </cell>
          <cell r="F1424" t="str">
            <v>% ent</v>
          </cell>
        </row>
        <row r="1425">
          <cell r="A1425" t="str">
            <v>2007</v>
          </cell>
          <cell r="B1425" t="str">
            <v>EU27</v>
          </cell>
          <cell r="C1425" t="str">
            <v>S_DFGHIKO</v>
          </cell>
          <cell r="D1425" t="str">
            <v>e_itsp</v>
          </cell>
          <cell r="E1425">
            <v>0.12832127792031001</v>
          </cell>
          <cell r="F1425" t="str">
            <v>% ent cuse</v>
          </cell>
        </row>
        <row r="1426">
          <cell r="A1426" t="str">
            <v>2007</v>
          </cell>
          <cell r="B1426" t="str">
            <v>EU27</v>
          </cell>
          <cell r="C1426" t="str">
            <v>S_GHIKO</v>
          </cell>
          <cell r="D1426" t="str">
            <v>e_itsp</v>
          </cell>
          <cell r="E1426">
            <v>0.16270635616808499</v>
          </cell>
          <cell r="F1426" t="str">
            <v>% ent</v>
          </cell>
        </row>
        <row r="1427">
          <cell r="A1427" t="str">
            <v>2007</v>
          </cell>
          <cell r="B1427" t="str">
            <v>EU27</v>
          </cell>
          <cell r="C1427" t="str">
            <v>S_GHIKO</v>
          </cell>
          <cell r="D1427" t="str">
            <v>e_itsp</v>
          </cell>
          <cell r="E1427">
            <v>0.16961890865853399</v>
          </cell>
          <cell r="F1427" t="str">
            <v>% ent cuse</v>
          </cell>
        </row>
        <row r="1428">
          <cell r="A1428" t="str">
            <v>2007</v>
          </cell>
          <cell r="B1428" t="str">
            <v>EU27</v>
          </cell>
          <cell r="C1428" t="str">
            <v>S_J65_66</v>
          </cell>
          <cell r="D1428" t="str">
            <v>e_itsp</v>
          </cell>
          <cell r="E1428">
            <v>0.38090053054505302</v>
          </cell>
          <cell r="F1428" t="str">
            <v>% ent</v>
          </cell>
        </row>
        <row r="1429">
          <cell r="A1429" t="str">
            <v>2007</v>
          </cell>
          <cell r="B1429" t="str">
            <v>EU27</v>
          </cell>
          <cell r="C1429" t="str">
            <v>S_J65_66</v>
          </cell>
          <cell r="D1429" t="str">
            <v>e_itsp</v>
          </cell>
          <cell r="E1429">
            <v>0.38215112667538498</v>
          </cell>
          <cell r="F1429" t="str">
            <v>% ent cuse</v>
          </cell>
        </row>
        <row r="1430">
          <cell r="A1430" t="str">
            <v>2007</v>
          </cell>
          <cell r="B1430" t="str">
            <v>FI</v>
          </cell>
          <cell r="C1430" t="str">
            <v>10_65</v>
          </cell>
          <cell r="D1430" t="str">
            <v>e_itsp</v>
          </cell>
          <cell r="E1430">
            <v>0.220058069784838</v>
          </cell>
          <cell r="F1430" t="str">
            <v>% ent</v>
          </cell>
        </row>
        <row r="1431">
          <cell r="A1431" t="str">
            <v>2007</v>
          </cell>
          <cell r="B1431" t="str">
            <v>FI</v>
          </cell>
          <cell r="C1431" t="str">
            <v>10_65</v>
          </cell>
          <cell r="D1431" t="str">
            <v>e_itsp</v>
          </cell>
          <cell r="E1431">
            <v>0.220058069784838</v>
          </cell>
          <cell r="F1431" t="str">
            <v>% ent cuse</v>
          </cell>
        </row>
        <row r="1432">
          <cell r="A1432" t="str">
            <v>2007</v>
          </cell>
          <cell r="B1432" t="str">
            <v>FI</v>
          </cell>
          <cell r="C1432" t="str">
            <v>10_66</v>
          </cell>
          <cell r="D1432" t="str">
            <v>e_itsp</v>
          </cell>
          <cell r="E1432">
            <v>0.45518053375196199</v>
          </cell>
          <cell r="F1432" t="str">
            <v>% ent</v>
          </cell>
        </row>
        <row r="1433">
          <cell r="A1433" t="str">
            <v>2007</v>
          </cell>
          <cell r="B1433" t="str">
            <v>FI</v>
          </cell>
          <cell r="C1433" t="str">
            <v>10_66</v>
          </cell>
          <cell r="D1433" t="str">
            <v>e_itsp</v>
          </cell>
          <cell r="E1433">
            <v>0.464663461538461</v>
          </cell>
          <cell r="F1433" t="str">
            <v>% ent cuse</v>
          </cell>
        </row>
        <row r="1434">
          <cell r="A1434" t="str">
            <v>2007</v>
          </cell>
          <cell r="B1434" t="str">
            <v>FI</v>
          </cell>
          <cell r="C1434" t="str">
            <v>10_D</v>
          </cell>
          <cell r="D1434" t="str">
            <v>e_itsp</v>
          </cell>
          <cell r="E1434">
            <v>0.32514925419688101</v>
          </cell>
          <cell r="F1434" t="str">
            <v>% ent</v>
          </cell>
        </row>
        <row r="1435">
          <cell r="A1435" t="str">
            <v>2007</v>
          </cell>
          <cell r="B1435" t="str">
            <v>FI</v>
          </cell>
          <cell r="C1435" t="str">
            <v>10_D</v>
          </cell>
          <cell r="D1435" t="str">
            <v>e_itsp</v>
          </cell>
          <cell r="E1435">
            <v>0.327198685466012</v>
          </cell>
          <cell r="F1435" t="str">
            <v>% ent cuse</v>
          </cell>
        </row>
        <row r="1436">
          <cell r="A1436" t="str">
            <v>2007</v>
          </cell>
          <cell r="B1436" t="str">
            <v>FI</v>
          </cell>
          <cell r="C1436" t="str">
            <v>10_D15_22</v>
          </cell>
          <cell r="D1436" t="str">
            <v>e_itsp</v>
          </cell>
          <cell r="E1436">
            <v>0.30902326417273102</v>
          </cell>
          <cell r="F1436" t="str">
            <v>% ent</v>
          </cell>
        </row>
        <row r="1437">
          <cell r="A1437" t="str">
            <v>2007</v>
          </cell>
          <cell r="B1437" t="str">
            <v>FI</v>
          </cell>
          <cell r="C1437" t="str">
            <v>10_D15_22</v>
          </cell>
          <cell r="D1437" t="str">
            <v>e_itsp</v>
          </cell>
          <cell r="E1437">
            <v>0.30902326417273102</v>
          </cell>
          <cell r="F1437" t="str">
            <v>% ent cuse</v>
          </cell>
        </row>
        <row r="1438">
          <cell r="A1438" t="str">
            <v>2007</v>
          </cell>
          <cell r="B1438" t="str">
            <v>FI</v>
          </cell>
          <cell r="C1438" t="str">
            <v>10_D23_25</v>
          </cell>
          <cell r="D1438" t="str">
            <v>e_itsp</v>
          </cell>
          <cell r="E1438">
            <v>0.44149336502277697</v>
          </cell>
          <cell r="F1438" t="str">
            <v>% ent</v>
          </cell>
        </row>
        <row r="1439">
          <cell r="A1439" t="str">
            <v>2007</v>
          </cell>
          <cell r="B1439" t="str">
            <v>FI</v>
          </cell>
          <cell r="C1439" t="str">
            <v>10_D23_25</v>
          </cell>
          <cell r="D1439" t="str">
            <v>e_itsp</v>
          </cell>
          <cell r="E1439">
            <v>0.44149336502277697</v>
          </cell>
          <cell r="F1439" t="str">
            <v>% ent cuse</v>
          </cell>
        </row>
        <row r="1440">
          <cell r="A1440" t="str">
            <v>2007</v>
          </cell>
          <cell r="B1440" t="str">
            <v>FI</v>
          </cell>
          <cell r="C1440" t="str">
            <v>10_D26_28</v>
          </cell>
          <cell r="D1440" t="str">
            <v>e_itsp</v>
          </cell>
          <cell r="E1440">
            <v>0.247319221772171</v>
          </cell>
          <cell r="F1440" t="str">
            <v>% ent</v>
          </cell>
        </row>
        <row r="1441">
          <cell r="A1441" t="str">
            <v>2007</v>
          </cell>
          <cell r="B1441" t="str">
            <v>FI</v>
          </cell>
          <cell r="C1441" t="str">
            <v>10_D26_28</v>
          </cell>
          <cell r="D1441" t="str">
            <v>e_itsp</v>
          </cell>
          <cell r="E1441">
            <v>0.25036181325267198</v>
          </cell>
          <cell r="F1441" t="str">
            <v>% ent cuse</v>
          </cell>
        </row>
        <row r="1442">
          <cell r="A1442" t="str">
            <v>2007</v>
          </cell>
          <cell r="B1442" t="str">
            <v>FI</v>
          </cell>
          <cell r="C1442" t="str">
            <v>10_D29_37</v>
          </cell>
          <cell r="D1442" t="str">
            <v>e_itsp</v>
          </cell>
          <cell r="E1442">
            <v>0.376902499126827</v>
          </cell>
          <cell r="F1442" t="str">
            <v>% ent</v>
          </cell>
        </row>
        <row r="1443">
          <cell r="A1443" t="str">
            <v>2007</v>
          </cell>
          <cell r="B1443" t="str">
            <v>FI</v>
          </cell>
          <cell r="C1443" t="str">
            <v>10_D29_37</v>
          </cell>
          <cell r="D1443" t="str">
            <v>e_itsp</v>
          </cell>
          <cell r="E1443">
            <v>0.38036564063946698</v>
          </cell>
          <cell r="F1443" t="str">
            <v>% ent cuse</v>
          </cell>
        </row>
        <row r="1444">
          <cell r="A1444" t="str">
            <v>2007</v>
          </cell>
          <cell r="B1444" t="str">
            <v>FI</v>
          </cell>
          <cell r="C1444" t="str">
            <v>10_DF</v>
          </cell>
          <cell r="D1444" t="str">
            <v>e_itsp</v>
          </cell>
          <cell r="E1444">
            <v>0.246683158966989</v>
          </cell>
          <cell r="F1444" t="str">
            <v>% ent</v>
          </cell>
        </row>
        <row r="1445">
          <cell r="A1445" t="str">
            <v>2007</v>
          </cell>
          <cell r="B1445" t="str">
            <v>FI</v>
          </cell>
          <cell r="C1445" t="str">
            <v>10_DF</v>
          </cell>
          <cell r="D1445" t="str">
            <v>e_itsp</v>
          </cell>
          <cell r="E1445">
            <v>0.249228291637863</v>
          </cell>
          <cell r="F1445" t="str">
            <v>% ent cuse</v>
          </cell>
        </row>
        <row r="1446">
          <cell r="A1446" t="str">
            <v>2007</v>
          </cell>
          <cell r="B1446" t="str">
            <v>FI</v>
          </cell>
          <cell r="C1446" t="str">
            <v>10_DFGHIJKO</v>
          </cell>
          <cell r="D1446" t="str">
            <v>e_itsp</v>
          </cell>
          <cell r="E1446">
            <v>0.29183468366973597</v>
          </cell>
          <cell r="F1446" t="str">
            <v>% ent</v>
          </cell>
        </row>
        <row r="1447">
          <cell r="A1447" t="str">
            <v>2007</v>
          </cell>
          <cell r="B1447" t="str">
            <v>FI</v>
          </cell>
          <cell r="C1447" t="str">
            <v>10_DFGHIJKO</v>
          </cell>
          <cell r="D1447" t="str">
            <v>e_itsp</v>
          </cell>
          <cell r="E1447">
            <v>0.29435028375251598</v>
          </cell>
          <cell r="F1447" t="str">
            <v>% ent cuse</v>
          </cell>
        </row>
        <row r="1448">
          <cell r="A1448" t="str">
            <v>2007</v>
          </cell>
          <cell r="B1448" t="str">
            <v>FI</v>
          </cell>
          <cell r="C1448" t="str">
            <v>10_DFGHIKO</v>
          </cell>
          <cell r="D1448" t="str">
            <v>e_itsp</v>
          </cell>
          <cell r="E1448">
            <v>0.29244501998019001</v>
          </cell>
          <cell r="F1448" t="str">
            <v>% ent</v>
          </cell>
        </row>
        <row r="1449">
          <cell r="A1449" t="str">
            <v>2007</v>
          </cell>
          <cell r="B1449" t="str">
            <v>FI</v>
          </cell>
          <cell r="C1449" t="str">
            <v>10_DFGHIKO</v>
          </cell>
          <cell r="D1449" t="str">
            <v>e_itsp</v>
          </cell>
          <cell r="E1449">
            <v>0.29499571956267101</v>
          </cell>
          <cell r="F1449" t="str">
            <v>% ent cuse</v>
          </cell>
        </row>
        <row r="1450">
          <cell r="A1450" t="str">
            <v>2007</v>
          </cell>
          <cell r="B1450" t="str">
            <v>FI</v>
          </cell>
          <cell r="C1450" t="str">
            <v>10_DGHIK</v>
          </cell>
          <cell r="D1450" t="str">
            <v>e_itsp</v>
          </cell>
          <cell r="F1450" t="str">
            <v>% ent</v>
          </cell>
        </row>
        <row r="1451">
          <cell r="A1451" t="str">
            <v>2007</v>
          </cell>
          <cell r="B1451" t="str">
            <v>FI</v>
          </cell>
          <cell r="C1451" t="str">
            <v>10_DGHIK</v>
          </cell>
          <cell r="D1451" t="str">
            <v>e_itsp</v>
          </cell>
          <cell r="F1451" t="str">
            <v>% ent cuse</v>
          </cell>
        </row>
        <row r="1452">
          <cell r="A1452" t="str">
            <v>2007</v>
          </cell>
          <cell r="B1452" t="str">
            <v>FI</v>
          </cell>
          <cell r="C1452" t="str">
            <v>10_DGIK</v>
          </cell>
          <cell r="D1452" t="str">
            <v>e_itsp</v>
          </cell>
          <cell r="E1452">
            <v>0.330573667612794</v>
          </cell>
          <cell r="F1452" t="str">
            <v>% ent</v>
          </cell>
        </row>
        <row r="1453">
          <cell r="A1453" t="str">
            <v>2007</v>
          </cell>
          <cell r="B1453" t="str">
            <v>FI</v>
          </cell>
          <cell r="C1453" t="str">
            <v>10_DGIK</v>
          </cell>
          <cell r="D1453" t="str">
            <v>e_itsp</v>
          </cell>
          <cell r="E1453">
            <v>0.33294969040440098</v>
          </cell>
          <cell r="F1453" t="str">
            <v>% ent cuse</v>
          </cell>
        </row>
        <row r="1454">
          <cell r="A1454" t="str">
            <v>2007</v>
          </cell>
          <cell r="B1454" t="str">
            <v>FI</v>
          </cell>
          <cell r="C1454" t="str">
            <v>10_F</v>
          </cell>
          <cell r="D1454" t="str">
            <v>e_itsp</v>
          </cell>
          <cell r="E1454">
            <v>9.06860163153069E-2</v>
          </cell>
          <cell r="F1454" t="str">
            <v>% ent</v>
          </cell>
        </row>
        <row r="1455">
          <cell r="A1455" t="str">
            <v>2007</v>
          </cell>
          <cell r="B1455" t="str">
            <v>FI</v>
          </cell>
          <cell r="C1455" t="str">
            <v>10_F</v>
          </cell>
          <cell r="D1455" t="str">
            <v>e_itsp</v>
          </cell>
          <cell r="E1455">
            <v>9.2354113730967802E-2</v>
          </cell>
          <cell r="F1455" t="str">
            <v>% ent cuse</v>
          </cell>
        </row>
        <row r="1456">
          <cell r="A1456" t="str">
            <v>2007</v>
          </cell>
          <cell r="B1456" t="str">
            <v>FI</v>
          </cell>
          <cell r="C1456" t="str">
            <v>10_G</v>
          </cell>
          <cell r="D1456" t="str">
            <v>e_itsp</v>
          </cell>
          <cell r="E1456">
            <v>0.24964728231077801</v>
          </cell>
          <cell r="F1456" t="str">
            <v>% ent</v>
          </cell>
        </row>
        <row r="1457">
          <cell r="A1457" t="str">
            <v>2007</v>
          </cell>
          <cell r="B1457" t="str">
            <v>FI</v>
          </cell>
          <cell r="C1457" t="str">
            <v>10_G</v>
          </cell>
          <cell r="D1457" t="str">
            <v>e_itsp</v>
          </cell>
          <cell r="E1457">
            <v>0.25016196961668802</v>
          </cell>
          <cell r="F1457" t="str">
            <v>% ent cuse</v>
          </cell>
        </row>
        <row r="1458">
          <cell r="A1458" t="str">
            <v>2007</v>
          </cell>
          <cell r="B1458" t="str">
            <v>FI</v>
          </cell>
          <cell r="C1458" t="str">
            <v>10_G50</v>
          </cell>
          <cell r="D1458" t="str">
            <v>e_itsp</v>
          </cell>
          <cell r="E1458">
            <v>0.23467666838939799</v>
          </cell>
          <cell r="F1458" t="str">
            <v>% ent</v>
          </cell>
        </row>
        <row r="1459">
          <cell r="A1459" t="str">
            <v>2007</v>
          </cell>
          <cell r="B1459" t="str">
            <v>FI</v>
          </cell>
          <cell r="C1459" t="str">
            <v>10_G50</v>
          </cell>
          <cell r="D1459" t="str">
            <v>e_itsp</v>
          </cell>
          <cell r="E1459">
            <v>0.23802956352974899</v>
          </cell>
          <cell r="F1459" t="str">
            <v>% ent cuse</v>
          </cell>
        </row>
        <row r="1460">
          <cell r="A1460" t="str">
            <v>2007</v>
          </cell>
          <cell r="B1460" t="str">
            <v>FI</v>
          </cell>
          <cell r="C1460" t="str">
            <v>10_G51</v>
          </cell>
          <cell r="D1460" t="str">
            <v>e_itsp</v>
          </cell>
          <cell r="E1460">
            <v>0.34747571138776601</v>
          </cell>
          <cell r="F1460" t="str">
            <v>% ent</v>
          </cell>
        </row>
        <row r="1461">
          <cell r="A1461" t="str">
            <v>2007</v>
          </cell>
          <cell r="B1461" t="str">
            <v>FI</v>
          </cell>
          <cell r="C1461" t="str">
            <v>10_G51</v>
          </cell>
          <cell r="D1461" t="str">
            <v>e_itsp</v>
          </cell>
          <cell r="E1461">
            <v>0.34747571138776601</v>
          </cell>
          <cell r="F1461" t="str">
            <v>% ent cuse</v>
          </cell>
        </row>
        <row r="1462">
          <cell r="A1462" t="str">
            <v>2007</v>
          </cell>
          <cell r="B1462" t="str">
            <v>FI</v>
          </cell>
          <cell r="C1462" t="str">
            <v>10_G52</v>
          </cell>
          <cell r="D1462" t="str">
            <v>e_itsp</v>
          </cell>
          <cell r="E1462">
            <v>0.16837986266938901</v>
          </cell>
          <cell r="F1462" t="str">
            <v>% ent</v>
          </cell>
        </row>
        <row r="1463">
          <cell r="A1463" t="str">
            <v>2007</v>
          </cell>
          <cell r="B1463" t="str">
            <v>FI</v>
          </cell>
          <cell r="C1463" t="str">
            <v>10_G52</v>
          </cell>
          <cell r="D1463" t="str">
            <v>e_itsp</v>
          </cell>
          <cell r="E1463">
            <v>0.16837986266938901</v>
          </cell>
          <cell r="F1463" t="str">
            <v>% ent cuse</v>
          </cell>
        </row>
        <row r="1464">
          <cell r="A1464" t="str">
            <v>2007</v>
          </cell>
          <cell r="B1464" t="str">
            <v>FI</v>
          </cell>
          <cell r="C1464" t="str">
            <v>10_GHIKO</v>
          </cell>
          <cell r="D1464" t="str">
            <v>e_itsp</v>
          </cell>
          <cell r="F1464" t="str">
            <v>% ent</v>
          </cell>
        </row>
        <row r="1465">
          <cell r="A1465" t="str">
            <v>2007</v>
          </cell>
          <cell r="B1465" t="str">
            <v>FI</v>
          </cell>
          <cell r="C1465" t="str">
            <v>10_GHIKO</v>
          </cell>
          <cell r="D1465" t="str">
            <v>e_itsp</v>
          </cell>
          <cell r="F1465" t="str">
            <v>% ent cuse</v>
          </cell>
        </row>
        <row r="1466">
          <cell r="A1466" t="str">
            <v>2007</v>
          </cell>
          <cell r="B1466" t="str">
            <v>FI</v>
          </cell>
          <cell r="C1466" t="str">
            <v>10_H551_552</v>
          </cell>
          <cell r="D1466" t="str">
            <v>e_itsp</v>
          </cell>
          <cell r="F1466" t="str">
            <v>% ent</v>
          </cell>
        </row>
        <row r="1467">
          <cell r="A1467" t="str">
            <v>2007</v>
          </cell>
          <cell r="B1467" t="str">
            <v>FI</v>
          </cell>
          <cell r="C1467" t="str">
            <v>10_H551_552</v>
          </cell>
          <cell r="D1467" t="str">
            <v>e_itsp</v>
          </cell>
          <cell r="F1467" t="str">
            <v>% ent cuse</v>
          </cell>
        </row>
        <row r="1468">
          <cell r="A1468" t="str">
            <v>2007</v>
          </cell>
          <cell r="B1468" t="str">
            <v>FI</v>
          </cell>
          <cell r="C1468" t="str">
            <v>10_H553_555</v>
          </cell>
          <cell r="D1468" t="str">
            <v>e_itsp</v>
          </cell>
          <cell r="F1468" t="str">
            <v>% ent</v>
          </cell>
        </row>
        <row r="1469">
          <cell r="A1469" t="str">
            <v>2007</v>
          </cell>
          <cell r="B1469" t="str">
            <v>FI</v>
          </cell>
          <cell r="C1469" t="str">
            <v>10_H553_555</v>
          </cell>
          <cell r="D1469" t="str">
            <v>e_itsp</v>
          </cell>
          <cell r="F1469" t="str">
            <v>% ent cuse</v>
          </cell>
        </row>
        <row r="1470">
          <cell r="A1470" t="str">
            <v>2007</v>
          </cell>
          <cell r="B1470" t="str">
            <v>FI</v>
          </cell>
          <cell r="C1470" t="str">
            <v>10_I</v>
          </cell>
          <cell r="D1470" t="str">
            <v>e_itsp</v>
          </cell>
          <cell r="E1470">
            <v>0.286964107976237</v>
          </cell>
          <cell r="F1470" t="str">
            <v>% ent</v>
          </cell>
        </row>
        <row r="1471">
          <cell r="A1471" t="str">
            <v>2007</v>
          </cell>
          <cell r="B1471" t="str">
            <v>FI</v>
          </cell>
          <cell r="C1471" t="str">
            <v>10_I</v>
          </cell>
          <cell r="D1471" t="str">
            <v>e_itsp</v>
          </cell>
          <cell r="E1471">
            <v>0.29781608811805399</v>
          </cell>
          <cell r="F1471" t="str">
            <v>% ent cuse</v>
          </cell>
        </row>
        <row r="1472">
          <cell r="A1472" t="str">
            <v>2007</v>
          </cell>
          <cell r="B1472" t="str">
            <v>FI</v>
          </cell>
          <cell r="C1472" t="str">
            <v>10_I60_63</v>
          </cell>
          <cell r="D1472" t="str">
            <v>e_itsp</v>
          </cell>
          <cell r="E1472">
            <v>0.24041995032656799</v>
          </cell>
          <cell r="F1472" t="str">
            <v>% ent</v>
          </cell>
        </row>
        <row r="1473">
          <cell r="A1473" t="str">
            <v>2007</v>
          </cell>
          <cell r="B1473" t="str">
            <v>FI</v>
          </cell>
          <cell r="C1473" t="str">
            <v>10_I60_63</v>
          </cell>
          <cell r="D1473" t="str">
            <v>e_itsp</v>
          </cell>
          <cell r="E1473">
            <v>0.25048352501321902</v>
          </cell>
          <cell r="F1473" t="str">
            <v>% ent cuse</v>
          </cell>
        </row>
        <row r="1474">
          <cell r="A1474" t="str">
            <v>2007</v>
          </cell>
          <cell r="B1474" t="str">
            <v>FI</v>
          </cell>
          <cell r="C1474" t="str">
            <v>10_I64</v>
          </cell>
          <cell r="D1474" t="str">
            <v>e_itsp</v>
          </cell>
          <cell r="E1474">
            <v>0.74067504311406696</v>
          </cell>
          <cell r="F1474" t="str">
            <v>% ent</v>
          </cell>
        </row>
        <row r="1475">
          <cell r="A1475" t="str">
            <v>2007</v>
          </cell>
          <cell r="B1475" t="str">
            <v>FI</v>
          </cell>
          <cell r="C1475" t="str">
            <v>10_I64</v>
          </cell>
          <cell r="D1475" t="str">
            <v>e_itsp</v>
          </cell>
          <cell r="E1475">
            <v>0.74067504311406696</v>
          </cell>
          <cell r="F1475" t="str">
            <v>% ent cuse</v>
          </cell>
        </row>
        <row r="1476">
          <cell r="A1476" t="str">
            <v>2007</v>
          </cell>
          <cell r="B1476" t="str">
            <v>FI</v>
          </cell>
          <cell r="C1476" t="str">
            <v>10_J65_66</v>
          </cell>
          <cell r="D1476" t="str">
            <v>e_itsp</v>
          </cell>
          <cell r="E1476">
            <v>0.26195261790989</v>
          </cell>
          <cell r="F1476" t="str">
            <v>% ent</v>
          </cell>
        </row>
        <row r="1477">
          <cell r="A1477" t="str">
            <v>2007</v>
          </cell>
          <cell r="B1477" t="str">
            <v>FI</v>
          </cell>
          <cell r="C1477" t="str">
            <v>10_J65_66</v>
          </cell>
          <cell r="D1477" t="str">
            <v>e_itsp</v>
          </cell>
          <cell r="E1477">
            <v>0.262908649362115</v>
          </cell>
          <cell r="F1477" t="str">
            <v>% ent cuse</v>
          </cell>
        </row>
        <row r="1478">
          <cell r="A1478" t="str">
            <v>2007</v>
          </cell>
          <cell r="B1478" t="str">
            <v>FI</v>
          </cell>
          <cell r="C1478" t="str">
            <v>10_K</v>
          </cell>
          <cell r="D1478" t="str">
            <v>e_itsp</v>
          </cell>
          <cell r="E1478">
            <v>0.46432975280719702</v>
          </cell>
          <cell r="F1478" t="str">
            <v>% ent</v>
          </cell>
        </row>
        <row r="1479">
          <cell r="A1479" t="str">
            <v>2007</v>
          </cell>
          <cell r="B1479" t="str">
            <v>FI</v>
          </cell>
          <cell r="C1479" t="str">
            <v>10_K</v>
          </cell>
          <cell r="D1479" t="str">
            <v>e_itsp</v>
          </cell>
          <cell r="E1479">
            <v>0.46432975280719702</v>
          </cell>
          <cell r="F1479" t="str">
            <v>% ent cuse</v>
          </cell>
        </row>
        <row r="1480">
          <cell r="A1480" t="str">
            <v>2007</v>
          </cell>
          <cell r="B1480" t="str">
            <v>FI</v>
          </cell>
          <cell r="C1480" t="str">
            <v>10_K70_71_73_74</v>
          </cell>
          <cell r="D1480" t="str">
            <v>e_itsp</v>
          </cell>
          <cell r="E1480">
            <v>0.35851211798666399</v>
          </cell>
          <cell r="F1480" t="str">
            <v>% ent</v>
          </cell>
        </row>
        <row r="1481">
          <cell r="A1481" t="str">
            <v>2007</v>
          </cell>
          <cell r="B1481" t="str">
            <v>FI</v>
          </cell>
          <cell r="C1481" t="str">
            <v>10_K70_71_73_74</v>
          </cell>
          <cell r="D1481" t="str">
            <v>e_itsp</v>
          </cell>
          <cell r="E1481">
            <v>0.35851211798666399</v>
          </cell>
          <cell r="F1481" t="str">
            <v>% ent cuse</v>
          </cell>
        </row>
        <row r="1482">
          <cell r="A1482" t="str">
            <v>2007</v>
          </cell>
          <cell r="B1482" t="str">
            <v>FI</v>
          </cell>
          <cell r="C1482" t="str">
            <v>10_K72</v>
          </cell>
          <cell r="D1482" t="str">
            <v>e_itsp</v>
          </cell>
          <cell r="E1482">
            <v>0.96485652990077797</v>
          </cell>
          <cell r="F1482" t="str">
            <v>% ent</v>
          </cell>
        </row>
        <row r="1483">
          <cell r="A1483" t="str">
            <v>2007</v>
          </cell>
          <cell r="B1483" t="str">
            <v>FI</v>
          </cell>
          <cell r="C1483" t="str">
            <v>10_K72</v>
          </cell>
          <cell r="D1483" t="str">
            <v>e_itsp</v>
          </cell>
          <cell r="E1483">
            <v>0.96485652990077797</v>
          </cell>
          <cell r="F1483" t="str">
            <v>% ent cuse</v>
          </cell>
        </row>
        <row r="1484">
          <cell r="A1484" t="str">
            <v>2007</v>
          </cell>
          <cell r="B1484" t="str">
            <v>FI</v>
          </cell>
          <cell r="C1484" t="str">
            <v>10_O921_922</v>
          </cell>
          <cell r="D1484" t="str">
            <v>e_itsp</v>
          </cell>
          <cell r="F1484" t="str">
            <v>% ent</v>
          </cell>
        </row>
        <row r="1485">
          <cell r="A1485" t="str">
            <v>2007</v>
          </cell>
          <cell r="B1485" t="str">
            <v>FI</v>
          </cell>
          <cell r="C1485" t="str">
            <v>10_O921_922</v>
          </cell>
          <cell r="D1485" t="str">
            <v>e_itsp</v>
          </cell>
          <cell r="F1485" t="str">
            <v>% ent cuse</v>
          </cell>
        </row>
        <row r="1486">
          <cell r="A1486" t="str">
            <v>2007</v>
          </cell>
          <cell r="B1486" t="str">
            <v>FI</v>
          </cell>
          <cell r="C1486" t="str">
            <v>L_DFGHIJKO</v>
          </cell>
          <cell r="D1486" t="str">
            <v>e_itsp</v>
          </cell>
          <cell r="E1486">
            <v>0.78267935351765905</v>
          </cell>
          <cell r="F1486" t="str">
            <v>% ent</v>
          </cell>
        </row>
        <row r="1487">
          <cell r="A1487" t="str">
            <v>2007</v>
          </cell>
          <cell r="B1487" t="str">
            <v>FI</v>
          </cell>
          <cell r="C1487" t="str">
            <v>L_DFGHIJKO</v>
          </cell>
          <cell r="D1487" t="str">
            <v>e_itsp</v>
          </cell>
          <cell r="E1487">
            <v>0.78267935351765905</v>
          </cell>
          <cell r="F1487" t="str">
            <v>% ent cuse</v>
          </cell>
        </row>
        <row r="1488">
          <cell r="A1488" t="str">
            <v>2007</v>
          </cell>
          <cell r="B1488" t="str">
            <v>FI</v>
          </cell>
          <cell r="C1488" t="str">
            <v>L_DFGHIKO</v>
          </cell>
          <cell r="D1488" t="str">
            <v>e_itsp</v>
          </cell>
          <cell r="E1488">
            <v>0.77881008087285897</v>
          </cell>
          <cell r="F1488" t="str">
            <v>% ent</v>
          </cell>
        </row>
        <row r="1489">
          <cell r="A1489" t="str">
            <v>2007</v>
          </cell>
          <cell r="B1489" t="str">
            <v>FI</v>
          </cell>
          <cell r="C1489" t="str">
            <v>L_DFGHIKO</v>
          </cell>
          <cell r="D1489" t="str">
            <v>e_itsp</v>
          </cell>
          <cell r="E1489">
            <v>0.77881008087285897</v>
          </cell>
          <cell r="F1489" t="str">
            <v>% ent cuse</v>
          </cell>
        </row>
        <row r="1490">
          <cell r="A1490" t="str">
            <v>2007</v>
          </cell>
          <cell r="B1490" t="str">
            <v>FI</v>
          </cell>
          <cell r="C1490" t="str">
            <v>L_J65_66</v>
          </cell>
          <cell r="D1490" t="str">
            <v>e_itsp</v>
          </cell>
          <cell r="E1490">
            <v>0.93981481481481499</v>
          </cell>
          <cell r="F1490" t="str">
            <v>% ent</v>
          </cell>
        </row>
        <row r="1491">
          <cell r="A1491" t="str">
            <v>2007</v>
          </cell>
          <cell r="B1491" t="str">
            <v>FI</v>
          </cell>
          <cell r="C1491" t="str">
            <v>L_J65_66</v>
          </cell>
          <cell r="D1491" t="str">
            <v>e_itsp</v>
          </cell>
          <cell r="E1491">
            <v>0.93981481481481499</v>
          </cell>
          <cell r="F1491" t="str">
            <v>% ent cuse</v>
          </cell>
        </row>
        <row r="1492">
          <cell r="A1492" t="str">
            <v>2007</v>
          </cell>
          <cell r="B1492" t="str">
            <v>FI</v>
          </cell>
          <cell r="C1492" t="str">
            <v>MI_DFGHIKO</v>
          </cell>
          <cell r="D1492" t="str">
            <v>e_itsp</v>
          </cell>
          <cell r="E1492">
            <v>0.14038472727121301</v>
          </cell>
          <cell r="F1492" t="str">
            <v>% ent</v>
          </cell>
        </row>
        <row r="1493">
          <cell r="A1493" t="str">
            <v>2007</v>
          </cell>
          <cell r="B1493" t="str">
            <v>FI</v>
          </cell>
          <cell r="C1493" t="str">
            <v>MI_DFGHIKO</v>
          </cell>
          <cell r="D1493" t="str">
            <v>e_itsp</v>
          </cell>
          <cell r="E1493">
            <v>0.14809436232027401</v>
          </cell>
          <cell r="F1493" t="str">
            <v>% ent cuse</v>
          </cell>
        </row>
        <row r="1494">
          <cell r="A1494" t="str">
            <v>2007</v>
          </cell>
          <cell r="B1494" t="str">
            <v>FI</v>
          </cell>
          <cell r="C1494" t="str">
            <v>M_DFGHIJKO</v>
          </cell>
          <cell r="D1494" t="str">
            <v>e_itsp</v>
          </cell>
          <cell r="E1494">
            <v>0.54215333056592396</v>
          </cell>
          <cell r="F1494" t="str">
            <v>% ent</v>
          </cell>
        </row>
        <row r="1495">
          <cell r="A1495" t="str">
            <v>2007</v>
          </cell>
          <cell r="B1495" t="str">
            <v>FI</v>
          </cell>
          <cell r="C1495" t="str">
            <v>M_DFGHIJKO</v>
          </cell>
          <cell r="D1495" t="str">
            <v>e_itsp</v>
          </cell>
          <cell r="E1495">
            <v>0.54271110148214396</v>
          </cell>
          <cell r="F1495" t="str">
            <v>% ent cuse</v>
          </cell>
        </row>
        <row r="1496">
          <cell r="A1496" t="str">
            <v>2007</v>
          </cell>
          <cell r="B1496" t="str">
            <v>FI</v>
          </cell>
          <cell r="C1496" t="str">
            <v>M_DFGHIKO</v>
          </cell>
          <cell r="D1496" t="str">
            <v>e_itsp</v>
          </cell>
          <cell r="E1496">
            <v>0.54174911355726296</v>
          </cell>
          <cell r="F1496" t="str">
            <v>% ent</v>
          </cell>
        </row>
        <row r="1497">
          <cell r="A1497" t="str">
            <v>2007</v>
          </cell>
          <cell r="B1497" t="str">
            <v>FI</v>
          </cell>
          <cell r="C1497" t="str">
            <v>M_DFGHIKO</v>
          </cell>
          <cell r="D1497" t="str">
            <v>e_itsp</v>
          </cell>
          <cell r="E1497">
            <v>0.54203394484725098</v>
          </cell>
          <cell r="F1497" t="str">
            <v>% ent cuse</v>
          </cell>
        </row>
        <row r="1498">
          <cell r="A1498" t="str">
            <v>2007</v>
          </cell>
          <cell r="B1498" t="str">
            <v>FI</v>
          </cell>
          <cell r="C1498" t="str">
            <v>M_J65_66</v>
          </cell>
          <cell r="D1498" t="str">
            <v>e_itsp</v>
          </cell>
          <cell r="E1498">
            <v>0.56004228329809702</v>
          </cell>
          <cell r="F1498" t="str">
            <v>% ent</v>
          </cell>
        </row>
        <row r="1499">
          <cell r="A1499" t="str">
            <v>2007</v>
          </cell>
          <cell r="B1499" t="str">
            <v>FI</v>
          </cell>
          <cell r="C1499" t="str">
            <v>M_J65_66</v>
          </cell>
          <cell r="D1499" t="str">
            <v>e_itsp</v>
          </cell>
          <cell r="E1499">
            <v>0.57337662337662298</v>
          </cell>
          <cell r="F1499" t="str">
            <v>% ent cuse</v>
          </cell>
        </row>
        <row r="1500">
          <cell r="A1500" t="str">
            <v>2007</v>
          </cell>
          <cell r="B1500" t="str">
            <v>FI</v>
          </cell>
          <cell r="C1500" t="str">
            <v>SM_DFGHIJKO</v>
          </cell>
          <cell r="D1500" t="str">
            <v>e_itsp</v>
          </cell>
          <cell r="E1500">
            <v>0.26353270847989002</v>
          </cell>
          <cell r="F1500" t="str">
            <v>% ent</v>
          </cell>
        </row>
        <row r="1501">
          <cell r="A1501" t="str">
            <v>2007</v>
          </cell>
          <cell r="B1501" t="str">
            <v>FI</v>
          </cell>
          <cell r="C1501" t="str">
            <v>SM_DFGHIJKO</v>
          </cell>
          <cell r="D1501" t="str">
            <v>e_itsp</v>
          </cell>
          <cell r="E1501">
            <v>0.265936523815893</v>
          </cell>
          <cell r="F1501" t="str">
            <v>% ent cuse</v>
          </cell>
        </row>
        <row r="1502">
          <cell r="A1502" t="str">
            <v>2007</v>
          </cell>
          <cell r="B1502" t="str">
            <v>FI</v>
          </cell>
          <cell r="C1502" t="str">
            <v>SM_DFGHIKO</v>
          </cell>
          <cell r="D1502" t="str">
            <v>e_itsp</v>
          </cell>
          <cell r="E1502">
            <v>0.26452286027607202</v>
          </cell>
          <cell r="F1502" t="str">
            <v>% ent</v>
          </cell>
        </row>
        <row r="1503">
          <cell r="A1503" t="str">
            <v>2007</v>
          </cell>
          <cell r="B1503" t="str">
            <v>FI</v>
          </cell>
          <cell r="C1503" t="str">
            <v>SM_DFGHIKO</v>
          </cell>
          <cell r="D1503" t="str">
            <v>e_itsp</v>
          </cell>
          <cell r="E1503">
            <v>0.26696369949374499</v>
          </cell>
          <cell r="F1503" t="str">
            <v>% ent cuse</v>
          </cell>
        </row>
        <row r="1504">
          <cell r="A1504" t="str">
            <v>2007</v>
          </cell>
          <cell r="B1504" t="str">
            <v>FI</v>
          </cell>
          <cell r="C1504" t="str">
            <v>SM_J65_66</v>
          </cell>
          <cell r="D1504" t="str">
            <v>e_itsp</v>
          </cell>
          <cell r="E1504">
            <v>0.214475888165576</v>
          </cell>
          <cell r="F1504" t="str">
            <v>% ent</v>
          </cell>
        </row>
        <row r="1505">
          <cell r="A1505" t="str">
            <v>2007</v>
          </cell>
          <cell r="B1505" t="str">
            <v>FI</v>
          </cell>
          <cell r="C1505" t="str">
            <v>SM_J65_66</v>
          </cell>
          <cell r="D1505" t="str">
            <v>e_itsp</v>
          </cell>
          <cell r="E1505">
            <v>0.21531368460372299</v>
          </cell>
          <cell r="F1505" t="str">
            <v>% ent cuse</v>
          </cell>
        </row>
        <row r="1506">
          <cell r="A1506" t="str">
            <v>2007</v>
          </cell>
          <cell r="B1506" t="str">
            <v>FI</v>
          </cell>
          <cell r="C1506" t="str">
            <v>SM_OTH</v>
          </cell>
          <cell r="D1506" t="str">
            <v>e_itsp</v>
          </cell>
          <cell r="E1506">
            <v>0.26452286027607202</v>
          </cell>
          <cell r="F1506" t="str">
            <v>% ent</v>
          </cell>
        </row>
        <row r="1507">
          <cell r="A1507" t="str">
            <v>2007</v>
          </cell>
          <cell r="B1507" t="str">
            <v>FI</v>
          </cell>
          <cell r="C1507" t="str">
            <v>SM_OTH</v>
          </cell>
          <cell r="D1507" t="str">
            <v>e_itsp</v>
          </cell>
          <cell r="E1507">
            <v>0.26696369949374499</v>
          </cell>
          <cell r="F1507" t="str">
            <v>% ent cuse</v>
          </cell>
        </row>
        <row r="1508">
          <cell r="A1508" t="str">
            <v>2007</v>
          </cell>
          <cell r="B1508" t="str">
            <v>FI</v>
          </cell>
          <cell r="C1508" t="str">
            <v>S_DFGHIJKO</v>
          </cell>
          <cell r="D1508" t="str">
            <v>e_itsp</v>
          </cell>
          <cell r="E1508">
            <v>0.21443856409566101</v>
          </cell>
          <cell r="F1508" t="str">
            <v>% ent</v>
          </cell>
        </row>
        <row r="1509">
          <cell r="A1509" t="str">
            <v>2007</v>
          </cell>
          <cell r="B1509" t="str">
            <v>FI</v>
          </cell>
          <cell r="C1509" t="str">
            <v>S_DFGHIJKO</v>
          </cell>
          <cell r="D1509" t="str">
            <v>e_itsp</v>
          </cell>
          <cell r="E1509">
            <v>0.216703261270424</v>
          </cell>
          <cell r="F1509" t="str">
            <v>% ent cuse</v>
          </cell>
        </row>
        <row r="1510">
          <cell r="A1510" t="str">
            <v>2007</v>
          </cell>
          <cell r="B1510" t="str">
            <v>FI</v>
          </cell>
          <cell r="C1510" t="str">
            <v>S_DFGHIKO</v>
          </cell>
          <cell r="D1510" t="str">
            <v>e_itsp</v>
          </cell>
          <cell r="E1510">
            <v>0.215809881513919</v>
          </cell>
          <cell r="F1510" t="str">
            <v>% ent</v>
          </cell>
        </row>
        <row r="1511">
          <cell r="A1511" t="str">
            <v>2007</v>
          </cell>
          <cell r="B1511" t="str">
            <v>FI</v>
          </cell>
          <cell r="C1511" t="str">
            <v>S_DFGHIKO</v>
          </cell>
          <cell r="D1511" t="str">
            <v>e_itsp</v>
          </cell>
          <cell r="E1511">
            <v>0.218134582800383</v>
          </cell>
          <cell r="F1511" t="str">
            <v>% ent cuse</v>
          </cell>
        </row>
        <row r="1512">
          <cell r="A1512" t="str">
            <v>2007</v>
          </cell>
          <cell r="B1512" t="str">
            <v>FI</v>
          </cell>
          <cell r="C1512" t="str">
            <v>S_J65_66</v>
          </cell>
          <cell r="D1512" t="str">
            <v>e_itsp</v>
          </cell>
          <cell r="E1512">
            <v>0.14503964989128401</v>
          </cell>
          <cell r="F1512" t="str">
            <v>% ent</v>
          </cell>
        </row>
        <row r="1513">
          <cell r="A1513" t="str">
            <v>2007</v>
          </cell>
          <cell r="B1513" t="str">
            <v>FI</v>
          </cell>
          <cell r="C1513" t="str">
            <v>S_J65_66</v>
          </cell>
          <cell r="D1513" t="str">
            <v>e_itsp</v>
          </cell>
          <cell r="E1513">
            <v>0.14503964989128401</v>
          </cell>
          <cell r="F1513" t="str">
            <v>% ent cuse</v>
          </cell>
        </row>
        <row r="1514">
          <cell r="A1514" t="str">
            <v>2007</v>
          </cell>
          <cell r="B1514" t="str">
            <v>FR</v>
          </cell>
          <cell r="C1514" t="str">
            <v>10_65</v>
          </cell>
          <cell r="D1514" t="str">
            <v>e_itsp</v>
          </cell>
          <cell r="E1514">
            <v>0.64741198194652505</v>
          </cell>
          <cell r="F1514" t="str">
            <v>% ent</v>
          </cell>
        </row>
        <row r="1515">
          <cell r="A1515" t="str">
            <v>2007</v>
          </cell>
          <cell r="B1515" t="str">
            <v>FR</v>
          </cell>
          <cell r="C1515" t="str">
            <v>10_65</v>
          </cell>
          <cell r="D1515" t="str">
            <v>e_itsp</v>
          </cell>
          <cell r="E1515">
            <v>0.64741198194652505</v>
          </cell>
          <cell r="F1515" t="str">
            <v>% ent cuse</v>
          </cell>
        </row>
        <row r="1516">
          <cell r="A1516" t="str">
            <v>2007</v>
          </cell>
          <cell r="B1516" t="str">
            <v>FR</v>
          </cell>
          <cell r="C1516" t="str">
            <v>10_66</v>
          </cell>
          <cell r="D1516" t="str">
            <v>e_itsp</v>
          </cell>
          <cell r="E1516">
            <v>0.53250895993824399</v>
          </cell>
          <cell r="F1516" t="str">
            <v>% ent</v>
          </cell>
        </row>
        <row r="1517">
          <cell r="A1517" t="str">
            <v>2007</v>
          </cell>
          <cell r="B1517" t="str">
            <v>FR</v>
          </cell>
          <cell r="C1517" t="str">
            <v>10_66</v>
          </cell>
          <cell r="D1517" t="str">
            <v>e_itsp</v>
          </cell>
          <cell r="E1517">
            <v>0.53250895993824399</v>
          </cell>
          <cell r="F1517" t="str">
            <v>% ent cuse</v>
          </cell>
        </row>
        <row r="1518">
          <cell r="A1518" t="str">
            <v>2007</v>
          </cell>
          <cell r="B1518" t="str">
            <v>FR</v>
          </cell>
          <cell r="C1518" t="str">
            <v>10_D</v>
          </cell>
          <cell r="D1518" t="str">
            <v>e_itsp</v>
          </cell>
          <cell r="E1518">
            <v>0.165153853050201</v>
          </cell>
          <cell r="F1518" t="str">
            <v>% ent</v>
          </cell>
        </row>
        <row r="1519">
          <cell r="A1519" t="str">
            <v>2007</v>
          </cell>
          <cell r="B1519" t="str">
            <v>FR</v>
          </cell>
          <cell r="C1519" t="str">
            <v>10_D</v>
          </cell>
          <cell r="D1519" t="str">
            <v>e_itsp</v>
          </cell>
          <cell r="E1519">
            <v>0.169706433944323</v>
          </cell>
          <cell r="F1519" t="str">
            <v>% ent cuse</v>
          </cell>
        </row>
        <row r="1520">
          <cell r="A1520" t="str">
            <v>2007</v>
          </cell>
          <cell r="B1520" t="str">
            <v>FR</v>
          </cell>
          <cell r="C1520" t="str">
            <v>10_D15_22</v>
          </cell>
          <cell r="D1520" t="str">
            <v>e_itsp</v>
          </cell>
          <cell r="E1520">
            <v>0.138107189253872</v>
          </cell>
          <cell r="F1520" t="str">
            <v>% ent</v>
          </cell>
        </row>
        <row r="1521">
          <cell r="A1521" t="str">
            <v>2007</v>
          </cell>
          <cell r="B1521" t="str">
            <v>FR</v>
          </cell>
          <cell r="C1521" t="str">
            <v>10_D15_22</v>
          </cell>
          <cell r="D1521" t="str">
            <v>e_itsp</v>
          </cell>
          <cell r="E1521">
            <v>0.147156560608217</v>
          </cell>
          <cell r="F1521" t="str">
            <v>% ent cuse</v>
          </cell>
        </row>
        <row r="1522">
          <cell r="A1522" t="str">
            <v>2007</v>
          </cell>
          <cell r="B1522" t="str">
            <v>FR</v>
          </cell>
          <cell r="C1522" t="str">
            <v>10_D23_25</v>
          </cell>
          <cell r="D1522" t="str">
            <v>e_itsp</v>
          </cell>
          <cell r="E1522">
            <v>0.28000586012263501</v>
          </cell>
          <cell r="F1522" t="str">
            <v>% ent</v>
          </cell>
        </row>
        <row r="1523">
          <cell r="A1523" t="str">
            <v>2007</v>
          </cell>
          <cell r="B1523" t="str">
            <v>FR</v>
          </cell>
          <cell r="C1523" t="str">
            <v>10_D23_25</v>
          </cell>
          <cell r="D1523" t="str">
            <v>e_itsp</v>
          </cell>
          <cell r="E1523">
            <v>0.28000586012263501</v>
          </cell>
          <cell r="F1523" t="str">
            <v>% ent cuse</v>
          </cell>
        </row>
        <row r="1524">
          <cell r="A1524" t="str">
            <v>2007</v>
          </cell>
          <cell r="B1524" t="str">
            <v>FR</v>
          </cell>
          <cell r="C1524" t="str">
            <v>10_D26_28</v>
          </cell>
          <cell r="D1524" t="str">
            <v>e_itsp</v>
          </cell>
          <cell r="E1524">
            <v>0.11406716716359599</v>
          </cell>
          <cell r="F1524" t="str">
            <v>% ent</v>
          </cell>
        </row>
        <row r="1525">
          <cell r="A1525" t="str">
            <v>2007</v>
          </cell>
          <cell r="B1525" t="str">
            <v>FR</v>
          </cell>
          <cell r="C1525" t="str">
            <v>10_D26_28</v>
          </cell>
          <cell r="D1525" t="str">
            <v>e_itsp</v>
          </cell>
          <cell r="E1525">
            <v>0.114319285175195</v>
          </cell>
          <cell r="F1525" t="str">
            <v>% ent cuse</v>
          </cell>
        </row>
        <row r="1526">
          <cell r="A1526" t="str">
            <v>2007</v>
          </cell>
          <cell r="B1526" t="str">
            <v>FR</v>
          </cell>
          <cell r="C1526" t="str">
            <v>10_D29_37</v>
          </cell>
          <cell r="D1526" t="str">
            <v>e_itsp</v>
          </cell>
          <cell r="E1526">
            <v>0.214673215648361</v>
          </cell>
          <cell r="F1526" t="str">
            <v>% ent</v>
          </cell>
        </row>
        <row r="1527">
          <cell r="A1527" t="str">
            <v>2007</v>
          </cell>
          <cell r="B1527" t="str">
            <v>FR</v>
          </cell>
          <cell r="C1527" t="str">
            <v>10_D29_37</v>
          </cell>
          <cell r="D1527" t="str">
            <v>e_itsp</v>
          </cell>
          <cell r="E1527">
            <v>0.21707961488307101</v>
          </cell>
          <cell r="F1527" t="str">
            <v>% ent cuse</v>
          </cell>
        </row>
        <row r="1528">
          <cell r="A1528" t="str">
            <v>2007</v>
          </cell>
          <cell r="B1528" t="str">
            <v>FR</v>
          </cell>
          <cell r="C1528" t="str">
            <v>10_DF</v>
          </cell>
          <cell r="D1528" t="str">
            <v>e_itsp</v>
          </cell>
          <cell r="E1528">
            <v>0.119611092377449</v>
          </cell>
          <cell r="F1528" t="str">
            <v>% ent</v>
          </cell>
        </row>
        <row r="1529">
          <cell r="A1529" t="str">
            <v>2007</v>
          </cell>
          <cell r="B1529" t="str">
            <v>FR</v>
          </cell>
          <cell r="C1529" t="str">
            <v>10_DF</v>
          </cell>
          <cell r="D1529" t="str">
            <v>e_itsp</v>
          </cell>
          <cell r="E1529">
            <v>0.121667963137983</v>
          </cell>
          <cell r="F1529" t="str">
            <v>% ent cuse</v>
          </cell>
        </row>
        <row r="1530">
          <cell r="A1530" t="str">
            <v>2007</v>
          </cell>
          <cell r="B1530" t="str">
            <v>FR</v>
          </cell>
          <cell r="C1530" t="str">
            <v>10_DFGHIJKO</v>
          </cell>
          <cell r="D1530" t="str">
            <v>e_itsp</v>
          </cell>
          <cell r="E1530">
            <v>0.15111454242372899</v>
          </cell>
          <cell r="F1530" t="str">
            <v>% ent</v>
          </cell>
        </row>
        <row r="1531">
          <cell r="A1531" t="str">
            <v>2007</v>
          </cell>
          <cell r="B1531" t="str">
            <v>FR</v>
          </cell>
          <cell r="C1531" t="str">
            <v>10_DFGHIJKO</v>
          </cell>
          <cell r="D1531" t="str">
            <v>e_itsp</v>
          </cell>
          <cell r="E1531">
            <v>0.15297912911144201</v>
          </cell>
          <cell r="F1531" t="str">
            <v>% ent cuse</v>
          </cell>
        </row>
        <row r="1532">
          <cell r="A1532" t="str">
            <v>2007</v>
          </cell>
          <cell r="B1532" t="str">
            <v>FR</v>
          </cell>
          <cell r="C1532" t="str">
            <v>10_DFGHIKO</v>
          </cell>
          <cell r="D1532" t="str">
            <v>e_itsp</v>
          </cell>
          <cell r="E1532">
            <v>0.146383697556251</v>
          </cell>
          <cell r="F1532" t="str">
            <v>% ent</v>
          </cell>
        </row>
        <row r="1533">
          <cell r="A1533" t="str">
            <v>2007</v>
          </cell>
          <cell r="B1533" t="str">
            <v>FR</v>
          </cell>
          <cell r="C1533" t="str">
            <v>10_DFGHIKO</v>
          </cell>
          <cell r="D1533" t="str">
            <v>e_itsp</v>
          </cell>
          <cell r="E1533">
            <v>0.14820914448870601</v>
          </cell>
          <cell r="F1533" t="str">
            <v>% ent cuse</v>
          </cell>
        </row>
        <row r="1534">
          <cell r="A1534" t="str">
            <v>2007</v>
          </cell>
          <cell r="B1534" t="str">
            <v>FR</v>
          </cell>
          <cell r="C1534" t="str">
            <v>10_DGHIK</v>
          </cell>
          <cell r="D1534" t="str">
            <v>e_itsp</v>
          </cell>
          <cell r="E1534">
            <v>0.16489123135810399</v>
          </cell>
          <cell r="F1534" t="str">
            <v>% ent</v>
          </cell>
        </row>
        <row r="1535">
          <cell r="A1535" t="str">
            <v>2007</v>
          </cell>
          <cell r="B1535" t="str">
            <v>FR</v>
          </cell>
          <cell r="C1535" t="str">
            <v>10_DGHIK</v>
          </cell>
          <cell r="D1535" t="str">
            <v>e_itsp</v>
          </cell>
          <cell r="E1535">
            <v>0.16731830942322401</v>
          </cell>
          <cell r="F1535" t="str">
            <v>% ent cuse</v>
          </cell>
        </row>
        <row r="1536">
          <cell r="A1536" t="str">
            <v>2007</v>
          </cell>
          <cell r="B1536" t="str">
            <v>FR</v>
          </cell>
          <cell r="C1536" t="str">
            <v>10_DGIK</v>
          </cell>
          <cell r="D1536" t="str">
            <v>e_itsp</v>
          </cell>
          <cell r="E1536">
            <v>0.169544020051939</v>
          </cell>
          <cell r="F1536" t="str">
            <v>% ent</v>
          </cell>
        </row>
        <row r="1537">
          <cell r="A1537" t="str">
            <v>2007</v>
          </cell>
          <cell r="B1537" t="str">
            <v>FR</v>
          </cell>
          <cell r="C1537" t="str">
            <v>10_DGIK</v>
          </cell>
          <cell r="D1537" t="str">
            <v>e_itsp</v>
          </cell>
          <cell r="E1537">
            <v>0.172082567409547</v>
          </cell>
          <cell r="F1537" t="str">
            <v>% ent cuse</v>
          </cell>
        </row>
        <row r="1538">
          <cell r="A1538" t="str">
            <v>2007</v>
          </cell>
          <cell r="B1538" t="str">
            <v>FR</v>
          </cell>
          <cell r="C1538" t="str">
            <v>10_F</v>
          </cell>
          <cell r="D1538" t="str">
            <v>e_itsp</v>
          </cell>
          <cell r="E1538">
            <v>4.6975303464811602E-2</v>
          </cell>
          <cell r="F1538" t="str">
            <v>% ent</v>
          </cell>
        </row>
        <row r="1539">
          <cell r="A1539" t="str">
            <v>2007</v>
          </cell>
          <cell r="B1539" t="str">
            <v>FR</v>
          </cell>
          <cell r="C1539" t="str">
            <v>10_F</v>
          </cell>
          <cell r="D1539" t="str">
            <v>e_itsp</v>
          </cell>
          <cell r="E1539">
            <v>4.7026247526112702E-2</v>
          </cell>
          <cell r="F1539" t="str">
            <v>% ent cuse</v>
          </cell>
        </row>
        <row r="1540">
          <cell r="A1540" t="str">
            <v>2007</v>
          </cell>
          <cell r="B1540" t="str">
            <v>FR</v>
          </cell>
          <cell r="C1540" t="str">
            <v>10_G</v>
          </cell>
          <cell r="D1540" t="str">
            <v>e_itsp</v>
          </cell>
          <cell r="E1540">
            <v>0.112773141872264</v>
          </cell>
          <cell r="F1540" t="str">
            <v>% ent</v>
          </cell>
        </row>
        <row r="1541">
          <cell r="A1541" t="str">
            <v>2007</v>
          </cell>
          <cell r="B1541" t="str">
            <v>FR</v>
          </cell>
          <cell r="C1541" t="str">
            <v>10_G</v>
          </cell>
          <cell r="D1541" t="str">
            <v>e_itsp</v>
          </cell>
          <cell r="E1541">
            <v>0.113957905915052</v>
          </cell>
          <cell r="F1541" t="str">
            <v>% ent cuse</v>
          </cell>
        </row>
        <row r="1542">
          <cell r="A1542" t="str">
            <v>2007</v>
          </cell>
          <cell r="B1542" t="str">
            <v>FR</v>
          </cell>
          <cell r="C1542" t="str">
            <v>10_G50</v>
          </cell>
          <cell r="D1542" t="str">
            <v>e_itsp</v>
          </cell>
          <cell r="E1542">
            <v>8.0883119367442802E-2</v>
          </cell>
          <cell r="F1542" t="str">
            <v>% ent</v>
          </cell>
        </row>
        <row r="1543">
          <cell r="A1543" t="str">
            <v>2007</v>
          </cell>
          <cell r="B1543" t="str">
            <v>FR</v>
          </cell>
          <cell r="C1543" t="str">
            <v>10_G50</v>
          </cell>
          <cell r="D1543" t="str">
            <v>e_itsp</v>
          </cell>
          <cell r="E1543">
            <v>8.0883119367442802E-2</v>
          </cell>
          <cell r="F1543" t="str">
            <v>% ent cuse</v>
          </cell>
        </row>
        <row r="1544">
          <cell r="A1544" t="str">
            <v>2007</v>
          </cell>
          <cell r="B1544" t="str">
            <v>FR</v>
          </cell>
          <cell r="C1544" t="str">
            <v>10_G51</v>
          </cell>
          <cell r="D1544" t="str">
            <v>e_itsp</v>
          </cell>
          <cell r="E1544">
            <v>0.19929811366844599</v>
          </cell>
          <cell r="F1544" t="str">
            <v>% ent</v>
          </cell>
        </row>
        <row r="1545">
          <cell r="A1545" t="str">
            <v>2007</v>
          </cell>
          <cell r="B1545" t="str">
            <v>FR</v>
          </cell>
          <cell r="C1545" t="str">
            <v>10_G51</v>
          </cell>
          <cell r="D1545" t="str">
            <v>e_itsp</v>
          </cell>
          <cell r="E1545">
            <v>0.19929811366844599</v>
          </cell>
          <cell r="F1545" t="str">
            <v>% ent cuse</v>
          </cell>
        </row>
        <row r="1546">
          <cell r="A1546" t="str">
            <v>2007</v>
          </cell>
          <cell r="B1546" t="str">
            <v>FR</v>
          </cell>
          <cell r="C1546" t="str">
            <v>10_G52</v>
          </cell>
          <cell r="D1546" t="str">
            <v>e_itsp</v>
          </cell>
          <cell r="E1546">
            <v>3.9583533546688303E-2</v>
          </cell>
          <cell r="F1546" t="str">
            <v>% ent</v>
          </cell>
        </row>
        <row r="1547">
          <cell r="A1547" t="str">
            <v>2007</v>
          </cell>
          <cell r="B1547" t="str">
            <v>FR</v>
          </cell>
          <cell r="C1547" t="str">
            <v>10_G52</v>
          </cell>
          <cell r="D1547" t="str">
            <v>e_itsp</v>
          </cell>
          <cell r="E1547">
            <v>4.0606632699267502E-2</v>
          </cell>
          <cell r="F1547" t="str">
            <v>% ent cuse</v>
          </cell>
        </row>
        <row r="1548">
          <cell r="A1548" t="str">
            <v>2007</v>
          </cell>
          <cell r="B1548" t="str">
            <v>FR</v>
          </cell>
          <cell r="C1548" t="str">
            <v>10_GHIKO</v>
          </cell>
          <cell r="D1548" t="str">
            <v>e_itsp</v>
          </cell>
          <cell r="E1548">
            <v>0.16612376629145301</v>
          </cell>
          <cell r="F1548" t="str">
            <v>% ent</v>
          </cell>
        </row>
        <row r="1549">
          <cell r="A1549" t="str">
            <v>2007</v>
          </cell>
          <cell r="B1549" t="str">
            <v>FR</v>
          </cell>
          <cell r="C1549" t="str">
            <v>10_GHIKO</v>
          </cell>
          <cell r="D1549" t="str">
            <v>e_itsp</v>
          </cell>
          <cell r="E1549">
            <v>0.16762115692700699</v>
          </cell>
          <cell r="F1549" t="str">
            <v>% ent cuse</v>
          </cell>
        </row>
        <row r="1550">
          <cell r="A1550" t="str">
            <v>2007</v>
          </cell>
          <cell r="B1550" t="str">
            <v>FR</v>
          </cell>
          <cell r="C1550" t="str">
            <v>10_H551_552</v>
          </cell>
          <cell r="D1550" t="str">
            <v>e_itsp</v>
          </cell>
          <cell r="E1550">
            <v>4.9037704277711203E-2</v>
          </cell>
          <cell r="F1550" t="str">
            <v>% ent</v>
          </cell>
        </row>
        <row r="1551">
          <cell r="A1551" t="str">
            <v>2007</v>
          </cell>
          <cell r="B1551" t="str">
            <v>FR</v>
          </cell>
          <cell r="C1551" t="str">
            <v>10_H551_552</v>
          </cell>
          <cell r="D1551" t="str">
            <v>e_itsp</v>
          </cell>
          <cell r="E1551">
            <v>4.9451932158666598E-2</v>
          </cell>
          <cell r="F1551" t="str">
            <v>% ent cuse</v>
          </cell>
        </row>
        <row r="1552">
          <cell r="A1552" t="str">
            <v>2007</v>
          </cell>
          <cell r="B1552" t="str">
            <v>FR</v>
          </cell>
          <cell r="C1552" t="str">
            <v>10_I</v>
          </cell>
          <cell r="D1552" t="str">
            <v>e_itsp</v>
          </cell>
          <cell r="E1552">
            <v>0.118199183472077</v>
          </cell>
          <cell r="F1552" t="str">
            <v>% ent</v>
          </cell>
        </row>
        <row r="1553">
          <cell r="A1553" t="str">
            <v>2007</v>
          </cell>
          <cell r="B1553" t="str">
            <v>FR</v>
          </cell>
          <cell r="C1553" t="str">
            <v>10_I</v>
          </cell>
          <cell r="D1553" t="str">
            <v>e_itsp</v>
          </cell>
          <cell r="E1553">
            <v>0.12045578072129701</v>
          </cell>
          <cell r="F1553" t="str">
            <v>% ent cuse</v>
          </cell>
        </row>
        <row r="1554">
          <cell r="A1554" t="str">
            <v>2007</v>
          </cell>
          <cell r="B1554" t="str">
            <v>FR</v>
          </cell>
          <cell r="C1554" t="str">
            <v>10_I60_63</v>
          </cell>
          <cell r="D1554" t="str">
            <v>e_itsp</v>
          </cell>
          <cell r="E1554">
            <v>0.10723218154738499</v>
          </cell>
          <cell r="F1554" t="str">
            <v>% ent</v>
          </cell>
        </row>
        <row r="1555">
          <cell r="A1555" t="str">
            <v>2007</v>
          </cell>
          <cell r="B1555" t="str">
            <v>FR</v>
          </cell>
          <cell r="C1555" t="str">
            <v>10_I60_63</v>
          </cell>
          <cell r="D1555" t="str">
            <v>e_itsp</v>
          </cell>
          <cell r="E1555">
            <v>0.10934178489155399</v>
          </cell>
          <cell r="F1555" t="str">
            <v>% ent cuse</v>
          </cell>
        </row>
        <row r="1556">
          <cell r="A1556" t="str">
            <v>2007</v>
          </cell>
          <cell r="B1556" t="str">
            <v>FR</v>
          </cell>
          <cell r="C1556" t="str">
            <v>10_I64</v>
          </cell>
          <cell r="D1556" t="str">
            <v>e_itsp</v>
          </cell>
          <cell r="E1556">
            <v>0.48518703731555701</v>
          </cell>
          <cell r="F1556" t="str">
            <v>% ent</v>
          </cell>
        </row>
        <row r="1557">
          <cell r="A1557" t="str">
            <v>2007</v>
          </cell>
          <cell r="B1557" t="str">
            <v>FR</v>
          </cell>
          <cell r="C1557" t="str">
            <v>10_I64</v>
          </cell>
          <cell r="D1557" t="str">
            <v>e_itsp</v>
          </cell>
          <cell r="E1557">
            <v>0.48518703731555701</v>
          </cell>
          <cell r="F1557" t="str">
            <v>% ent cuse</v>
          </cell>
        </row>
        <row r="1558">
          <cell r="A1558" t="str">
            <v>2007</v>
          </cell>
          <cell r="B1558" t="str">
            <v>FR</v>
          </cell>
          <cell r="C1558" t="str">
            <v>10_J65_66</v>
          </cell>
          <cell r="D1558" t="str">
            <v>e_itsp</v>
          </cell>
          <cell r="E1558">
            <v>0.60092373520708897</v>
          </cell>
          <cell r="F1558" t="str">
            <v>% ent</v>
          </cell>
        </row>
        <row r="1559">
          <cell r="A1559" t="str">
            <v>2007</v>
          </cell>
          <cell r="B1559" t="str">
            <v>FR</v>
          </cell>
          <cell r="C1559" t="str">
            <v>10_J65_66</v>
          </cell>
          <cell r="D1559" t="str">
            <v>e_itsp</v>
          </cell>
          <cell r="E1559">
            <v>0.60092373520708897</v>
          </cell>
          <cell r="F1559" t="str">
            <v>% ent cuse</v>
          </cell>
        </row>
        <row r="1560">
          <cell r="A1560" t="str">
            <v>2007</v>
          </cell>
          <cell r="B1560" t="str">
            <v>FR</v>
          </cell>
          <cell r="C1560" t="str">
            <v>10_K</v>
          </cell>
          <cell r="D1560" t="str">
            <v>e_itsp</v>
          </cell>
          <cell r="E1560">
            <v>0.27512512788724902</v>
          </cell>
          <cell r="F1560" t="str">
            <v>% ent</v>
          </cell>
        </row>
        <row r="1561">
          <cell r="A1561" t="str">
            <v>2007</v>
          </cell>
          <cell r="B1561" t="str">
            <v>FR</v>
          </cell>
          <cell r="C1561" t="str">
            <v>10_K</v>
          </cell>
          <cell r="D1561" t="str">
            <v>e_itsp</v>
          </cell>
          <cell r="E1561">
            <v>0.27598414960154499</v>
          </cell>
          <cell r="F1561" t="str">
            <v>% ent cuse</v>
          </cell>
        </row>
        <row r="1562">
          <cell r="A1562" t="str">
            <v>2007</v>
          </cell>
          <cell r="B1562" t="str">
            <v>FR</v>
          </cell>
          <cell r="C1562" t="str">
            <v>10_K70_71_73_74</v>
          </cell>
          <cell r="D1562" t="str">
            <v>e_itsp</v>
          </cell>
          <cell r="E1562">
            <v>0.20709386064020999</v>
          </cell>
          <cell r="F1562" t="str">
            <v>% ent</v>
          </cell>
        </row>
        <row r="1563">
          <cell r="A1563" t="str">
            <v>2007</v>
          </cell>
          <cell r="B1563" t="str">
            <v>FR</v>
          </cell>
          <cell r="C1563" t="str">
            <v>10_K70_71_73_74</v>
          </cell>
          <cell r="D1563" t="str">
            <v>e_itsp</v>
          </cell>
          <cell r="E1563">
            <v>0.207815165797576</v>
          </cell>
          <cell r="F1563" t="str">
            <v>% ent cuse</v>
          </cell>
        </row>
        <row r="1564">
          <cell r="A1564" t="str">
            <v>2007</v>
          </cell>
          <cell r="B1564" t="str">
            <v>FR</v>
          </cell>
          <cell r="C1564" t="str">
            <v>10_K72</v>
          </cell>
          <cell r="D1564" t="str">
            <v>e_itsp</v>
          </cell>
          <cell r="E1564">
            <v>0.79051965416868997</v>
          </cell>
          <cell r="F1564" t="str">
            <v>% ent</v>
          </cell>
        </row>
        <row r="1565">
          <cell r="A1565" t="str">
            <v>2007</v>
          </cell>
          <cell r="B1565" t="str">
            <v>FR</v>
          </cell>
          <cell r="C1565" t="str">
            <v>10_K72</v>
          </cell>
          <cell r="D1565" t="str">
            <v>e_itsp</v>
          </cell>
          <cell r="E1565">
            <v>0.79083439715943504</v>
          </cell>
          <cell r="F1565" t="str">
            <v>% ent cuse</v>
          </cell>
        </row>
        <row r="1566">
          <cell r="A1566" t="str">
            <v>2007</v>
          </cell>
          <cell r="B1566" t="str">
            <v>FR</v>
          </cell>
          <cell r="C1566" t="str">
            <v>10_O921_922</v>
          </cell>
          <cell r="D1566" t="str">
            <v>e_itsp</v>
          </cell>
          <cell r="E1566">
            <v>0.30372033225574002</v>
          </cell>
          <cell r="F1566" t="str">
            <v>% ent</v>
          </cell>
        </row>
        <row r="1567">
          <cell r="A1567" t="str">
            <v>2007</v>
          </cell>
          <cell r="B1567" t="str">
            <v>FR</v>
          </cell>
          <cell r="C1567" t="str">
            <v>10_O921_922</v>
          </cell>
          <cell r="D1567" t="str">
            <v>e_itsp</v>
          </cell>
          <cell r="E1567">
            <v>0.30853844447245499</v>
          </cell>
          <cell r="F1567" t="str">
            <v>% ent cuse</v>
          </cell>
        </row>
        <row r="1568">
          <cell r="A1568" t="str">
            <v>2007</v>
          </cell>
          <cell r="B1568" t="str">
            <v>FR</v>
          </cell>
          <cell r="C1568" t="str">
            <v>L_DF</v>
          </cell>
          <cell r="D1568" t="str">
            <v>e_itsp</v>
          </cell>
          <cell r="E1568">
            <v>0.79207625144397198</v>
          </cell>
          <cell r="F1568" t="str">
            <v>% ent</v>
          </cell>
        </row>
        <row r="1569">
          <cell r="A1569" t="str">
            <v>2007</v>
          </cell>
          <cell r="B1569" t="str">
            <v>FR</v>
          </cell>
          <cell r="C1569" t="str">
            <v>L_DF</v>
          </cell>
          <cell r="D1569" t="str">
            <v>e_itsp</v>
          </cell>
          <cell r="E1569">
            <v>0.79248232902024696</v>
          </cell>
          <cell r="F1569" t="str">
            <v>% ent cuse</v>
          </cell>
        </row>
        <row r="1570">
          <cell r="A1570" t="str">
            <v>2007</v>
          </cell>
          <cell r="B1570" t="str">
            <v>FR</v>
          </cell>
          <cell r="C1570" t="str">
            <v>L_DFGHIJKO</v>
          </cell>
          <cell r="D1570" t="str">
            <v>e_itsp</v>
          </cell>
          <cell r="E1570">
            <v>0.76270494501061303</v>
          </cell>
          <cell r="F1570" t="str">
            <v>% ent</v>
          </cell>
        </row>
        <row r="1571">
          <cell r="A1571" t="str">
            <v>2007</v>
          </cell>
          <cell r="B1571" t="str">
            <v>FR</v>
          </cell>
          <cell r="C1571" t="str">
            <v>L_DFGHIJKO</v>
          </cell>
          <cell r="D1571" t="str">
            <v>e_itsp</v>
          </cell>
          <cell r="E1571">
            <v>0.76415414432707796</v>
          </cell>
          <cell r="F1571" t="str">
            <v>% ent cuse</v>
          </cell>
        </row>
        <row r="1572">
          <cell r="A1572" t="str">
            <v>2007</v>
          </cell>
          <cell r="B1572" t="str">
            <v>FR</v>
          </cell>
          <cell r="C1572" t="str">
            <v>L_DFGHIKO</v>
          </cell>
          <cell r="D1572" t="str">
            <v>e_itsp</v>
          </cell>
          <cell r="E1572">
            <v>0.74737622527865599</v>
          </cell>
          <cell r="F1572" t="str">
            <v>% ent</v>
          </cell>
        </row>
        <row r="1573">
          <cell r="A1573" t="str">
            <v>2007</v>
          </cell>
          <cell r="B1573" t="str">
            <v>FR</v>
          </cell>
          <cell r="C1573" t="str">
            <v>L_DFGHIKO</v>
          </cell>
          <cell r="D1573" t="str">
            <v>e_itsp</v>
          </cell>
          <cell r="E1573">
            <v>0.74892711129493805</v>
          </cell>
          <cell r="F1573" t="str">
            <v>% ent cuse</v>
          </cell>
        </row>
        <row r="1574">
          <cell r="A1574" t="str">
            <v>2007</v>
          </cell>
          <cell r="B1574" t="str">
            <v>FR</v>
          </cell>
          <cell r="C1574" t="str">
            <v>L_GHIKO</v>
          </cell>
          <cell r="D1574" t="str">
            <v>e_itsp</v>
          </cell>
          <cell r="E1574">
            <v>0.70570585819865195</v>
          </cell>
          <cell r="F1574" t="str">
            <v>% ent</v>
          </cell>
        </row>
        <row r="1575">
          <cell r="A1575" t="str">
            <v>2007</v>
          </cell>
          <cell r="B1575" t="str">
            <v>FR</v>
          </cell>
          <cell r="C1575" t="str">
            <v>L_GHIKO</v>
          </cell>
          <cell r="D1575" t="str">
            <v>e_itsp</v>
          </cell>
          <cell r="E1575">
            <v>0.70820126492518598</v>
          </cell>
          <cell r="F1575" t="str">
            <v>% ent cuse</v>
          </cell>
        </row>
        <row r="1576">
          <cell r="A1576" t="str">
            <v>2007</v>
          </cell>
          <cell r="B1576" t="str">
            <v>FR</v>
          </cell>
          <cell r="C1576" t="str">
            <v>L_J65_66</v>
          </cell>
          <cell r="D1576" t="str">
            <v>e_itsp</v>
          </cell>
          <cell r="E1576">
            <v>0.92945571313466502</v>
          </cell>
          <cell r="F1576" t="str">
            <v>% ent</v>
          </cell>
        </row>
        <row r="1577">
          <cell r="A1577" t="str">
            <v>2007</v>
          </cell>
          <cell r="B1577" t="str">
            <v>FR</v>
          </cell>
          <cell r="C1577" t="str">
            <v>L_J65_66</v>
          </cell>
          <cell r="D1577" t="str">
            <v>e_itsp</v>
          </cell>
          <cell r="E1577">
            <v>0.92945571313466502</v>
          </cell>
          <cell r="F1577" t="str">
            <v>% ent cuse</v>
          </cell>
        </row>
        <row r="1578">
          <cell r="A1578" t="str">
            <v>2007</v>
          </cell>
          <cell r="B1578" t="str">
            <v>FR</v>
          </cell>
          <cell r="C1578" t="str">
            <v>M_DF</v>
          </cell>
          <cell r="D1578" t="str">
            <v>e_itsp</v>
          </cell>
          <cell r="E1578">
            <v>0.36848325705493801</v>
          </cell>
          <cell r="F1578" t="str">
            <v>% ent</v>
          </cell>
        </row>
        <row r="1579">
          <cell r="A1579" t="str">
            <v>2007</v>
          </cell>
          <cell r="B1579" t="str">
            <v>FR</v>
          </cell>
          <cell r="C1579" t="str">
            <v>M_DF</v>
          </cell>
          <cell r="D1579" t="str">
            <v>e_itsp</v>
          </cell>
          <cell r="E1579">
            <v>0.36875938655448098</v>
          </cell>
          <cell r="F1579" t="str">
            <v>% ent cuse</v>
          </cell>
        </row>
        <row r="1580">
          <cell r="A1580" t="str">
            <v>2007</v>
          </cell>
          <cell r="B1580" t="str">
            <v>FR</v>
          </cell>
          <cell r="C1580" t="str">
            <v>M_DFGHIJKO</v>
          </cell>
          <cell r="D1580" t="str">
            <v>e_itsp</v>
          </cell>
          <cell r="E1580">
            <v>0.38211552324279802</v>
          </cell>
          <cell r="F1580" t="str">
            <v>% ent</v>
          </cell>
        </row>
        <row r="1581">
          <cell r="A1581" t="str">
            <v>2007</v>
          </cell>
          <cell r="B1581" t="str">
            <v>FR</v>
          </cell>
          <cell r="C1581" t="str">
            <v>M_DFGHIJKO</v>
          </cell>
          <cell r="D1581" t="str">
            <v>e_itsp</v>
          </cell>
          <cell r="E1581">
            <v>0.38251423224276199</v>
          </cell>
          <cell r="F1581" t="str">
            <v>% ent cuse</v>
          </cell>
        </row>
        <row r="1582">
          <cell r="A1582" t="str">
            <v>2007</v>
          </cell>
          <cell r="B1582" t="str">
            <v>FR</v>
          </cell>
          <cell r="C1582" t="str">
            <v>M_DFGHIKO</v>
          </cell>
          <cell r="D1582" t="str">
            <v>e_itsp</v>
          </cell>
          <cell r="E1582">
            <v>0.37307025040228797</v>
          </cell>
          <cell r="F1582" t="str">
            <v>% ent</v>
          </cell>
        </row>
        <row r="1583">
          <cell r="A1583" t="str">
            <v>2007</v>
          </cell>
          <cell r="B1583" t="str">
            <v>FR</v>
          </cell>
          <cell r="C1583" t="str">
            <v>M_DFGHIKO</v>
          </cell>
          <cell r="D1583" t="str">
            <v>e_itsp</v>
          </cell>
          <cell r="E1583">
            <v>0.37346800999708302</v>
          </cell>
          <cell r="F1583" t="str">
            <v>% ent cuse</v>
          </cell>
        </row>
        <row r="1584">
          <cell r="A1584" t="str">
            <v>2007</v>
          </cell>
          <cell r="B1584" t="str">
            <v>FR</v>
          </cell>
          <cell r="C1584" t="str">
            <v>M_GHIKO</v>
          </cell>
          <cell r="D1584" t="str">
            <v>e_itsp</v>
          </cell>
          <cell r="E1584">
            <v>0.376999516491489</v>
          </cell>
          <cell r="F1584" t="str">
            <v>% ent</v>
          </cell>
        </row>
        <row r="1585">
          <cell r="A1585" t="str">
            <v>2007</v>
          </cell>
          <cell r="B1585" t="str">
            <v>FR</v>
          </cell>
          <cell r="C1585" t="str">
            <v>M_GHIKO</v>
          </cell>
          <cell r="D1585" t="str">
            <v>e_itsp</v>
          </cell>
          <cell r="E1585">
            <v>0.37750383701090701</v>
          </cell>
          <cell r="F1585" t="str">
            <v>% ent cuse</v>
          </cell>
        </row>
        <row r="1586">
          <cell r="A1586" t="str">
            <v>2007</v>
          </cell>
          <cell r="B1586" t="str">
            <v>FR</v>
          </cell>
          <cell r="C1586" t="str">
            <v>M_J65_66</v>
          </cell>
          <cell r="D1586" t="str">
            <v>e_itsp</v>
          </cell>
          <cell r="E1586">
            <v>0.79735366028556298</v>
          </cell>
          <cell r="F1586" t="str">
            <v>% ent</v>
          </cell>
        </row>
        <row r="1587">
          <cell r="A1587" t="str">
            <v>2007</v>
          </cell>
          <cell r="B1587" t="str">
            <v>FR</v>
          </cell>
          <cell r="C1587" t="str">
            <v>M_J65_66</v>
          </cell>
          <cell r="D1587" t="str">
            <v>e_itsp</v>
          </cell>
          <cell r="E1587">
            <v>0.79735366028556298</v>
          </cell>
          <cell r="F1587" t="str">
            <v>% ent cuse</v>
          </cell>
        </row>
        <row r="1588">
          <cell r="A1588" t="str">
            <v>2007</v>
          </cell>
          <cell r="B1588" t="str">
            <v>FR</v>
          </cell>
          <cell r="C1588" t="str">
            <v>SM_DFGHIJKO</v>
          </cell>
          <cell r="D1588" t="str">
            <v>e_itsp</v>
          </cell>
          <cell r="E1588">
            <v>0.12949996735150399</v>
          </cell>
          <cell r="F1588" t="str">
            <v>% ent</v>
          </cell>
        </row>
        <row r="1589">
          <cell r="A1589" t="str">
            <v>2007</v>
          </cell>
          <cell r="B1589" t="str">
            <v>FR</v>
          </cell>
          <cell r="C1589" t="str">
            <v>SM_DFGHIJKO</v>
          </cell>
          <cell r="D1589" t="str">
            <v>e_itsp</v>
          </cell>
          <cell r="E1589">
            <v>0.13114614528972501</v>
          </cell>
          <cell r="F1589" t="str">
            <v>% ent cuse</v>
          </cell>
        </row>
        <row r="1590">
          <cell r="A1590" t="str">
            <v>2007</v>
          </cell>
          <cell r="B1590" t="str">
            <v>FR</v>
          </cell>
          <cell r="C1590" t="str">
            <v>SM_DFGHIKO</v>
          </cell>
          <cell r="D1590" t="str">
            <v>e_itsp</v>
          </cell>
          <cell r="E1590">
            <v>0.12677887408612701</v>
          </cell>
          <cell r="F1590" t="str">
            <v>% ent</v>
          </cell>
        </row>
        <row r="1591">
          <cell r="A1591" t="str">
            <v>2007</v>
          </cell>
          <cell r="B1591" t="str">
            <v>FR</v>
          </cell>
          <cell r="C1591" t="str">
            <v>SM_DFGHIKO</v>
          </cell>
          <cell r="D1591" t="str">
            <v>e_itsp</v>
          </cell>
          <cell r="E1591">
            <v>0.12840329441839901</v>
          </cell>
          <cell r="F1591" t="str">
            <v>% ent cuse</v>
          </cell>
        </row>
        <row r="1592">
          <cell r="A1592" t="str">
            <v>2007</v>
          </cell>
          <cell r="B1592" t="str">
            <v>FR</v>
          </cell>
          <cell r="C1592" t="str">
            <v>SM_J65_66</v>
          </cell>
          <cell r="D1592" t="str">
            <v>e_itsp</v>
          </cell>
          <cell r="E1592">
            <v>0.47561388976410801</v>
          </cell>
          <cell r="F1592" t="str">
            <v>% ent</v>
          </cell>
        </row>
        <row r="1593">
          <cell r="A1593" t="str">
            <v>2007</v>
          </cell>
          <cell r="B1593" t="str">
            <v>FR</v>
          </cell>
          <cell r="C1593" t="str">
            <v>SM_J65_66</v>
          </cell>
          <cell r="D1593" t="str">
            <v>e_itsp</v>
          </cell>
          <cell r="E1593">
            <v>0.47561388976410801</v>
          </cell>
          <cell r="F1593" t="str">
            <v>% ent cuse</v>
          </cell>
        </row>
        <row r="1594">
          <cell r="A1594" t="str">
            <v>2007</v>
          </cell>
          <cell r="B1594" t="str">
            <v>FR</v>
          </cell>
          <cell r="C1594" t="str">
            <v>SM_J65_66_O1</v>
          </cell>
          <cell r="D1594" t="str">
            <v>e_itsp</v>
          </cell>
          <cell r="E1594">
            <v>0.54838023617403797</v>
          </cell>
          <cell r="F1594" t="str">
            <v>% ent</v>
          </cell>
        </row>
        <row r="1595">
          <cell r="A1595" t="str">
            <v>2007</v>
          </cell>
          <cell r="B1595" t="str">
            <v>FR</v>
          </cell>
          <cell r="C1595" t="str">
            <v>SM_J65_66_O1</v>
          </cell>
          <cell r="D1595" t="str">
            <v>e_itsp</v>
          </cell>
          <cell r="E1595">
            <v>0.54838023617403797</v>
          </cell>
          <cell r="F1595" t="str">
            <v>% ent cuse</v>
          </cell>
        </row>
        <row r="1596">
          <cell r="A1596" t="str">
            <v>2007</v>
          </cell>
          <cell r="B1596" t="str">
            <v>FR</v>
          </cell>
          <cell r="C1596" t="str">
            <v>SM_J65_66_OTH</v>
          </cell>
          <cell r="D1596" t="str">
            <v>e_itsp</v>
          </cell>
          <cell r="E1596">
            <v>0.47297728572560999</v>
          </cell>
          <cell r="F1596" t="str">
            <v>% ent</v>
          </cell>
        </row>
        <row r="1597">
          <cell r="A1597" t="str">
            <v>2007</v>
          </cell>
          <cell r="B1597" t="str">
            <v>FR</v>
          </cell>
          <cell r="C1597" t="str">
            <v>SM_J65_66_OTH</v>
          </cell>
          <cell r="D1597" t="str">
            <v>e_itsp</v>
          </cell>
          <cell r="E1597">
            <v>0.47297728572560999</v>
          </cell>
          <cell r="F1597" t="str">
            <v>% ent cuse</v>
          </cell>
        </row>
        <row r="1598">
          <cell r="A1598" t="str">
            <v>2007</v>
          </cell>
          <cell r="B1598" t="str">
            <v>FR</v>
          </cell>
          <cell r="C1598" t="str">
            <v>SM_O1</v>
          </cell>
          <cell r="D1598" t="str">
            <v>e_itsp</v>
          </cell>
          <cell r="E1598">
            <v>0.11978113367687</v>
          </cell>
          <cell r="F1598" t="str">
            <v>% ent</v>
          </cell>
        </row>
        <row r="1599">
          <cell r="A1599" t="str">
            <v>2007</v>
          </cell>
          <cell r="B1599" t="str">
            <v>FR</v>
          </cell>
          <cell r="C1599" t="str">
            <v>SM_O1</v>
          </cell>
          <cell r="D1599" t="str">
            <v>e_itsp</v>
          </cell>
          <cell r="E1599">
            <v>0.120702542340997</v>
          </cell>
          <cell r="F1599" t="str">
            <v>% ent cuse</v>
          </cell>
        </row>
        <row r="1600">
          <cell r="A1600" t="str">
            <v>2007</v>
          </cell>
          <cell r="B1600" t="str">
            <v>FR</v>
          </cell>
          <cell r="C1600" t="str">
            <v>SM_OTH</v>
          </cell>
          <cell r="D1600" t="str">
            <v>e_itsp</v>
          </cell>
          <cell r="E1600">
            <v>0.12695153125904801</v>
          </cell>
          <cell r="F1600" t="str">
            <v>% ent</v>
          </cell>
        </row>
        <row r="1601">
          <cell r="A1601" t="str">
            <v>2007</v>
          </cell>
          <cell r="B1601" t="str">
            <v>FR</v>
          </cell>
          <cell r="C1601" t="str">
            <v>SM_OTH</v>
          </cell>
          <cell r="D1601" t="str">
            <v>e_itsp</v>
          </cell>
          <cell r="E1601">
            <v>0.12859428663585201</v>
          </cell>
          <cell r="F1601" t="str">
            <v>% ent cuse</v>
          </cell>
        </row>
        <row r="1602">
          <cell r="A1602" t="str">
            <v>2007</v>
          </cell>
          <cell r="B1602" t="str">
            <v>FR</v>
          </cell>
          <cell r="C1602" t="str">
            <v>S_DF</v>
          </cell>
          <cell r="D1602" t="str">
            <v>e_itsp</v>
          </cell>
          <cell r="E1602">
            <v>4.8664140402680099E-2</v>
          </cell>
          <cell r="F1602" t="str">
            <v>% ent</v>
          </cell>
        </row>
        <row r="1603">
          <cell r="A1603" t="str">
            <v>2007</v>
          </cell>
          <cell r="B1603" t="str">
            <v>FR</v>
          </cell>
          <cell r="C1603" t="str">
            <v>S_DF</v>
          </cell>
          <cell r="D1603" t="str">
            <v>e_itsp</v>
          </cell>
          <cell r="E1603">
            <v>4.9673799043210801E-2</v>
          </cell>
          <cell r="F1603" t="str">
            <v>% ent cuse</v>
          </cell>
        </row>
        <row r="1604">
          <cell r="A1604" t="str">
            <v>2007</v>
          </cell>
          <cell r="B1604" t="str">
            <v>FR</v>
          </cell>
          <cell r="C1604" t="str">
            <v>S_DFGHIJKO</v>
          </cell>
          <cell r="D1604" t="str">
            <v>e_itsp</v>
          </cell>
          <cell r="E1604">
            <v>9.0669068875211506E-2</v>
          </cell>
          <cell r="F1604" t="str">
            <v>% ent</v>
          </cell>
        </row>
        <row r="1605">
          <cell r="A1605" t="str">
            <v>2007</v>
          </cell>
          <cell r="B1605" t="str">
            <v>FR</v>
          </cell>
          <cell r="C1605" t="str">
            <v>S_DFGHIJKO</v>
          </cell>
          <cell r="D1605" t="str">
            <v>e_itsp</v>
          </cell>
          <cell r="E1605">
            <v>9.1986451882811404E-2</v>
          </cell>
          <cell r="F1605" t="str">
            <v>% ent cuse</v>
          </cell>
        </row>
        <row r="1606">
          <cell r="A1606" t="str">
            <v>2007</v>
          </cell>
          <cell r="B1606" t="str">
            <v>FR</v>
          </cell>
          <cell r="C1606" t="str">
            <v>S_DFGHIKO</v>
          </cell>
          <cell r="D1606" t="str">
            <v>e_itsp</v>
          </cell>
          <cell r="E1606">
            <v>8.9513958839207097E-2</v>
          </cell>
          <cell r="F1606" t="str">
            <v>% ent</v>
          </cell>
        </row>
        <row r="1607">
          <cell r="A1607" t="str">
            <v>2007</v>
          </cell>
          <cell r="B1607" t="str">
            <v>FR</v>
          </cell>
          <cell r="C1607" t="str">
            <v>S_DFGHIKO</v>
          </cell>
          <cell r="D1607" t="str">
            <v>e_itsp</v>
          </cell>
          <cell r="E1607">
            <v>9.0822153539196704E-2</v>
          </cell>
          <cell r="F1607" t="str">
            <v>% ent cuse</v>
          </cell>
        </row>
        <row r="1608">
          <cell r="A1608" t="str">
            <v>2007</v>
          </cell>
          <cell r="B1608" t="str">
            <v>FR</v>
          </cell>
          <cell r="C1608" t="str">
            <v>S_GHIKO</v>
          </cell>
          <cell r="D1608" t="str">
            <v>e_itsp</v>
          </cell>
          <cell r="E1608">
            <v>0.118687505643993</v>
          </cell>
          <cell r="F1608" t="str">
            <v>% ent</v>
          </cell>
        </row>
        <row r="1609">
          <cell r="A1609" t="str">
            <v>2007</v>
          </cell>
          <cell r="B1609" t="str">
            <v>FR</v>
          </cell>
          <cell r="C1609" t="str">
            <v>S_GHIKO</v>
          </cell>
          <cell r="D1609" t="str">
            <v>e_itsp</v>
          </cell>
          <cell r="E1609">
            <v>0.119907531722763</v>
          </cell>
          <cell r="F1609" t="str">
            <v>% ent cuse</v>
          </cell>
        </row>
        <row r="1610">
          <cell r="A1610" t="str">
            <v>2007</v>
          </cell>
          <cell r="B1610" t="str">
            <v>FR</v>
          </cell>
          <cell r="C1610" t="str">
            <v>S_J65_66</v>
          </cell>
          <cell r="D1610" t="str">
            <v>e_itsp</v>
          </cell>
          <cell r="E1610">
            <v>0.291367112698528</v>
          </cell>
          <cell r="F1610" t="str">
            <v>% ent</v>
          </cell>
        </row>
        <row r="1611">
          <cell r="A1611" t="str">
            <v>2007</v>
          </cell>
          <cell r="B1611" t="str">
            <v>FR</v>
          </cell>
          <cell r="C1611" t="str">
            <v>S_J65_66</v>
          </cell>
          <cell r="D1611" t="str">
            <v>e_itsp</v>
          </cell>
          <cell r="E1611">
            <v>0.291367112698528</v>
          </cell>
          <cell r="F1611" t="str">
            <v>% ent cuse</v>
          </cell>
        </row>
        <row r="1612">
          <cell r="A1612" t="str">
            <v>2007</v>
          </cell>
          <cell r="B1612" t="str">
            <v>HU</v>
          </cell>
          <cell r="C1612" t="str">
            <v>10_65</v>
          </cell>
          <cell r="D1612" t="str">
            <v>e_itsp</v>
          </cell>
          <cell r="E1612">
            <v>0.59044655870445395</v>
          </cell>
          <cell r="F1612" t="str">
            <v>% ent</v>
          </cell>
        </row>
        <row r="1613">
          <cell r="A1613" t="str">
            <v>2007</v>
          </cell>
          <cell r="B1613" t="str">
            <v>HU</v>
          </cell>
          <cell r="C1613" t="str">
            <v>10_65</v>
          </cell>
          <cell r="D1613" t="str">
            <v>e_itsp</v>
          </cell>
          <cell r="E1613">
            <v>0.59044655870445395</v>
          </cell>
          <cell r="F1613" t="str">
            <v>% ent cuse</v>
          </cell>
        </row>
        <row r="1614">
          <cell r="A1614" t="str">
            <v>2007</v>
          </cell>
          <cell r="B1614" t="str">
            <v>HU</v>
          </cell>
          <cell r="C1614" t="str">
            <v>10_66</v>
          </cell>
          <cell r="D1614" t="str">
            <v>e_itsp</v>
          </cell>
          <cell r="E1614">
            <v>0.46666666666666701</v>
          </cell>
          <cell r="F1614" t="str">
            <v>% ent</v>
          </cell>
        </row>
        <row r="1615">
          <cell r="A1615" t="str">
            <v>2007</v>
          </cell>
          <cell r="B1615" t="str">
            <v>HU</v>
          </cell>
          <cell r="C1615" t="str">
            <v>10_66</v>
          </cell>
          <cell r="D1615" t="str">
            <v>e_itsp</v>
          </cell>
          <cell r="E1615">
            <v>0.46666666666666701</v>
          </cell>
          <cell r="F1615" t="str">
            <v>% ent cuse</v>
          </cell>
        </row>
        <row r="1616">
          <cell r="A1616" t="str">
            <v>2007</v>
          </cell>
          <cell r="B1616" t="str">
            <v>HU</v>
          </cell>
          <cell r="C1616" t="str">
            <v>10_67</v>
          </cell>
          <cell r="D1616" t="str">
            <v>e_itsp</v>
          </cell>
          <cell r="E1616">
            <v>0.17436764705882399</v>
          </cell>
          <cell r="F1616" t="str">
            <v>% ent</v>
          </cell>
        </row>
        <row r="1617">
          <cell r="A1617" t="str">
            <v>2007</v>
          </cell>
          <cell r="B1617" t="str">
            <v>HU</v>
          </cell>
          <cell r="C1617" t="str">
            <v>10_67</v>
          </cell>
          <cell r="D1617" t="str">
            <v>e_itsp</v>
          </cell>
          <cell r="E1617">
            <v>0.17436764705882399</v>
          </cell>
          <cell r="F1617" t="str">
            <v>% ent cuse</v>
          </cell>
        </row>
        <row r="1618">
          <cell r="A1618" t="str">
            <v>2007</v>
          </cell>
          <cell r="B1618" t="str">
            <v>HU</v>
          </cell>
          <cell r="C1618" t="str">
            <v>10_D</v>
          </cell>
          <cell r="D1618" t="str">
            <v>e_itsp</v>
          </cell>
          <cell r="E1618">
            <v>0.130011860518468</v>
          </cell>
          <cell r="F1618" t="str">
            <v>% ent</v>
          </cell>
        </row>
        <row r="1619">
          <cell r="A1619" t="str">
            <v>2007</v>
          </cell>
          <cell r="B1619" t="str">
            <v>HU</v>
          </cell>
          <cell r="C1619" t="str">
            <v>10_D</v>
          </cell>
          <cell r="D1619" t="str">
            <v>e_itsp</v>
          </cell>
          <cell r="E1619">
            <v>0.141780048523346</v>
          </cell>
          <cell r="F1619" t="str">
            <v>% ent cuse</v>
          </cell>
        </row>
        <row r="1620">
          <cell r="A1620" t="str">
            <v>2007</v>
          </cell>
          <cell r="B1620" t="str">
            <v>HU</v>
          </cell>
          <cell r="C1620" t="str">
            <v>10_D15_22</v>
          </cell>
          <cell r="D1620" t="str">
            <v>e_itsp</v>
          </cell>
          <cell r="E1620">
            <v>9.7418515497552996E-2</v>
          </cell>
          <cell r="F1620" t="str">
            <v>% ent</v>
          </cell>
        </row>
        <row r="1621">
          <cell r="A1621" t="str">
            <v>2007</v>
          </cell>
          <cell r="B1621" t="str">
            <v>HU</v>
          </cell>
          <cell r="C1621" t="str">
            <v>10_D15_22</v>
          </cell>
          <cell r="D1621" t="str">
            <v>e_itsp</v>
          </cell>
          <cell r="E1621">
            <v>0.110621767880742</v>
          </cell>
          <cell r="F1621" t="str">
            <v>% ent cuse</v>
          </cell>
        </row>
        <row r="1622">
          <cell r="A1622" t="str">
            <v>2007</v>
          </cell>
          <cell r="B1622" t="str">
            <v>HU</v>
          </cell>
          <cell r="C1622" t="str">
            <v>10_D22</v>
          </cell>
          <cell r="D1622" t="str">
            <v>e_itsp</v>
          </cell>
          <cell r="E1622">
            <v>0.19971628787878801</v>
          </cell>
          <cell r="F1622" t="str">
            <v>% ent</v>
          </cell>
        </row>
        <row r="1623">
          <cell r="A1623" t="str">
            <v>2007</v>
          </cell>
          <cell r="B1623" t="str">
            <v>HU</v>
          </cell>
          <cell r="C1623" t="str">
            <v>10_D22</v>
          </cell>
          <cell r="D1623" t="str">
            <v>e_itsp</v>
          </cell>
          <cell r="E1623">
            <v>0.205155951301186</v>
          </cell>
          <cell r="F1623" t="str">
            <v>% ent cuse</v>
          </cell>
        </row>
        <row r="1624">
          <cell r="A1624" t="str">
            <v>2007</v>
          </cell>
          <cell r="B1624" t="str">
            <v>HU</v>
          </cell>
          <cell r="C1624" t="str">
            <v>10_D23_25</v>
          </cell>
          <cell r="D1624" t="str">
            <v>e_itsp</v>
          </cell>
          <cell r="E1624">
            <v>0.17865953259532599</v>
          </cell>
          <cell r="F1624" t="str">
            <v>% ent</v>
          </cell>
        </row>
        <row r="1625">
          <cell r="A1625" t="str">
            <v>2007</v>
          </cell>
          <cell r="B1625" t="str">
            <v>HU</v>
          </cell>
          <cell r="C1625" t="str">
            <v>10_D23_25</v>
          </cell>
          <cell r="D1625" t="str">
            <v>e_itsp</v>
          </cell>
          <cell r="E1625">
            <v>0.19177933879856399</v>
          </cell>
          <cell r="F1625" t="str">
            <v>% ent cuse</v>
          </cell>
        </row>
        <row r="1626">
          <cell r="A1626" t="str">
            <v>2007</v>
          </cell>
          <cell r="B1626" t="str">
            <v>HU</v>
          </cell>
          <cell r="C1626" t="str">
            <v>10_D26_28</v>
          </cell>
          <cell r="D1626" t="str">
            <v>e_itsp</v>
          </cell>
          <cell r="E1626">
            <v>9.2545416227607993E-2</v>
          </cell>
          <cell r="F1626" t="str">
            <v>% ent</v>
          </cell>
        </row>
        <row r="1627">
          <cell r="A1627" t="str">
            <v>2007</v>
          </cell>
          <cell r="B1627" t="str">
            <v>HU</v>
          </cell>
          <cell r="C1627" t="str">
            <v>10_D26_28</v>
          </cell>
          <cell r="D1627" t="str">
            <v>e_itsp</v>
          </cell>
          <cell r="E1627">
            <v>9.6811962250151498E-2</v>
          </cell>
          <cell r="F1627" t="str">
            <v>% ent cuse</v>
          </cell>
        </row>
        <row r="1628">
          <cell r="A1628" t="str">
            <v>2007</v>
          </cell>
          <cell r="B1628" t="str">
            <v>HU</v>
          </cell>
          <cell r="C1628" t="str">
            <v>10_D29_37</v>
          </cell>
          <cell r="D1628" t="str">
            <v>e_itsp</v>
          </cell>
          <cell r="E1628">
            <v>0.19503507943323301</v>
          </cell>
          <cell r="F1628" t="str">
            <v>% ent</v>
          </cell>
        </row>
        <row r="1629">
          <cell r="A1629" t="str">
            <v>2007</v>
          </cell>
          <cell r="B1629" t="str">
            <v>HU</v>
          </cell>
          <cell r="C1629" t="str">
            <v>10_D29_37</v>
          </cell>
          <cell r="D1629" t="str">
            <v>e_itsp</v>
          </cell>
          <cell r="E1629">
            <v>0.208019087850006</v>
          </cell>
          <cell r="F1629" t="str">
            <v>% ent cuse</v>
          </cell>
        </row>
        <row r="1630">
          <cell r="A1630" t="str">
            <v>2007</v>
          </cell>
          <cell r="B1630" t="str">
            <v>HU</v>
          </cell>
          <cell r="C1630" t="str">
            <v>10_DF</v>
          </cell>
          <cell r="D1630" t="str">
            <v>e_itsp</v>
          </cell>
          <cell r="E1630">
            <v>0.103035614702155</v>
          </cell>
          <cell r="F1630" t="str">
            <v>% ent</v>
          </cell>
        </row>
        <row r="1631">
          <cell r="A1631" t="str">
            <v>2007</v>
          </cell>
          <cell r="B1631" t="str">
            <v>HU</v>
          </cell>
          <cell r="C1631" t="str">
            <v>10_DF</v>
          </cell>
          <cell r="D1631" t="str">
            <v>e_itsp</v>
          </cell>
          <cell r="E1631">
            <v>0.112210373590932</v>
          </cell>
          <cell r="F1631" t="str">
            <v>% ent cuse</v>
          </cell>
        </row>
        <row r="1632">
          <cell r="A1632" t="str">
            <v>2007</v>
          </cell>
          <cell r="B1632" t="str">
            <v>HU</v>
          </cell>
          <cell r="C1632" t="str">
            <v>10_DFGHIJKO</v>
          </cell>
          <cell r="D1632" t="str">
            <v>e_itsp</v>
          </cell>
          <cell r="E1632">
            <v>0.12959483119319001</v>
          </cell>
          <cell r="F1632" t="str">
            <v>% ent</v>
          </cell>
        </row>
        <row r="1633">
          <cell r="A1633" t="str">
            <v>2007</v>
          </cell>
          <cell r="B1633" t="str">
            <v>HU</v>
          </cell>
          <cell r="C1633" t="str">
            <v>10_DFGHIJKO</v>
          </cell>
          <cell r="D1633" t="str">
            <v>e_itsp</v>
          </cell>
          <cell r="E1633">
            <v>0.14166347999250001</v>
          </cell>
          <cell r="F1633" t="str">
            <v>% ent cuse</v>
          </cell>
        </row>
        <row r="1634">
          <cell r="A1634" t="str">
            <v>2007</v>
          </cell>
          <cell r="B1634" t="str">
            <v>HU</v>
          </cell>
          <cell r="C1634" t="str">
            <v>10_DFGHIKO</v>
          </cell>
          <cell r="D1634" t="str">
            <v>e_itsp</v>
          </cell>
          <cell r="E1634">
            <v>0.12507912704485</v>
          </cell>
          <cell r="F1634" t="str">
            <v>% ent</v>
          </cell>
        </row>
        <row r="1635">
          <cell r="A1635" t="str">
            <v>2007</v>
          </cell>
          <cell r="B1635" t="str">
            <v>HU</v>
          </cell>
          <cell r="C1635" t="str">
            <v>10_DFGHIKO</v>
          </cell>
          <cell r="D1635" t="str">
            <v>e_itsp</v>
          </cell>
          <cell r="E1635">
            <v>0.13685586955282</v>
          </cell>
          <cell r="F1635" t="str">
            <v>% ent cuse</v>
          </cell>
        </row>
        <row r="1636">
          <cell r="A1636" t="str">
            <v>2007</v>
          </cell>
          <cell r="B1636" t="str">
            <v>HU</v>
          </cell>
          <cell r="C1636" t="str">
            <v>10_DGHIK</v>
          </cell>
          <cell r="D1636" t="str">
            <v>e_itsp</v>
          </cell>
          <cell r="E1636">
            <v>0.138389706257982</v>
          </cell>
          <cell r="F1636" t="str">
            <v>% ent</v>
          </cell>
        </row>
        <row r="1637">
          <cell r="A1637" t="str">
            <v>2007</v>
          </cell>
          <cell r="B1637" t="str">
            <v>HU</v>
          </cell>
          <cell r="C1637" t="str">
            <v>10_DGHIK</v>
          </cell>
          <cell r="D1637" t="str">
            <v>e_itsp</v>
          </cell>
          <cell r="E1637">
            <v>0.15162755264652999</v>
          </cell>
          <cell r="F1637" t="str">
            <v>% ent cuse</v>
          </cell>
        </row>
        <row r="1638">
          <cell r="A1638" t="str">
            <v>2007</v>
          </cell>
          <cell r="B1638" t="str">
            <v>HU</v>
          </cell>
          <cell r="C1638" t="str">
            <v>10_DGIK</v>
          </cell>
          <cell r="D1638" t="str">
            <v>e_itsp</v>
          </cell>
          <cell r="E1638">
            <v>0.139811935260516</v>
          </cell>
          <cell r="F1638" t="str">
            <v>% ent</v>
          </cell>
        </row>
        <row r="1639">
          <cell r="A1639" t="str">
            <v>2007</v>
          </cell>
          <cell r="B1639" t="str">
            <v>HU</v>
          </cell>
          <cell r="C1639" t="str">
            <v>10_DGIK</v>
          </cell>
          <cell r="D1639" t="str">
            <v>e_itsp</v>
          </cell>
          <cell r="E1639">
            <v>0.15318110959909101</v>
          </cell>
          <cell r="F1639" t="str">
            <v>% ent cuse</v>
          </cell>
        </row>
        <row r="1640">
          <cell r="A1640" t="str">
            <v>2007</v>
          </cell>
          <cell r="B1640" t="str">
            <v>HU</v>
          </cell>
          <cell r="C1640" t="str">
            <v>10_E</v>
          </cell>
          <cell r="D1640" t="str">
            <v>e_itsp</v>
          </cell>
          <cell r="E1640">
            <v>0.249964925373134</v>
          </cell>
          <cell r="F1640" t="str">
            <v>% ent</v>
          </cell>
        </row>
        <row r="1641">
          <cell r="A1641" t="str">
            <v>2007</v>
          </cell>
          <cell r="B1641" t="str">
            <v>HU</v>
          </cell>
          <cell r="C1641" t="str">
            <v>10_E</v>
          </cell>
          <cell r="D1641" t="str">
            <v>e_itsp</v>
          </cell>
          <cell r="E1641">
            <v>0.25090112359550598</v>
          </cell>
          <cell r="F1641" t="str">
            <v>% ent cuse</v>
          </cell>
        </row>
        <row r="1642">
          <cell r="A1642" t="str">
            <v>2007</v>
          </cell>
          <cell r="B1642" t="str">
            <v>HU</v>
          </cell>
          <cell r="C1642" t="str">
            <v>10_F</v>
          </cell>
          <cell r="D1642" t="str">
            <v>e_itsp</v>
          </cell>
          <cell r="E1642">
            <v>4.2825960061443902E-2</v>
          </cell>
          <cell r="F1642" t="str">
            <v>% ent</v>
          </cell>
        </row>
        <row r="1643">
          <cell r="A1643" t="str">
            <v>2007</v>
          </cell>
          <cell r="B1643" t="str">
            <v>HU</v>
          </cell>
          <cell r="C1643" t="str">
            <v>10_F</v>
          </cell>
          <cell r="D1643" t="str">
            <v>e_itsp</v>
          </cell>
          <cell r="E1643">
            <v>4.6499314219467097E-2</v>
          </cell>
          <cell r="F1643" t="str">
            <v>% ent cuse</v>
          </cell>
        </row>
        <row r="1644">
          <cell r="A1644" t="str">
            <v>2007</v>
          </cell>
          <cell r="B1644" t="str">
            <v>HU</v>
          </cell>
          <cell r="C1644" t="str">
            <v>10_G</v>
          </cell>
          <cell r="D1644" t="str">
            <v>e_itsp</v>
          </cell>
          <cell r="E1644">
            <v>0.10311799268692499</v>
          </cell>
          <cell r="F1644" t="str">
            <v>% ent</v>
          </cell>
        </row>
        <row r="1645">
          <cell r="A1645" t="str">
            <v>2007</v>
          </cell>
          <cell r="B1645" t="str">
            <v>HU</v>
          </cell>
          <cell r="C1645" t="str">
            <v>10_G</v>
          </cell>
          <cell r="D1645" t="str">
            <v>e_itsp</v>
          </cell>
          <cell r="E1645">
            <v>0.11295216097511</v>
          </cell>
          <cell r="F1645" t="str">
            <v>% ent cuse</v>
          </cell>
        </row>
        <row r="1646">
          <cell r="A1646" t="str">
            <v>2007</v>
          </cell>
          <cell r="B1646" t="str">
            <v>HU</v>
          </cell>
          <cell r="C1646" t="str">
            <v>10_G50</v>
          </cell>
          <cell r="D1646" t="str">
            <v>e_itsp</v>
          </cell>
          <cell r="E1646">
            <v>9.4050440251572304E-2</v>
          </cell>
          <cell r="F1646" t="str">
            <v>% ent</v>
          </cell>
        </row>
        <row r="1647">
          <cell r="A1647" t="str">
            <v>2007</v>
          </cell>
          <cell r="B1647" t="str">
            <v>HU</v>
          </cell>
          <cell r="C1647" t="str">
            <v>10_G50</v>
          </cell>
          <cell r="D1647" t="str">
            <v>e_itsp</v>
          </cell>
          <cell r="E1647">
            <v>9.9765976578443896E-2</v>
          </cell>
          <cell r="F1647" t="str">
            <v>% ent cuse</v>
          </cell>
        </row>
        <row r="1648">
          <cell r="A1648" t="str">
            <v>2007</v>
          </cell>
          <cell r="B1648" t="str">
            <v>HU</v>
          </cell>
          <cell r="C1648" t="str">
            <v>10_G51</v>
          </cell>
          <cell r="D1648" t="str">
            <v>e_itsp</v>
          </cell>
          <cell r="E1648">
            <v>0.141438362652233</v>
          </cell>
          <cell r="F1648" t="str">
            <v>% ent</v>
          </cell>
        </row>
        <row r="1649">
          <cell r="A1649" t="str">
            <v>2007</v>
          </cell>
          <cell r="B1649" t="str">
            <v>HU</v>
          </cell>
          <cell r="C1649" t="str">
            <v>10_G51</v>
          </cell>
          <cell r="D1649" t="str">
            <v>e_itsp</v>
          </cell>
          <cell r="E1649">
            <v>0.14449130356797901</v>
          </cell>
          <cell r="F1649" t="str">
            <v>% ent cuse</v>
          </cell>
        </row>
        <row r="1650">
          <cell r="A1650" t="str">
            <v>2007</v>
          </cell>
          <cell r="B1650" t="str">
            <v>HU</v>
          </cell>
          <cell r="C1650" t="str">
            <v>10_G52</v>
          </cell>
          <cell r="D1650" t="str">
            <v>e_itsp</v>
          </cell>
          <cell r="E1650">
            <v>7.39133825701625E-2</v>
          </cell>
          <cell r="F1650" t="str">
            <v>% ent</v>
          </cell>
        </row>
        <row r="1651">
          <cell r="A1651" t="str">
            <v>2007</v>
          </cell>
          <cell r="B1651" t="str">
            <v>HU</v>
          </cell>
          <cell r="C1651" t="str">
            <v>10_G52</v>
          </cell>
          <cell r="D1651" t="str">
            <v>e_itsp</v>
          </cell>
          <cell r="E1651">
            <v>8.7848904973270206E-2</v>
          </cell>
          <cell r="F1651" t="str">
            <v>% ent cuse</v>
          </cell>
        </row>
        <row r="1652">
          <cell r="A1652" t="str">
            <v>2007</v>
          </cell>
          <cell r="B1652" t="str">
            <v>HU</v>
          </cell>
          <cell r="C1652" t="str">
            <v>10_GHIKO</v>
          </cell>
          <cell r="D1652" t="str">
            <v>e_itsp</v>
          </cell>
          <cell r="E1652">
            <v>0.14385247250893901</v>
          </cell>
          <cell r="F1652" t="str">
            <v>% ent</v>
          </cell>
        </row>
        <row r="1653">
          <cell r="A1653" t="str">
            <v>2007</v>
          </cell>
          <cell r="B1653" t="str">
            <v>HU</v>
          </cell>
          <cell r="C1653" t="str">
            <v>10_GHIKO</v>
          </cell>
          <cell r="D1653" t="str">
            <v>e_itsp</v>
          </cell>
          <cell r="E1653">
            <v>0.15802827861244301</v>
          </cell>
          <cell r="F1653" t="str">
            <v>% ent cuse</v>
          </cell>
        </row>
        <row r="1654">
          <cell r="A1654" t="str">
            <v>2007</v>
          </cell>
          <cell r="B1654" t="str">
            <v>HU</v>
          </cell>
          <cell r="C1654" t="str">
            <v>10_H551_552</v>
          </cell>
          <cell r="D1654" t="str">
            <v>e_itsp</v>
          </cell>
          <cell r="E1654">
            <v>5.2356020942408397E-2</v>
          </cell>
          <cell r="F1654" t="str">
            <v>% ent</v>
          </cell>
        </row>
        <row r="1655">
          <cell r="A1655" t="str">
            <v>2007</v>
          </cell>
          <cell r="B1655" t="str">
            <v>HU</v>
          </cell>
          <cell r="C1655" t="str">
            <v>10_H551_552</v>
          </cell>
          <cell r="D1655" t="str">
            <v>e_itsp</v>
          </cell>
          <cell r="E1655">
            <v>5.7471264367816098E-2</v>
          </cell>
          <cell r="F1655" t="str">
            <v>% ent cuse</v>
          </cell>
        </row>
        <row r="1656">
          <cell r="A1656" t="str">
            <v>2007</v>
          </cell>
          <cell r="B1656" t="str">
            <v>HU</v>
          </cell>
          <cell r="C1656" t="str">
            <v>10_H553_555</v>
          </cell>
          <cell r="D1656" t="str">
            <v>e_itsp</v>
          </cell>
          <cell r="E1656">
            <v>2.8818089171974499E-2</v>
          </cell>
          <cell r="F1656" t="str">
            <v>% ent</v>
          </cell>
        </row>
        <row r="1657">
          <cell r="A1657" t="str">
            <v>2007</v>
          </cell>
          <cell r="B1657" t="str">
            <v>HU</v>
          </cell>
          <cell r="C1657" t="str">
            <v>10_H553_555</v>
          </cell>
          <cell r="D1657" t="str">
            <v>e_itsp</v>
          </cell>
          <cell r="E1657">
            <v>4.16415827527103E-2</v>
          </cell>
          <cell r="F1657" t="str">
            <v>% ent cuse</v>
          </cell>
        </row>
        <row r="1658">
          <cell r="A1658" t="str">
            <v>2007</v>
          </cell>
          <cell r="B1658" t="str">
            <v>HU</v>
          </cell>
          <cell r="C1658" t="str">
            <v>10_I</v>
          </cell>
          <cell r="D1658" t="str">
            <v>e_itsp</v>
          </cell>
          <cell r="E1658">
            <v>0.15661074610244999</v>
          </cell>
          <cell r="F1658" t="str">
            <v>% ent</v>
          </cell>
        </row>
        <row r="1659">
          <cell r="A1659" t="str">
            <v>2007</v>
          </cell>
          <cell r="B1659" t="str">
            <v>HU</v>
          </cell>
          <cell r="C1659" t="str">
            <v>10_I</v>
          </cell>
          <cell r="D1659" t="str">
            <v>e_itsp</v>
          </cell>
          <cell r="E1659">
            <v>0.169932056877444</v>
          </cell>
          <cell r="F1659" t="str">
            <v>% ent cuse</v>
          </cell>
        </row>
        <row r="1660">
          <cell r="A1660" t="str">
            <v>2007</v>
          </cell>
          <cell r="B1660" t="str">
            <v>HU</v>
          </cell>
          <cell r="C1660" t="str">
            <v>10_I60_63</v>
          </cell>
          <cell r="D1660" t="str">
            <v>e_itsp</v>
          </cell>
          <cell r="E1660">
            <v>0.13148570555894901</v>
          </cell>
          <cell r="F1660" t="str">
            <v>% ent</v>
          </cell>
        </row>
        <row r="1661">
          <cell r="A1661" t="str">
            <v>2007</v>
          </cell>
          <cell r="B1661" t="str">
            <v>HU</v>
          </cell>
          <cell r="C1661" t="str">
            <v>10_I60_63</v>
          </cell>
          <cell r="D1661" t="str">
            <v>e_itsp</v>
          </cell>
          <cell r="E1661">
            <v>0.141336246181647</v>
          </cell>
          <cell r="F1661" t="str">
            <v>% ent cuse</v>
          </cell>
        </row>
        <row r="1662">
          <cell r="A1662" t="str">
            <v>2007</v>
          </cell>
          <cell r="B1662" t="str">
            <v>HU</v>
          </cell>
          <cell r="C1662" t="str">
            <v>10_I64</v>
          </cell>
          <cell r="D1662" t="str">
            <v>e_itsp</v>
          </cell>
          <cell r="E1662">
            <v>0.41528805031446497</v>
          </cell>
          <cell r="F1662" t="str">
            <v>% ent</v>
          </cell>
        </row>
        <row r="1663">
          <cell r="A1663" t="str">
            <v>2007</v>
          </cell>
          <cell r="B1663" t="str">
            <v>HU</v>
          </cell>
          <cell r="C1663" t="str">
            <v>10_I64</v>
          </cell>
          <cell r="D1663" t="str">
            <v>e_itsp</v>
          </cell>
          <cell r="E1663">
            <v>0.499099017384732</v>
          </cell>
          <cell r="F1663" t="str">
            <v>% ent cuse</v>
          </cell>
        </row>
        <row r="1664">
          <cell r="A1664" t="str">
            <v>2007</v>
          </cell>
          <cell r="B1664" t="str">
            <v>HU</v>
          </cell>
          <cell r="C1664" t="str">
            <v>10_J65_66</v>
          </cell>
          <cell r="D1664" t="str">
            <v>e_itsp</v>
          </cell>
          <cell r="E1664">
            <v>0.57704079422382704</v>
          </cell>
          <cell r="F1664" t="str">
            <v>% ent</v>
          </cell>
        </row>
        <row r="1665">
          <cell r="A1665" t="str">
            <v>2007</v>
          </cell>
          <cell r="B1665" t="str">
            <v>HU</v>
          </cell>
          <cell r="C1665" t="str">
            <v>10_J65_66</v>
          </cell>
          <cell r="D1665" t="str">
            <v>e_itsp</v>
          </cell>
          <cell r="E1665">
            <v>0.57704079422382704</v>
          </cell>
          <cell r="F1665" t="str">
            <v>% ent cuse</v>
          </cell>
        </row>
        <row r="1666">
          <cell r="A1666" t="str">
            <v>2007</v>
          </cell>
          <cell r="B1666" t="str">
            <v>HU</v>
          </cell>
          <cell r="C1666" t="str">
            <v>10_K</v>
          </cell>
          <cell r="D1666" t="str">
            <v>e_itsp</v>
          </cell>
          <cell r="E1666">
            <v>0.214074437057688</v>
          </cell>
          <cell r="F1666" t="str">
            <v>% ent</v>
          </cell>
        </row>
        <row r="1667">
          <cell r="A1667" t="str">
            <v>2007</v>
          </cell>
          <cell r="B1667" t="str">
            <v>HU</v>
          </cell>
          <cell r="C1667" t="str">
            <v>10_K</v>
          </cell>
          <cell r="D1667" t="str">
            <v>e_itsp</v>
          </cell>
          <cell r="E1667">
            <v>0.23760966126709601</v>
          </cell>
          <cell r="F1667" t="str">
            <v>% ent cuse</v>
          </cell>
        </row>
        <row r="1668">
          <cell r="A1668" t="str">
            <v>2007</v>
          </cell>
          <cell r="B1668" t="str">
            <v>HU</v>
          </cell>
          <cell r="C1668" t="str">
            <v>10_K70_71_73_74</v>
          </cell>
          <cell r="D1668" t="str">
            <v>e_itsp</v>
          </cell>
          <cell r="E1668">
            <v>0.141467755300999</v>
          </cell>
          <cell r="F1668" t="str">
            <v>% ent</v>
          </cell>
        </row>
        <row r="1669">
          <cell r="A1669" t="str">
            <v>2007</v>
          </cell>
          <cell r="B1669" t="str">
            <v>HU</v>
          </cell>
          <cell r="C1669" t="str">
            <v>10_K70_71_73_74</v>
          </cell>
          <cell r="D1669" t="str">
            <v>e_itsp</v>
          </cell>
          <cell r="E1669">
            <v>0.15869908365597801</v>
          </cell>
          <cell r="F1669" t="str">
            <v>% ent cuse</v>
          </cell>
        </row>
        <row r="1670">
          <cell r="A1670" t="str">
            <v>2007</v>
          </cell>
          <cell r="B1670" t="str">
            <v>HU</v>
          </cell>
          <cell r="C1670" t="str">
            <v>10_K72</v>
          </cell>
          <cell r="D1670" t="str">
            <v>e_itsp</v>
          </cell>
          <cell r="E1670">
            <v>0.74604803571428602</v>
          </cell>
          <cell r="F1670" t="str">
            <v>% ent</v>
          </cell>
        </row>
        <row r="1671">
          <cell r="A1671" t="str">
            <v>2007</v>
          </cell>
          <cell r="B1671" t="str">
            <v>HU</v>
          </cell>
          <cell r="C1671" t="str">
            <v>10_K72</v>
          </cell>
          <cell r="D1671" t="str">
            <v>e_itsp</v>
          </cell>
          <cell r="E1671">
            <v>0.76851587169319002</v>
          </cell>
          <cell r="F1671" t="str">
            <v>% ent cuse</v>
          </cell>
        </row>
        <row r="1672">
          <cell r="A1672" t="str">
            <v>2007</v>
          </cell>
          <cell r="B1672" t="str">
            <v>HU</v>
          </cell>
          <cell r="C1672" t="str">
            <v>10_O921_922</v>
          </cell>
          <cell r="D1672" t="str">
            <v>e_itsp</v>
          </cell>
          <cell r="E1672">
            <v>0.29400784313725498</v>
          </cell>
          <cell r="F1672" t="str">
            <v>% ent</v>
          </cell>
        </row>
        <row r="1673">
          <cell r="A1673" t="str">
            <v>2007</v>
          </cell>
          <cell r="B1673" t="str">
            <v>HU</v>
          </cell>
          <cell r="C1673" t="str">
            <v>10_O921_922</v>
          </cell>
          <cell r="D1673" t="str">
            <v>e_itsp</v>
          </cell>
          <cell r="E1673">
            <v>0.30924131274529398</v>
          </cell>
          <cell r="F1673" t="str">
            <v>% ent cuse</v>
          </cell>
        </row>
        <row r="1674">
          <cell r="A1674" t="str">
            <v>2007</v>
          </cell>
          <cell r="B1674" t="str">
            <v>HU</v>
          </cell>
          <cell r="C1674" t="str">
            <v>10_O923_927</v>
          </cell>
          <cell r="D1674" t="str">
            <v>e_itsp</v>
          </cell>
          <cell r="E1674">
            <v>0.12984505494505499</v>
          </cell>
          <cell r="F1674" t="str">
            <v>% ent</v>
          </cell>
        </row>
        <row r="1675">
          <cell r="A1675" t="str">
            <v>2007</v>
          </cell>
          <cell r="B1675" t="str">
            <v>HU</v>
          </cell>
          <cell r="C1675" t="str">
            <v>10_O923_927</v>
          </cell>
          <cell r="D1675" t="str">
            <v>e_itsp</v>
          </cell>
          <cell r="E1675">
            <v>0.14870090113559101</v>
          </cell>
          <cell r="F1675" t="str">
            <v>% ent cuse</v>
          </cell>
        </row>
        <row r="1676">
          <cell r="A1676" t="str">
            <v>2007</v>
          </cell>
          <cell r="B1676" t="str">
            <v>HU</v>
          </cell>
          <cell r="C1676" t="str">
            <v>10_O93</v>
          </cell>
          <cell r="D1676" t="str">
            <v>e_itsp</v>
          </cell>
          <cell r="E1676">
            <v>2.28552742616034E-2</v>
          </cell>
          <cell r="F1676" t="str">
            <v>% ent</v>
          </cell>
        </row>
        <row r="1677">
          <cell r="A1677" t="str">
            <v>2007</v>
          </cell>
          <cell r="B1677" t="str">
            <v>HU</v>
          </cell>
          <cell r="C1677" t="str">
            <v>10_O93</v>
          </cell>
          <cell r="D1677" t="str">
            <v>e_itsp</v>
          </cell>
          <cell r="E1677">
            <v>3.1975966814463602E-2</v>
          </cell>
          <cell r="F1677" t="str">
            <v>% ent cuse</v>
          </cell>
        </row>
        <row r="1678">
          <cell r="A1678" t="str">
            <v>2007</v>
          </cell>
          <cell r="B1678" t="str">
            <v>HU</v>
          </cell>
          <cell r="C1678" t="str">
            <v>L_DF</v>
          </cell>
          <cell r="D1678" t="str">
            <v>e_itsp</v>
          </cell>
          <cell r="E1678">
            <v>0.67806192468619297</v>
          </cell>
          <cell r="F1678" t="str">
            <v>% ent</v>
          </cell>
        </row>
        <row r="1679">
          <cell r="A1679" t="str">
            <v>2007</v>
          </cell>
          <cell r="B1679" t="str">
            <v>HU</v>
          </cell>
          <cell r="C1679" t="str">
            <v>L_DF</v>
          </cell>
          <cell r="D1679" t="str">
            <v>e_itsp</v>
          </cell>
          <cell r="E1679">
            <v>0.69033780617678397</v>
          </cell>
          <cell r="F1679" t="str">
            <v>% ent cuse</v>
          </cell>
        </row>
        <row r="1680">
          <cell r="A1680" t="str">
            <v>2007</v>
          </cell>
          <cell r="B1680" t="str">
            <v>HU</v>
          </cell>
          <cell r="C1680" t="str">
            <v>L_DFGHIJKO</v>
          </cell>
          <cell r="D1680" t="str">
            <v>e_itsp</v>
          </cell>
          <cell r="E1680">
            <v>0.65046860927152295</v>
          </cell>
          <cell r="F1680" t="str">
            <v>% ent</v>
          </cell>
        </row>
        <row r="1681">
          <cell r="A1681" t="str">
            <v>2007</v>
          </cell>
          <cell r="B1681" t="str">
            <v>HU</v>
          </cell>
          <cell r="C1681" t="str">
            <v>L_DFGHIJKO</v>
          </cell>
          <cell r="D1681" t="str">
            <v>e_itsp</v>
          </cell>
          <cell r="E1681">
            <v>0.66425232899050102</v>
          </cell>
          <cell r="F1681" t="str">
            <v>% ent cuse</v>
          </cell>
        </row>
        <row r="1682">
          <cell r="A1682" t="str">
            <v>2007</v>
          </cell>
          <cell r="B1682" t="str">
            <v>HU</v>
          </cell>
          <cell r="C1682" t="str">
            <v>L_DFGHIKO</v>
          </cell>
          <cell r="D1682" t="str">
            <v>e_itsp</v>
          </cell>
          <cell r="E1682">
            <v>0.64776027210884402</v>
          </cell>
          <cell r="F1682" t="str">
            <v>% ent</v>
          </cell>
        </row>
        <row r="1683">
          <cell r="A1683" t="str">
            <v>2007</v>
          </cell>
          <cell r="B1683" t="str">
            <v>HU</v>
          </cell>
          <cell r="C1683" t="str">
            <v>L_DFGHIKO</v>
          </cell>
          <cell r="D1683" t="str">
            <v>e_itsp</v>
          </cell>
          <cell r="E1683">
            <v>0.66186824131014699</v>
          </cell>
          <cell r="F1683" t="str">
            <v>% ent cuse</v>
          </cell>
        </row>
        <row r="1684">
          <cell r="A1684" t="str">
            <v>2007</v>
          </cell>
          <cell r="B1684" t="str">
            <v>HU</v>
          </cell>
          <cell r="C1684" t="str">
            <v>L_GHIKO</v>
          </cell>
          <cell r="D1684" t="str">
            <v>e_itsp</v>
          </cell>
          <cell r="E1684">
            <v>0.59140155642023295</v>
          </cell>
          <cell r="F1684" t="str">
            <v>% ent</v>
          </cell>
        </row>
        <row r="1685">
          <cell r="A1685" t="str">
            <v>2007</v>
          </cell>
          <cell r="B1685" t="str">
            <v>HU</v>
          </cell>
          <cell r="C1685" t="str">
            <v>L_GHIKO</v>
          </cell>
          <cell r="D1685" t="str">
            <v>e_itsp</v>
          </cell>
          <cell r="E1685">
            <v>0.60836670226375</v>
          </cell>
          <cell r="F1685" t="str">
            <v>% ent cuse</v>
          </cell>
        </row>
        <row r="1686">
          <cell r="A1686" t="str">
            <v>2007</v>
          </cell>
          <cell r="B1686" t="str">
            <v>HU</v>
          </cell>
          <cell r="C1686" t="str">
            <v>L_J65_66</v>
          </cell>
          <cell r="D1686" t="str">
            <v>e_itsp</v>
          </cell>
          <cell r="E1686">
            <v>0.75</v>
          </cell>
          <cell r="F1686" t="str">
            <v>% ent</v>
          </cell>
        </row>
        <row r="1687">
          <cell r="A1687" t="str">
            <v>2007</v>
          </cell>
          <cell r="B1687" t="str">
            <v>HU</v>
          </cell>
          <cell r="C1687" t="str">
            <v>L_J65_66</v>
          </cell>
          <cell r="D1687" t="str">
            <v>e_itsp</v>
          </cell>
          <cell r="E1687">
            <v>0.75</v>
          </cell>
          <cell r="F1687" t="str">
            <v>% ent cuse</v>
          </cell>
        </row>
        <row r="1688">
          <cell r="A1688" t="str">
            <v>2007</v>
          </cell>
          <cell r="B1688" t="str">
            <v>HU</v>
          </cell>
          <cell r="C1688" t="str">
            <v>M_DF</v>
          </cell>
          <cell r="D1688" t="str">
            <v>e_itsp</v>
          </cell>
          <cell r="E1688">
            <v>0.25079760156632402</v>
          </cell>
          <cell r="F1688" t="str">
            <v>% ent</v>
          </cell>
        </row>
        <row r="1689">
          <cell r="A1689" t="str">
            <v>2007</v>
          </cell>
          <cell r="B1689" t="str">
            <v>HU</v>
          </cell>
          <cell r="C1689" t="str">
            <v>M_DF</v>
          </cell>
          <cell r="D1689" t="str">
            <v>e_itsp</v>
          </cell>
          <cell r="E1689">
            <v>0.25527619308779698</v>
          </cell>
          <cell r="F1689" t="str">
            <v>% ent cuse</v>
          </cell>
        </row>
        <row r="1690">
          <cell r="A1690" t="str">
            <v>2007</v>
          </cell>
          <cell r="B1690" t="str">
            <v>HU</v>
          </cell>
          <cell r="C1690" t="str">
            <v>M_DFGHIJKO</v>
          </cell>
          <cell r="D1690" t="str">
            <v>e_itsp</v>
          </cell>
          <cell r="E1690">
            <v>0.31462978953049098</v>
          </cell>
          <cell r="F1690" t="str">
            <v>% ent</v>
          </cell>
        </row>
        <row r="1691">
          <cell r="A1691" t="str">
            <v>2007</v>
          </cell>
          <cell r="B1691" t="str">
            <v>HU</v>
          </cell>
          <cell r="C1691" t="str">
            <v>M_DFGHIJKO</v>
          </cell>
          <cell r="D1691" t="str">
            <v>e_itsp</v>
          </cell>
          <cell r="E1691">
            <v>0.32201877357038899</v>
          </cell>
          <cell r="F1691" t="str">
            <v>% ent cuse</v>
          </cell>
        </row>
        <row r="1692">
          <cell r="A1692" t="str">
            <v>2007</v>
          </cell>
          <cell r="B1692" t="str">
            <v>HU</v>
          </cell>
          <cell r="C1692" t="str">
            <v>M_DFGHIKO</v>
          </cell>
          <cell r="D1692" t="str">
            <v>e_itsp</v>
          </cell>
          <cell r="E1692">
            <v>0.30241693683622101</v>
          </cell>
          <cell r="F1692" t="str">
            <v>% ent</v>
          </cell>
        </row>
        <row r="1693">
          <cell r="A1693" t="str">
            <v>2007</v>
          </cell>
          <cell r="B1693" t="str">
            <v>HU</v>
          </cell>
          <cell r="C1693" t="str">
            <v>M_DFGHIKO</v>
          </cell>
          <cell r="D1693" t="str">
            <v>e_itsp</v>
          </cell>
          <cell r="E1693">
            <v>0.30977936552888602</v>
          </cell>
          <cell r="F1693" t="str">
            <v>% ent cuse</v>
          </cell>
        </row>
        <row r="1694">
          <cell r="A1694" t="str">
            <v>2007</v>
          </cell>
          <cell r="B1694" t="str">
            <v>HU</v>
          </cell>
          <cell r="C1694" t="str">
            <v>M_GHIKO</v>
          </cell>
          <cell r="D1694" t="str">
            <v>e_itsp</v>
          </cell>
          <cell r="E1694">
            <v>0.371119413680782</v>
          </cell>
          <cell r="F1694" t="str">
            <v>% ent</v>
          </cell>
        </row>
        <row r="1695">
          <cell r="A1695" t="str">
            <v>2007</v>
          </cell>
          <cell r="B1695" t="str">
            <v>HU</v>
          </cell>
          <cell r="C1695" t="str">
            <v>M_GHIKO</v>
          </cell>
          <cell r="D1695" t="str">
            <v>e_itsp</v>
          </cell>
          <cell r="E1695">
            <v>0.38340707336236601</v>
          </cell>
          <cell r="F1695" t="str">
            <v>% ent cuse</v>
          </cell>
        </row>
        <row r="1696">
          <cell r="A1696" t="str">
            <v>2007</v>
          </cell>
          <cell r="B1696" t="str">
            <v>HU</v>
          </cell>
          <cell r="C1696" t="str">
            <v>M_J65_66</v>
          </cell>
          <cell r="D1696" t="str">
            <v>e_itsp</v>
          </cell>
          <cell r="E1696">
            <v>0.65601718750000004</v>
          </cell>
          <cell r="F1696" t="str">
            <v>% ent</v>
          </cell>
        </row>
        <row r="1697">
          <cell r="A1697" t="str">
            <v>2007</v>
          </cell>
          <cell r="B1697" t="str">
            <v>HU</v>
          </cell>
          <cell r="C1697" t="str">
            <v>M_J65_66</v>
          </cell>
          <cell r="D1697" t="str">
            <v>e_itsp</v>
          </cell>
          <cell r="E1697">
            <v>0.65601718750000004</v>
          </cell>
          <cell r="F1697" t="str">
            <v>% ent cuse</v>
          </cell>
        </row>
        <row r="1698">
          <cell r="A1698" t="str">
            <v>2007</v>
          </cell>
          <cell r="B1698" t="str">
            <v>HU</v>
          </cell>
          <cell r="C1698" t="str">
            <v>SM_DFGHIJKO</v>
          </cell>
          <cell r="D1698" t="str">
            <v>e_itsp</v>
          </cell>
          <cell r="E1698">
            <v>0.115012914828136</v>
          </cell>
          <cell r="F1698" t="str">
            <v>% ent</v>
          </cell>
        </row>
        <row r="1699">
          <cell r="A1699" t="str">
            <v>2007</v>
          </cell>
          <cell r="B1699" t="str">
            <v>HU</v>
          </cell>
          <cell r="C1699" t="str">
            <v>SM_DFGHIJKO</v>
          </cell>
          <cell r="D1699" t="str">
            <v>e_itsp</v>
          </cell>
          <cell r="E1699">
            <v>0.12597203177593999</v>
          </cell>
          <cell r="F1699" t="str">
            <v>% ent cuse</v>
          </cell>
        </row>
        <row r="1700">
          <cell r="A1700" t="str">
            <v>2007</v>
          </cell>
          <cell r="B1700" t="str">
            <v>HU</v>
          </cell>
          <cell r="C1700" t="str">
            <v>SM_DFGHIKO</v>
          </cell>
          <cell r="D1700" t="str">
            <v>e_itsp</v>
          </cell>
          <cell r="E1700">
            <v>0.11069717729859201</v>
          </cell>
          <cell r="F1700" t="str">
            <v>% ent</v>
          </cell>
        </row>
        <row r="1701">
          <cell r="A1701" t="str">
            <v>2007</v>
          </cell>
          <cell r="B1701" t="str">
            <v>HU</v>
          </cell>
          <cell r="C1701" t="str">
            <v>SM_DFGHIKO</v>
          </cell>
          <cell r="D1701" t="str">
            <v>e_itsp</v>
          </cell>
          <cell r="E1701">
            <v>0.121356319640124</v>
          </cell>
          <cell r="F1701" t="str">
            <v>% ent cuse</v>
          </cell>
        </row>
        <row r="1702">
          <cell r="A1702" t="str">
            <v>2007</v>
          </cell>
          <cell r="B1702" t="str">
            <v>HU</v>
          </cell>
          <cell r="C1702" t="str">
            <v>SM_J65_66</v>
          </cell>
          <cell r="D1702" t="str">
            <v>e_itsp</v>
          </cell>
          <cell r="E1702">
            <v>0.56358093385214003</v>
          </cell>
          <cell r="F1702" t="str">
            <v>% ent</v>
          </cell>
        </row>
        <row r="1703">
          <cell r="A1703" t="str">
            <v>2007</v>
          </cell>
          <cell r="B1703" t="str">
            <v>HU</v>
          </cell>
          <cell r="C1703" t="str">
            <v>SM_J65_66</v>
          </cell>
          <cell r="D1703" t="str">
            <v>e_itsp</v>
          </cell>
          <cell r="E1703">
            <v>0.56358093385214003</v>
          </cell>
          <cell r="F1703" t="str">
            <v>% ent cuse</v>
          </cell>
        </row>
        <row r="1704">
          <cell r="A1704" t="str">
            <v>2007</v>
          </cell>
          <cell r="B1704" t="str">
            <v>HU</v>
          </cell>
          <cell r="C1704" t="str">
            <v>SM_O1</v>
          </cell>
          <cell r="D1704" t="str">
            <v>e_itsp</v>
          </cell>
          <cell r="E1704">
            <v>7.66544755877034E-2</v>
          </cell>
          <cell r="F1704" t="str">
            <v>% ent</v>
          </cell>
        </row>
        <row r="1705">
          <cell r="A1705" t="str">
            <v>2007</v>
          </cell>
          <cell r="B1705" t="str">
            <v>HU</v>
          </cell>
          <cell r="C1705" t="str">
            <v>SM_O1</v>
          </cell>
          <cell r="D1705" t="str">
            <v>e_itsp</v>
          </cell>
          <cell r="E1705">
            <v>8.4702166013456204E-2</v>
          </cell>
          <cell r="F1705" t="str">
            <v>% ent cuse</v>
          </cell>
        </row>
        <row r="1706">
          <cell r="A1706" t="str">
            <v>2007</v>
          </cell>
          <cell r="B1706" t="str">
            <v>HU</v>
          </cell>
          <cell r="C1706" t="str">
            <v>SM_OTH</v>
          </cell>
          <cell r="D1706" t="str">
            <v>e_itsp</v>
          </cell>
          <cell r="E1706">
            <v>0.157643845742786</v>
          </cell>
          <cell r="F1706" t="str">
            <v>% ent</v>
          </cell>
        </row>
        <row r="1707">
          <cell r="A1707" t="str">
            <v>2007</v>
          </cell>
          <cell r="B1707" t="str">
            <v>HU</v>
          </cell>
          <cell r="C1707" t="str">
            <v>SM_OTH</v>
          </cell>
          <cell r="D1707" t="str">
            <v>e_itsp</v>
          </cell>
          <cell r="E1707">
            <v>0.17096813331515801</v>
          </cell>
          <cell r="F1707" t="str">
            <v>% ent cuse</v>
          </cell>
        </row>
        <row r="1708">
          <cell r="A1708" t="str">
            <v>2007</v>
          </cell>
          <cell r="B1708" t="str">
            <v>HU</v>
          </cell>
          <cell r="C1708" t="str">
            <v>S_DF</v>
          </cell>
          <cell r="D1708" t="str">
            <v>e_itsp</v>
          </cell>
          <cell r="E1708">
            <v>4.59495694348213E-2</v>
          </cell>
          <cell r="F1708" t="str">
            <v>% ent</v>
          </cell>
        </row>
        <row r="1709">
          <cell r="A1709" t="str">
            <v>2007</v>
          </cell>
          <cell r="B1709" t="str">
            <v>HU</v>
          </cell>
          <cell r="C1709" t="str">
            <v>S_DF</v>
          </cell>
          <cell r="D1709" t="str">
            <v>e_itsp</v>
          </cell>
          <cell r="E1709">
            <v>5.0929303999767403E-2</v>
          </cell>
          <cell r="F1709" t="str">
            <v>% ent cuse</v>
          </cell>
        </row>
        <row r="1710">
          <cell r="A1710" t="str">
            <v>2007</v>
          </cell>
          <cell r="B1710" t="str">
            <v>HU</v>
          </cell>
          <cell r="C1710" t="str">
            <v>S_DFGHIJKO</v>
          </cell>
          <cell r="D1710" t="str">
            <v>e_itsp</v>
          </cell>
          <cell r="E1710">
            <v>8.3212195331642494E-2</v>
          </cell>
          <cell r="F1710" t="str">
            <v>% ent</v>
          </cell>
        </row>
        <row r="1711">
          <cell r="A1711" t="str">
            <v>2007</v>
          </cell>
          <cell r="B1711" t="str">
            <v>HU</v>
          </cell>
          <cell r="C1711" t="str">
            <v>S_DFGHIJKO</v>
          </cell>
          <cell r="D1711" t="str">
            <v>e_itsp</v>
          </cell>
          <cell r="E1711">
            <v>9.2171265738003202E-2</v>
          </cell>
          <cell r="F1711" t="str">
            <v>% ent cuse</v>
          </cell>
        </row>
        <row r="1712">
          <cell r="A1712" t="str">
            <v>2007</v>
          </cell>
          <cell r="B1712" t="str">
            <v>HU</v>
          </cell>
          <cell r="C1712" t="str">
            <v>S_DFGHIKO</v>
          </cell>
          <cell r="D1712" t="str">
            <v>e_itsp</v>
          </cell>
          <cell r="E1712">
            <v>8.1045007348491405E-2</v>
          </cell>
          <cell r="F1712" t="str">
            <v>% ent</v>
          </cell>
        </row>
        <row r="1713">
          <cell r="A1713" t="str">
            <v>2007</v>
          </cell>
          <cell r="B1713" t="str">
            <v>HU</v>
          </cell>
          <cell r="C1713" t="str">
            <v>S_DFGHIKO</v>
          </cell>
          <cell r="D1713" t="str">
            <v>e_itsp</v>
          </cell>
          <cell r="E1713">
            <v>8.9824674233808396E-2</v>
          </cell>
          <cell r="F1713" t="str">
            <v>% ent cuse</v>
          </cell>
        </row>
        <row r="1714">
          <cell r="A1714" t="str">
            <v>2007</v>
          </cell>
          <cell r="B1714" t="str">
            <v>HU</v>
          </cell>
          <cell r="C1714" t="str">
            <v>S_GHIKO</v>
          </cell>
          <cell r="D1714" t="str">
            <v>e_itsp</v>
          </cell>
          <cell r="E1714">
            <v>0.108254677307958</v>
          </cell>
          <cell r="F1714" t="str">
            <v>% ent</v>
          </cell>
        </row>
        <row r="1715">
          <cell r="A1715" t="str">
            <v>2007</v>
          </cell>
          <cell r="B1715" t="str">
            <v>HU</v>
          </cell>
          <cell r="C1715" t="str">
            <v>S_GHIKO</v>
          </cell>
          <cell r="D1715" t="str">
            <v>e_itsp</v>
          </cell>
          <cell r="E1715">
            <v>0.119978366472182</v>
          </cell>
          <cell r="F1715" t="str">
            <v>% ent cuse</v>
          </cell>
        </row>
        <row r="1716">
          <cell r="A1716" t="str">
            <v>2007</v>
          </cell>
          <cell r="B1716" t="str">
            <v>HU</v>
          </cell>
          <cell r="C1716" t="str">
            <v>S_J65_66</v>
          </cell>
          <cell r="D1716" t="str">
            <v>e_itsp</v>
          </cell>
          <cell r="E1716">
            <v>0.47186124031007798</v>
          </cell>
          <cell r="F1716" t="str">
            <v>% ent</v>
          </cell>
        </row>
        <row r="1717">
          <cell r="A1717" t="str">
            <v>2007</v>
          </cell>
          <cell r="B1717" t="str">
            <v>HU</v>
          </cell>
          <cell r="C1717" t="str">
            <v>S_J65_66</v>
          </cell>
          <cell r="D1717" t="str">
            <v>e_itsp</v>
          </cell>
          <cell r="E1717">
            <v>0.47186124031007798</v>
          </cell>
          <cell r="F1717" t="str">
            <v>% ent cuse</v>
          </cell>
        </row>
        <row r="1718">
          <cell r="A1718" t="str">
            <v>2007</v>
          </cell>
          <cell r="B1718" t="str">
            <v>IE</v>
          </cell>
          <cell r="C1718" t="str">
            <v>10_65</v>
          </cell>
          <cell r="D1718" t="str">
            <v>e_itsp</v>
          </cell>
          <cell r="E1718">
            <v>0.60416666666666696</v>
          </cell>
          <cell r="F1718" t="str">
            <v>% ent</v>
          </cell>
        </row>
        <row r="1719">
          <cell r="A1719" t="str">
            <v>2007</v>
          </cell>
          <cell r="B1719" t="str">
            <v>IE</v>
          </cell>
          <cell r="C1719" t="str">
            <v>10_65</v>
          </cell>
          <cell r="D1719" t="str">
            <v>e_itsp</v>
          </cell>
          <cell r="E1719">
            <v>0.60416666666666696</v>
          </cell>
          <cell r="F1719" t="str">
            <v>% ent cuse</v>
          </cell>
        </row>
        <row r="1720">
          <cell r="A1720" t="str">
            <v>2007</v>
          </cell>
          <cell r="B1720" t="str">
            <v>IE</v>
          </cell>
          <cell r="C1720" t="str">
            <v>10_66</v>
          </cell>
          <cell r="D1720" t="str">
            <v>e_itsp</v>
          </cell>
          <cell r="E1720">
            <v>1</v>
          </cell>
          <cell r="F1720" t="str">
            <v>% ent</v>
          </cell>
        </row>
        <row r="1721">
          <cell r="A1721" t="str">
            <v>2007</v>
          </cell>
          <cell r="B1721" t="str">
            <v>IE</v>
          </cell>
          <cell r="C1721" t="str">
            <v>10_66</v>
          </cell>
          <cell r="D1721" t="str">
            <v>e_itsp</v>
          </cell>
          <cell r="E1721">
            <v>1</v>
          </cell>
          <cell r="F1721" t="str">
            <v>% ent cuse</v>
          </cell>
        </row>
        <row r="1722">
          <cell r="A1722" t="str">
            <v>2007</v>
          </cell>
          <cell r="B1722" t="str">
            <v>IE</v>
          </cell>
          <cell r="C1722" t="str">
            <v>10_67</v>
          </cell>
          <cell r="D1722" t="str">
            <v>e_itsp</v>
          </cell>
          <cell r="E1722">
            <v>0.59863945578231303</v>
          </cell>
          <cell r="F1722" t="str">
            <v>% ent</v>
          </cell>
        </row>
        <row r="1723">
          <cell r="A1723" t="str">
            <v>2007</v>
          </cell>
          <cell r="B1723" t="str">
            <v>IE</v>
          </cell>
          <cell r="C1723" t="str">
            <v>10_67</v>
          </cell>
          <cell r="D1723" t="str">
            <v>e_itsp</v>
          </cell>
          <cell r="E1723">
            <v>0.59863945578231303</v>
          </cell>
          <cell r="F1723" t="str">
            <v>% ent cuse</v>
          </cell>
        </row>
        <row r="1724">
          <cell r="A1724" t="str">
            <v>2007</v>
          </cell>
          <cell r="B1724" t="str">
            <v>IE</v>
          </cell>
          <cell r="C1724" t="str">
            <v>10_D</v>
          </cell>
          <cell r="D1724" t="str">
            <v>e_itsp</v>
          </cell>
          <cell r="E1724">
            <v>0.23641201064234099</v>
          </cell>
          <cell r="F1724" t="str">
            <v>% ent</v>
          </cell>
        </row>
        <row r="1725">
          <cell r="A1725" t="str">
            <v>2007</v>
          </cell>
          <cell r="B1725" t="str">
            <v>IE</v>
          </cell>
          <cell r="C1725" t="str">
            <v>10_D</v>
          </cell>
          <cell r="D1725" t="str">
            <v>e_itsp</v>
          </cell>
          <cell r="E1725">
            <v>0.24089852827265701</v>
          </cell>
          <cell r="F1725" t="str">
            <v>% ent cuse</v>
          </cell>
        </row>
        <row r="1726">
          <cell r="A1726" t="str">
            <v>2007</v>
          </cell>
          <cell r="B1726" t="str">
            <v>IE</v>
          </cell>
          <cell r="C1726" t="str">
            <v>10_D15_22</v>
          </cell>
          <cell r="D1726" t="str">
            <v>e_itsp</v>
          </cell>
          <cell r="E1726">
            <v>0.22147001934235999</v>
          </cell>
          <cell r="F1726" t="str">
            <v>% ent</v>
          </cell>
        </row>
        <row r="1727">
          <cell r="A1727" t="str">
            <v>2007</v>
          </cell>
          <cell r="B1727" t="str">
            <v>IE</v>
          </cell>
          <cell r="C1727" t="str">
            <v>10_D15_22</v>
          </cell>
          <cell r="D1727" t="str">
            <v>e_itsp</v>
          </cell>
          <cell r="E1727">
            <v>0.22606120434353399</v>
          </cell>
          <cell r="F1727" t="str">
            <v>% ent cuse</v>
          </cell>
        </row>
        <row r="1728">
          <cell r="A1728" t="str">
            <v>2007</v>
          </cell>
          <cell r="B1728" t="str">
            <v>IE</v>
          </cell>
          <cell r="C1728" t="str">
            <v>10_D22</v>
          </cell>
          <cell r="D1728" t="str">
            <v>e_itsp</v>
          </cell>
          <cell r="E1728">
            <v>0.32103321033210303</v>
          </cell>
          <cell r="F1728" t="str">
            <v>% ent</v>
          </cell>
        </row>
        <row r="1729">
          <cell r="A1729" t="str">
            <v>2007</v>
          </cell>
          <cell r="B1729" t="str">
            <v>IE</v>
          </cell>
          <cell r="C1729" t="str">
            <v>10_D22</v>
          </cell>
          <cell r="D1729" t="str">
            <v>e_itsp</v>
          </cell>
          <cell r="E1729">
            <v>0.32103321033210303</v>
          </cell>
          <cell r="F1729" t="str">
            <v>% ent cuse</v>
          </cell>
        </row>
        <row r="1730">
          <cell r="A1730" t="str">
            <v>2007</v>
          </cell>
          <cell r="B1730" t="str">
            <v>IE</v>
          </cell>
          <cell r="C1730" t="str">
            <v>10_D23_25</v>
          </cell>
          <cell r="D1730" t="str">
            <v>e_itsp</v>
          </cell>
          <cell r="E1730">
            <v>0.319402985074627</v>
          </cell>
          <cell r="F1730" t="str">
            <v>% ent</v>
          </cell>
        </row>
        <row r="1731">
          <cell r="A1731" t="str">
            <v>2007</v>
          </cell>
          <cell r="B1731" t="str">
            <v>IE</v>
          </cell>
          <cell r="C1731" t="str">
            <v>10_D23_25</v>
          </cell>
          <cell r="D1731" t="str">
            <v>e_itsp</v>
          </cell>
          <cell r="E1731">
            <v>0.32132132132132102</v>
          </cell>
          <cell r="F1731" t="str">
            <v>% ent cuse</v>
          </cell>
        </row>
        <row r="1732">
          <cell r="A1732" t="str">
            <v>2007</v>
          </cell>
          <cell r="B1732" t="str">
            <v>IE</v>
          </cell>
          <cell r="C1732" t="str">
            <v>10_D26_28</v>
          </cell>
          <cell r="D1732" t="str">
            <v>e_itsp</v>
          </cell>
          <cell r="E1732">
            <v>0.15642458100558701</v>
          </cell>
          <cell r="F1732" t="str">
            <v>% ent</v>
          </cell>
        </row>
        <row r="1733">
          <cell r="A1733" t="str">
            <v>2007</v>
          </cell>
          <cell r="B1733" t="str">
            <v>IE</v>
          </cell>
          <cell r="C1733" t="str">
            <v>10_D26_28</v>
          </cell>
          <cell r="D1733" t="str">
            <v>e_itsp</v>
          </cell>
          <cell r="E1733">
            <v>0.162162162162162</v>
          </cell>
          <cell r="F1733" t="str">
            <v>% ent cuse</v>
          </cell>
        </row>
        <row r="1734">
          <cell r="A1734" t="str">
            <v>2007</v>
          </cell>
          <cell r="B1734" t="str">
            <v>IE</v>
          </cell>
          <cell r="C1734" t="str">
            <v>10_D29_37</v>
          </cell>
          <cell r="D1734" t="str">
            <v>e_itsp</v>
          </cell>
          <cell r="E1734">
            <v>0.278620689655172</v>
          </cell>
          <cell r="F1734" t="str">
            <v>% ent</v>
          </cell>
        </row>
        <row r="1735">
          <cell r="A1735" t="str">
            <v>2007</v>
          </cell>
          <cell r="B1735" t="str">
            <v>IE</v>
          </cell>
          <cell r="C1735" t="str">
            <v>10_D29_37</v>
          </cell>
          <cell r="D1735" t="str">
            <v>e_itsp</v>
          </cell>
          <cell r="E1735">
            <v>0.28133704735375997</v>
          </cell>
          <cell r="F1735" t="str">
            <v>% ent cuse</v>
          </cell>
        </row>
        <row r="1736">
          <cell r="A1736" t="str">
            <v>2007</v>
          </cell>
          <cell r="B1736" t="str">
            <v>IE</v>
          </cell>
          <cell r="C1736" t="str">
            <v>10_DF</v>
          </cell>
          <cell r="D1736" t="str">
            <v>e_itsp</v>
          </cell>
          <cell r="E1736">
            <v>0.20928847871390299</v>
          </cell>
          <cell r="F1736" t="str">
            <v>% ent</v>
          </cell>
        </row>
        <row r="1737">
          <cell r="A1737" t="str">
            <v>2007</v>
          </cell>
          <cell r="B1737" t="str">
            <v>IE</v>
          </cell>
          <cell r="C1737" t="str">
            <v>10_DF</v>
          </cell>
          <cell r="D1737" t="str">
            <v>e_itsp</v>
          </cell>
          <cell r="E1737">
            <v>0.213483146067416</v>
          </cell>
          <cell r="F1737" t="str">
            <v>% ent cuse</v>
          </cell>
        </row>
        <row r="1738">
          <cell r="A1738" t="str">
            <v>2007</v>
          </cell>
          <cell r="B1738" t="str">
            <v>IE</v>
          </cell>
          <cell r="C1738" t="str">
            <v>10_DFGHIJKO</v>
          </cell>
          <cell r="D1738" t="str">
            <v>e_itsp</v>
          </cell>
          <cell r="E1738">
            <v>0.20529197080292</v>
          </cell>
          <cell r="F1738" t="str">
            <v>% ent</v>
          </cell>
        </row>
        <row r="1739">
          <cell r="A1739" t="str">
            <v>2007</v>
          </cell>
          <cell r="B1739" t="str">
            <v>IE</v>
          </cell>
          <cell r="C1739" t="str">
            <v>10_DFGHIJKO</v>
          </cell>
          <cell r="D1739" t="str">
            <v>e_itsp</v>
          </cell>
          <cell r="E1739">
            <v>0.214438884917798</v>
          </cell>
          <cell r="F1739" t="str">
            <v>% ent cuse</v>
          </cell>
        </row>
        <row r="1740">
          <cell r="A1740" t="str">
            <v>2007</v>
          </cell>
          <cell r="B1740" t="str">
            <v>IE</v>
          </cell>
          <cell r="C1740" t="str">
            <v>10_DFGHIKO</v>
          </cell>
          <cell r="D1740" t="str">
            <v>e_itsp</v>
          </cell>
          <cell r="E1740">
            <v>0.203222850160379</v>
          </cell>
          <cell r="F1740" t="str">
            <v>% ent</v>
          </cell>
        </row>
        <row r="1741">
          <cell r="A1741" t="str">
            <v>2007</v>
          </cell>
          <cell r="B1741" t="str">
            <v>IE</v>
          </cell>
          <cell r="C1741" t="str">
            <v>10_DFGHIKO</v>
          </cell>
          <cell r="D1741" t="str">
            <v>e_itsp</v>
          </cell>
          <cell r="E1741">
            <v>0.21231947658182401</v>
          </cell>
          <cell r="F1741" t="str">
            <v>% ent cuse</v>
          </cell>
        </row>
        <row r="1742">
          <cell r="A1742" t="str">
            <v>2007</v>
          </cell>
          <cell r="B1742" t="str">
            <v>IE</v>
          </cell>
          <cell r="C1742" t="str">
            <v>10_DGHIK</v>
          </cell>
          <cell r="D1742" t="str">
            <v>e_itsp</v>
          </cell>
          <cell r="E1742">
            <v>0.208668127587047</v>
          </cell>
          <cell r="F1742" t="str">
            <v>% ent</v>
          </cell>
        </row>
        <row r="1743">
          <cell r="A1743" t="str">
            <v>2007</v>
          </cell>
          <cell r="B1743" t="str">
            <v>IE</v>
          </cell>
          <cell r="C1743" t="str">
            <v>10_DGHIK</v>
          </cell>
          <cell r="D1743" t="str">
            <v>e_itsp</v>
          </cell>
          <cell r="E1743">
            <v>0.21836249363003199</v>
          </cell>
          <cell r="F1743" t="str">
            <v>% ent cuse</v>
          </cell>
        </row>
        <row r="1744">
          <cell r="A1744" t="str">
            <v>2007</v>
          </cell>
          <cell r="B1744" t="str">
            <v>IE</v>
          </cell>
          <cell r="C1744" t="str">
            <v>10_DGIK</v>
          </cell>
          <cell r="D1744" t="str">
            <v>e_itsp</v>
          </cell>
          <cell r="E1744">
            <v>0.23986282025418601</v>
          </cell>
          <cell r="F1744" t="str">
            <v>% ent</v>
          </cell>
        </row>
        <row r="1745">
          <cell r="A1745" t="str">
            <v>2007</v>
          </cell>
          <cell r="B1745" t="str">
            <v>IE</v>
          </cell>
          <cell r="C1745" t="str">
            <v>10_DGIK</v>
          </cell>
          <cell r="D1745" t="str">
            <v>e_itsp</v>
          </cell>
          <cell r="E1745">
            <v>0.248510816177239</v>
          </cell>
          <cell r="F1745" t="str">
            <v>% ent cuse</v>
          </cell>
        </row>
        <row r="1746">
          <cell r="A1746" t="str">
            <v>2007</v>
          </cell>
          <cell r="B1746" t="str">
            <v>IE</v>
          </cell>
          <cell r="C1746" t="str">
            <v>10_E</v>
          </cell>
          <cell r="D1746" t="str">
            <v>e_itsp</v>
          </cell>
          <cell r="E1746">
            <v>0.625</v>
          </cell>
          <cell r="F1746" t="str">
            <v>% ent</v>
          </cell>
        </row>
        <row r="1747">
          <cell r="A1747" t="str">
            <v>2007</v>
          </cell>
          <cell r="B1747" t="str">
            <v>IE</v>
          </cell>
          <cell r="C1747" t="str">
            <v>10_E</v>
          </cell>
          <cell r="D1747" t="str">
            <v>e_itsp</v>
          </cell>
          <cell r="E1747">
            <v>0.625</v>
          </cell>
          <cell r="F1747" t="str">
            <v>% ent cuse</v>
          </cell>
        </row>
        <row r="1748">
          <cell r="A1748" t="str">
            <v>2007</v>
          </cell>
          <cell r="B1748" t="str">
            <v>IE</v>
          </cell>
          <cell r="C1748" t="str">
            <v>10_F</v>
          </cell>
          <cell r="D1748" t="str">
            <v>e_itsp</v>
          </cell>
          <cell r="E1748">
            <v>0.11126373626373599</v>
          </cell>
          <cell r="F1748" t="str">
            <v>% ent</v>
          </cell>
        </row>
        <row r="1749">
          <cell r="A1749" t="str">
            <v>2007</v>
          </cell>
          <cell r="B1749" t="str">
            <v>IE</v>
          </cell>
          <cell r="C1749" t="str">
            <v>10_F</v>
          </cell>
          <cell r="D1749" t="str">
            <v>e_itsp</v>
          </cell>
          <cell r="E1749">
            <v>0.113924050632911</v>
          </cell>
          <cell r="F1749" t="str">
            <v>% ent cuse</v>
          </cell>
        </row>
        <row r="1750">
          <cell r="A1750" t="str">
            <v>2007</v>
          </cell>
          <cell r="B1750" t="str">
            <v>IE</v>
          </cell>
          <cell r="C1750" t="str">
            <v>10_G</v>
          </cell>
          <cell r="D1750" t="str">
            <v>e_itsp</v>
          </cell>
          <cell r="E1750">
            <v>0.17079827154878299</v>
          </cell>
          <cell r="F1750" t="str">
            <v>% ent</v>
          </cell>
        </row>
        <row r="1751">
          <cell r="A1751" t="str">
            <v>2007</v>
          </cell>
          <cell r="B1751" t="str">
            <v>IE</v>
          </cell>
          <cell r="C1751" t="str">
            <v>10_G</v>
          </cell>
          <cell r="D1751" t="str">
            <v>e_itsp</v>
          </cell>
          <cell r="E1751">
            <v>0.178937336192518</v>
          </cell>
          <cell r="F1751" t="str">
            <v>% ent cuse</v>
          </cell>
        </row>
        <row r="1752">
          <cell r="A1752" t="str">
            <v>2007</v>
          </cell>
          <cell r="B1752" t="str">
            <v>IE</v>
          </cell>
          <cell r="C1752" t="str">
            <v>10_G50</v>
          </cell>
          <cell r="D1752" t="str">
            <v>e_itsp</v>
          </cell>
          <cell r="E1752">
            <v>0.129107981220657</v>
          </cell>
          <cell r="F1752" t="str">
            <v>% ent</v>
          </cell>
        </row>
        <row r="1753">
          <cell r="A1753" t="str">
            <v>2007</v>
          </cell>
          <cell r="B1753" t="str">
            <v>IE</v>
          </cell>
          <cell r="C1753" t="str">
            <v>10_G50</v>
          </cell>
          <cell r="D1753" t="str">
            <v>e_itsp</v>
          </cell>
          <cell r="E1753">
            <v>0.134310134310134</v>
          </cell>
          <cell r="F1753" t="str">
            <v>% ent cuse</v>
          </cell>
        </row>
        <row r="1754">
          <cell r="A1754" t="str">
            <v>2007</v>
          </cell>
          <cell r="B1754" t="str">
            <v>IE</v>
          </cell>
          <cell r="C1754" t="str">
            <v>10_G51</v>
          </cell>
          <cell r="D1754" t="str">
            <v>e_itsp</v>
          </cell>
          <cell r="E1754">
            <v>0.26606198034769502</v>
          </cell>
          <cell r="F1754" t="str">
            <v>% ent</v>
          </cell>
        </row>
        <row r="1755">
          <cell r="A1755" t="str">
            <v>2007</v>
          </cell>
          <cell r="B1755" t="str">
            <v>IE</v>
          </cell>
          <cell r="C1755" t="str">
            <v>10_G51</v>
          </cell>
          <cell r="D1755" t="str">
            <v>e_itsp</v>
          </cell>
          <cell r="E1755">
            <v>0.269113149847095</v>
          </cell>
          <cell r="F1755" t="str">
            <v>% ent cuse</v>
          </cell>
        </row>
        <row r="1756">
          <cell r="A1756" t="str">
            <v>2007</v>
          </cell>
          <cell r="B1756" t="str">
            <v>IE</v>
          </cell>
          <cell r="C1756" t="str">
            <v>10_G52</v>
          </cell>
          <cell r="D1756" t="str">
            <v>e_itsp</v>
          </cell>
          <cell r="E1756">
            <v>0.13006300630063</v>
          </cell>
          <cell r="F1756" t="str">
            <v>% ent</v>
          </cell>
        </row>
        <row r="1757">
          <cell r="A1757" t="str">
            <v>2007</v>
          </cell>
          <cell r="B1757" t="str">
            <v>IE</v>
          </cell>
          <cell r="C1757" t="str">
            <v>10_G52</v>
          </cell>
          <cell r="D1757" t="str">
            <v>e_itsp</v>
          </cell>
          <cell r="E1757">
            <v>0.139613526570048</v>
          </cell>
          <cell r="F1757" t="str">
            <v>% ent cuse</v>
          </cell>
        </row>
        <row r="1758">
          <cell r="A1758" t="str">
            <v>2007</v>
          </cell>
          <cell r="B1758" t="str">
            <v>IE</v>
          </cell>
          <cell r="C1758" t="str">
            <v>10_GHIKO</v>
          </cell>
          <cell r="D1758" t="str">
            <v>e_itsp</v>
          </cell>
          <cell r="E1758">
            <v>0.20110928512736201</v>
          </cell>
          <cell r="F1758" t="str">
            <v>% ent</v>
          </cell>
        </row>
        <row r="1759">
          <cell r="A1759" t="str">
            <v>2007</v>
          </cell>
          <cell r="B1759" t="str">
            <v>IE</v>
          </cell>
          <cell r="C1759" t="str">
            <v>10_GHIKO</v>
          </cell>
          <cell r="D1759" t="str">
            <v>e_itsp</v>
          </cell>
          <cell r="E1759">
            <v>0.21195063866637801</v>
          </cell>
          <cell r="F1759" t="str">
            <v>% ent cuse</v>
          </cell>
        </row>
        <row r="1760">
          <cell r="A1760" t="str">
            <v>2007</v>
          </cell>
          <cell r="B1760" t="str">
            <v>IE</v>
          </cell>
          <cell r="C1760" t="str">
            <v>10_H551_552</v>
          </cell>
          <cell r="D1760" t="str">
            <v>e_itsp</v>
          </cell>
          <cell r="E1760">
            <v>8.0182800166181997E-2</v>
          </cell>
          <cell r="F1760" t="str">
            <v>% ent</v>
          </cell>
        </row>
        <row r="1761">
          <cell r="A1761" t="str">
            <v>2007</v>
          </cell>
          <cell r="B1761" t="str">
            <v>IE</v>
          </cell>
          <cell r="C1761" t="str">
            <v>10_H551_552</v>
          </cell>
          <cell r="D1761" t="str">
            <v>e_itsp</v>
          </cell>
          <cell r="E1761">
            <v>8.7528344671201797E-2</v>
          </cell>
          <cell r="F1761" t="str">
            <v>% ent cuse</v>
          </cell>
        </row>
        <row r="1762">
          <cell r="A1762" t="str">
            <v>2007</v>
          </cell>
          <cell r="B1762" t="str">
            <v>IE</v>
          </cell>
          <cell r="C1762" t="str">
            <v>10_H553_555</v>
          </cell>
          <cell r="D1762" t="str">
            <v>e_itsp</v>
          </cell>
          <cell r="E1762">
            <v>9.1666666666666702E-2</v>
          </cell>
          <cell r="F1762" t="str">
            <v>% ent</v>
          </cell>
        </row>
        <row r="1763">
          <cell r="A1763" t="str">
            <v>2007</v>
          </cell>
          <cell r="B1763" t="str">
            <v>IE</v>
          </cell>
          <cell r="C1763" t="str">
            <v>10_H553_555</v>
          </cell>
          <cell r="D1763" t="str">
            <v>e_itsp</v>
          </cell>
          <cell r="E1763">
            <v>0.118279569892473</v>
          </cell>
          <cell r="F1763" t="str">
            <v>% ent cuse</v>
          </cell>
        </row>
        <row r="1764">
          <cell r="A1764" t="str">
            <v>2007</v>
          </cell>
          <cell r="B1764" t="str">
            <v>IE</v>
          </cell>
          <cell r="C1764" t="str">
            <v>10_I</v>
          </cell>
          <cell r="D1764" t="str">
            <v>e_itsp</v>
          </cell>
          <cell r="E1764">
            <v>0.278082191780822</v>
          </cell>
          <cell r="F1764" t="str">
            <v>% ent</v>
          </cell>
        </row>
        <row r="1765">
          <cell r="A1765" t="str">
            <v>2007</v>
          </cell>
          <cell r="B1765" t="str">
            <v>IE</v>
          </cell>
          <cell r="C1765" t="str">
            <v>10_I</v>
          </cell>
          <cell r="D1765" t="str">
            <v>e_itsp</v>
          </cell>
          <cell r="E1765">
            <v>0.28999999999999998</v>
          </cell>
          <cell r="F1765" t="str">
            <v>% ent cuse</v>
          </cell>
        </row>
        <row r="1766">
          <cell r="A1766" t="str">
            <v>2007</v>
          </cell>
          <cell r="B1766" t="str">
            <v>IE</v>
          </cell>
          <cell r="C1766" t="str">
            <v>10_I60_63</v>
          </cell>
          <cell r="D1766" t="str">
            <v>e_itsp</v>
          </cell>
          <cell r="E1766">
            <v>0.26165413533834597</v>
          </cell>
          <cell r="F1766" t="str">
            <v>% ent</v>
          </cell>
        </row>
        <row r="1767">
          <cell r="A1767" t="str">
            <v>2007</v>
          </cell>
          <cell r="B1767" t="str">
            <v>IE</v>
          </cell>
          <cell r="C1767" t="str">
            <v>10_I60_63</v>
          </cell>
          <cell r="D1767" t="str">
            <v>e_itsp</v>
          </cell>
          <cell r="E1767">
            <v>0.27401574803149598</v>
          </cell>
          <cell r="F1767" t="str">
            <v>% ent cuse</v>
          </cell>
        </row>
        <row r="1768">
          <cell r="A1768" t="str">
            <v>2007</v>
          </cell>
          <cell r="B1768" t="str">
            <v>IE</v>
          </cell>
          <cell r="C1768" t="str">
            <v>10_I64</v>
          </cell>
          <cell r="D1768" t="str">
            <v>e_itsp</v>
          </cell>
          <cell r="E1768">
            <v>0.44615384615384601</v>
          </cell>
          <cell r="F1768" t="str">
            <v>% ent</v>
          </cell>
        </row>
        <row r="1769">
          <cell r="A1769" t="str">
            <v>2007</v>
          </cell>
          <cell r="B1769" t="str">
            <v>IE</v>
          </cell>
          <cell r="C1769" t="str">
            <v>10_I64</v>
          </cell>
          <cell r="D1769" t="str">
            <v>e_itsp</v>
          </cell>
          <cell r="E1769">
            <v>0.44615384615384601</v>
          </cell>
          <cell r="F1769" t="str">
            <v>% ent cuse</v>
          </cell>
        </row>
        <row r="1770">
          <cell r="A1770" t="str">
            <v>2007</v>
          </cell>
          <cell r="B1770" t="str">
            <v>IE</v>
          </cell>
          <cell r="C1770" t="str">
            <v>10_J65_66</v>
          </cell>
          <cell r="D1770" t="str">
            <v>e_itsp</v>
          </cell>
          <cell r="E1770">
            <v>0.67241379310344795</v>
          </cell>
          <cell r="F1770" t="str">
            <v>% ent</v>
          </cell>
        </row>
        <row r="1771">
          <cell r="A1771" t="str">
            <v>2007</v>
          </cell>
          <cell r="B1771" t="str">
            <v>IE</v>
          </cell>
          <cell r="C1771" t="str">
            <v>10_J65_66</v>
          </cell>
          <cell r="D1771" t="str">
            <v>e_itsp</v>
          </cell>
          <cell r="E1771">
            <v>0.67241379310344795</v>
          </cell>
          <cell r="F1771" t="str">
            <v>% ent cuse</v>
          </cell>
        </row>
        <row r="1772">
          <cell r="A1772" t="str">
            <v>2007</v>
          </cell>
          <cell r="B1772" t="str">
            <v>IE</v>
          </cell>
          <cell r="C1772" t="str">
            <v>10_K</v>
          </cell>
          <cell r="D1772" t="str">
            <v>e_itsp</v>
          </cell>
          <cell r="E1772">
            <v>0.37198515769944301</v>
          </cell>
          <cell r="F1772" t="str">
            <v>% ent</v>
          </cell>
        </row>
        <row r="1773">
          <cell r="A1773" t="str">
            <v>2007</v>
          </cell>
          <cell r="B1773" t="str">
            <v>IE</v>
          </cell>
          <cell r="C1773" t="str">
            <v>10_K</v>
          </cell>
          <cell r="D1773" t="str">
            <v>e_itsp</v>
          </cell>
          <cell r="E1773">
            <v>0.38373205741626798</v>
          </cell>
          <cell r="F1773" t="str">
            <v>% ent cuse</v>
          </cell>
        </row>
        <row r="1774">
          <cell r="A1774" t="str">
            <v>2007</v>
          </cell>
          <cell r="B1774" t="str">
            <v>IE</v>
          </cell>
          <cell r="C1774" t="str">
            <v>10_K70_71_73_74</v>
          </cell>
          <cell r="D1774" t="str">
            <v>e_itsp</v>
          </cell>
          <cell r="E1774">
            <v>0.30896096756459601</v>
          </cell>
          <cell r="F1774" t="str">
            <v>% ent</v>
          </cell>
        </row>
        <row r="1775">
          <cell r="A1775" t="str">
            <v>2007</v>
          </cell>
          <cell r="B1775" t="str">
            <v>IE</v>
          </cell>
          <cell r="C1775" t="str">
            <v>10_K70_71_73_74</v>
          </cell>
          <cell r="D1775" t="str">
            <v>e_itsp</v>
          </cell>
          <cell r="E1775">
            <v>0.31895573212258799</v>
          </cell>
          <cell r="F1775" t="str">
            <v>% ent cuse</v>
          </cell>
        </row>
        <row r="1776">
          <cell r="A1776" t="str">
            <v>2007</v>
          </cell>
          <cell r="B1776" t="str">
            <v>IE</v>
          </cell>
          <cell r="C1776" t="str">
            <v>10_K72</v>
          </cell>
          <cell r="D1776" t="str">
            <v>e_itsp</v>
          </cell>
          <cell r="E1776">
            <v>0.71216617210682498</v>
          </cell>
          <cell r="F1776" t="str">
            <v>% ent</v>
          </cell>
        </row>
        <row r="1777">
          <cell r="A1777" t="str">
            <v>2007</v>
          </cell>
          <cell r="B1777" t="str">
            <v>IE</v>
          </cell>
          <cell r="C1777" t="str">
            <v>10_K72</v>
          </cell>
          <cell r="D1777" t="str">
            <v>e_itsp</v>
          </cell>
          <cell r="E1777">
            <v>0.73170731707317105</v>
          </cell>
          <cell r="F1777" t="str">
            <v>% ent cuse</v>
          </cell>
        </row>
        <row r="1778">
          <cell r="A1778" t="str">
            <v>2007</v>
          </cell>
          <cell r="B1778" t="str">
            <v>IE</v>
          </cell>
          <cell r="C1778" t="str">
            <v>10_O921_922</v>
          </cell>
          <cell r="D1778" t="str">
            <v>e_itsp</v>
          </cell>
          <cell r="E1778">
            <v>0.19565217391304299</v>
          </cell>
          <cell r="F1778" t="str">
            <v>% ent</v>
          </cell>
        </row>
        <row r="1779">
          <cell r="A1779" t="str">
            <v>2007</v>
          </cell>
          <cell r="B1779" t="str">
            <v>IE</v>
          </cell>
          <cell r="C1779" t="str">
            <v>10_O921_922</v>
          </cell>
          <cell r="D1779" t="str">
            <v>e_itsp</v>
          </cell>
          <cell r="E1779">
            <v>0.19565217391304299</v>
          </cell>
          <cell r="F1779" t="str">
            <v>% ent cuse</v>
          </cell>
        </row>
        <row r="1780">
          <cell r="A1780" t="str">
            <v>2007</v>
          </cell>
          <cell r="B1780" t="str">
            <v>IE</v>
          </cell>
          <cell r="C1780" t="str">
            <v>10_O923_927</v>
          </cell>
          <cell r="D1780" t="str">
            <v>e_itsp</v>
          </cell>
          <cell r="E1780">
            <v>0.15011037527593801</v>
          </cell>
          <cell r="F1780" t="str">
            <v>% ent</v>
          </cell>
        </row>
        <row r="1781">
          <cell r="A1781" t="str">
            <v>2007</v>
          </cell>
          <cell r="B1781" t="str">
            <v>IE</v>
          </cell>
          <cell r="C1781" t="str">
            <v>10_O923_927</v>
          </cell>
          <cell r="D1781" t="str">
            <v>e_itsp</v>
          </cell>
          <cell r="E1781">
            <v>0.160377358490566</v>
          </cell>
          <cell r="F1781" t="str">
            <v>% ent cuse</v>
          </cell>
        </row>
        <row r="1782">
          <cell r="A1782" t="str">
            <v>2007</v>
          </cell>
          <cell r="B1782" t="str">
            <v>IE</v>
          </cell>
          <cell r="C1782" t="str">
            <v>10_O93</v>
          </cell>
          <cell r="D1782" t="str">
            <v>e_itsp</v>
          </cell>
          <cell r="E1782">
            <v>9.1743119266054995E-2</v>
          </cell>
          <cell r="F1782" t="str">
            <v>% ent</v>
          </cell>
        </row>
        <row r="1783">
          <cell r="A1783" t="str">
            <v>2007</v>
          </cell>
          <cell r="B1783" t="str">
            <v>IE</v>
          </cell>
          <cell r="C1783" t="str">
            <v>10_O93</v>
          </cell>
          <cell r="D1783" t="str">
            <v>e_itsp</v>
          </cell>
          <cell r="E1783">
            <v>0.119047619047619</v>
          </cell>
          <cell r="F1783" t="str">
            <v>% ent cuse</v>
          </cell>
        </row>
        <row r="1784">
          <cell r="A1784" t="str">
            <v>2007</v>
          </cell>
          <cell r="B1784" t="str">
            <v>IE</v>
          </cell>
          <cell r="C1784" t="str">
            <v>L_DF</v>
          </cell>
          <cell r="D1784" t="str">
            <v>e_itsp</v>
          </cell>
          <cell r="E1784">
            <v>0.75647668393782397</v>
          </cell>
          <cell r="F1784" t="str">
            <v>% ent</v>
          </cell>
        </row>
        <row r="1785">
          <cell r="A1785" t="str">
            <v>2007</v>
          </cell>
          <cell r="B1785" t="str">
            <v>IE</v>
          </cell>
          <cell r="C1785" t="str">
            <v>L_DF</v>
          </cell>
          <cell r="D1785" t="str">
            <v>e_itsp</v>
          </cell>
          <cell r="E1785">
            <v>0.75647668393782397</v>
          </cell>
          <cell r="F1785" t="str">
            <v>% ent cuse</v>
          </cell>
        </row>
        <row r="1786">
          <cell r="A1786" t="str">
            <v>2007</v>
          </cell>
          <cell r="B1786" t="str">
            <v>IE</v>
          </cell>
          <cell r="C1786" t="str">
            <v>L_DFGHIJKO</v>
          </cell>
          <cell r="D1786" t="str">
            <v>e_itsp</v>
          </cell>
          <cell r="E1786">
            <v>0.70853080568720395</v>
          </cell>
          <cell r="F1786" t="str">
            <v>% ent</v>
          </cell>
        </row>
        <row r="1787">
          <cell r="A1787" t="str">
            <v>2007</v>
          </cell>
          <cell r="B1787" t="str">
            <v>IE</v>
          </cell>
          <cell r="C1787" t="str">
            <v>L_DFGHIJKO</v>
          </cell>
          <cell r="D1787" t="str">
            <v>e_itsp</v>
          </cell>
          <cell r="E1787">
            <v>0.71190476190476204</v>
          </cell>
          <cell r="F1787" t="str">
            <v>% ent cuse</v>
          </cell>
        </row>
        <row r="1788">
          <cell r="A1788" t="str">
            <v>2007</v>
          </cell>
          <cell r="B1788" t="str">
            <v>IE</v>
          </cell>
          <cell r="C1788" t="str">
            <v>L_DFGHIKO</v>
          </cell>
          <cell r="D1788" t="str">
            <v>e_itsp</v>
          </cell>
          <cell r="E1788">
            <v>0.70145631067961201</v>
          </cell>
          <cell r="F1788" t="str">
            <v>% ent</v>
          </cell>
        </row>
        <row r="1789">
          <cell r="A1789" t="str">
            <v>2007</v>
          </cell>
          <cell r="B1789" t="str">
            <v>IE</v>
          </cell>
          <cell r="C1789" t="str">
            <v>L_DFGHIKO</v>
          </cell>
          <cell r="D1789" t="str">
            <v>e_itsp</v>
          </cell>
          <cell r="E1789">
            <v>0.70487804878048799</v>
          </cell>
          <cell r="F1789" t="str">
            <v>% ent cuse</v>
          </cell>
        </row>
        <row r="1790">
          <cell r="A1790" t="str">
            <v>2007</v>
          </cell>
          <cell r="B1790" t="str">
            <v>IE</v>
          </cell>
          <cell r="C1790" t="str">
            <v>L_GHIKO</v>
          </cell>
          <cell r="D1790" t="str">
            <v>e_itsp</v>
          </cell>
          <cell r="E1790">
            <v>0.65296803652968005</v>
          </cell>
          <cell r="F1790" t="str">
            <v>% ent</v>
          </cell>
        </row>
        <row r="1791">
          <cell r="A1791" t="str">
            <v>2007</v>
          </cell>
          <cell r="B1791" t="str">
            <v>IE</v>
          </cell>
          <cell r="C1791" t="str">
            <v>L_GHIKO</v>
          </cell>
          <cell r="D1791" t="str">
            <v>e_itsp</v>
          </cell>
          <cell r="E1791">
            <v>0.65898617511520696</v>
          </cell>
          <cell r="F1791" t="str">
            <v>% ent cuse</v>
          </cell>
        </row>
        <row r="1792">
          <cell r="A1792" t="str">
            <v>2007</v>
          </cell>
          <cell r="B1792" t="str">
            <v>IE</v>
          </cell>
          <cell r="C1792" t="str">
            <v>L_J65_66</v>
          </cell>
          <cell r="D1792" t="str">
            <v>e_itsp</v>
          </cell>
          <cell r="E1792">
            <v>1</v>
          </cell>
          <cell r="F1792" t="str">
            <v>% ent</v>
          </cell>
        </row>
        <row r="1793">
          <cell r="A1793" t="str">
            <v>2007</v>
          </cell>
          <cell r="B1793" t="str">
            <v>IE</v>
          </cell>
          <cell r="C1793" t="str">
            <v>L_J65_66</v>
          </cell>
          <cell r="D1793" t="str">
            <v>e_itsp</v>
          </cell>
          <cell r="E1793">
            <v>1</v>
          </cell>
          <cell r="F1793" t="str">
            <v>% ent cuse</v>
          </cell>
        </row>
        <row r="1794">
          <cell r="A1794" t="str">
            <v>2007</v>
          </cell>
          <cell r="B1794" t="str">
            <v>IE</v>
          </cell>
          <cell r="C1794" t="str">
            <v>M_DF</v>
          </cell>
          <cell r="D1794" t="str">
            <v>e_itsp</v>
          </cell>
          <cell r="E1794">
            <v>0.36150234741783999</v>
          </cell>
          <cell r="F1794" t="str">
            <v>% ent</v>
          </cell>
        </row>
        <row r="1795">
          <cell r="A1795" t="str">
            <v>2007</v>
          </cell>
          <cell r="B1795" t="str">
            <v>IE</v>
          </cell>
          <cell r="C1795" t="str">
            <v>M_DF</v>
          </cell>
          <cell r="D1795" t="str">
            <v>e_itsp</v>
          </cell>
          <cell r="E1795">
            <v>0.36406619385342798</v>
          </cell>
          <cell r="F1795" t="str">
            <v>% ent cuse</v>
          </cell>
        </row>
        <row r="1796">
          <cell r="A1796" t="str">
            <v>2007</v>
          </cell>
          <cell r="B1796" t="str">
            <v>IE</v>
          </cell>
          <cell r="C1796" t="str">
            <v>M_DFGHIJKO</v>
          </cell>
          <cell r="D1796" t="str">
            <v>e_itsp</v>
          </cell>
          <cell r="E1796">
            <v>0.38668320926385402</v>
          </cell>
          <cell r="F1796" t="str">
            <v>% ent</v>
          </cell>
        </row>
        <row r="1797">
          <cell r="A1797" t="str">
            <v>2007</v>
          </cell>
          <cell r="B1797" t="str">
            <v>IE</v>
          </cell>
          <cell r="C1797" t="str">
            <v>M_DFGHIJKO</v>
          </cell>
          <cell r="D1797" t="str">
            <v>e_itsp</v>
          </cell>
          <cell r="E1797">
            <v>0.391541038525963</v>
          </cell>
          <cell r="F1797" t="str">
            <v>% ent cuse</v>
          </cell>
        </row>
        <row r="1798">
          <cell r="A1798" t="str">
            <v>2007</v>
          </cell>
          <cell r="B1798" t="str">
            <v>IE</v>
          </cell>
          <cell r="C1798" t="str">
            <v>M_DFGHIKO</v>
          </cell>
          <cell r="D1798" t="str">
            <v>e_itsp</v>
          </cell>
          <cell r="E1798">
            <v>0.382340691378592</v>
          </cell>
          <cell r="F1798" t="str">
            <v>% ent</v>
          </cell>
        </row>
        <row r="1799">
          <cell r="A1799" t="str">
            <v>2007</v>
          </cell>
          <cell r="B1799" t="str">
            <v>IE</v>
          </cell>
          <cell r="C1799" t="str">
            <v>M_DFGHIKO</v>
          </cell>
          <cell r="D1799" t="str">
            <v>e_itsp</v>
          </cell>
          <cell r="E1799">
            <v>0.38717840573597601</v>
          </cell>
          <cell r="F1799" t="str">
            <v>% ent cuse</v>
          </cell>
        </row>
        <row r="1800">
          <cell r="A1800" t="str">
            <v>2007</v>
          </cell>
          <cell r="B1800" t="str">
            <v>IE</v>
          </cell>
          <cell r="C1800" t="str">
            <v>M_GHIKO</v>
          </cell>
          <cell r="D1800" t="str">
            <v>e_itsp</v>
          </cell>
          <cell r="E1800">
            <v>0.39380245319561002</v>
          </cell>
          <cell r="F1800" t="str">
            <v>% ent</v>
          </cell>
        </row>
        <row r="1801">
          <cell r="A1801" t="str">
            <v>2007</v>
          </cell>
          <cell r="B1801" t="str">
            <v>IE</v>
          </cell>
          <cell r="C1801" t="str">
            <v>M_GHIKO</v>
          </cell>
          <cell r="D1801" t="str">
            <v>e_itsp</v>
          </cell>
          <cell r="E1801">
            <v>0.4</v>
          </cell>
          <cell r="F1801" t="str">
            <v>% ent cuse</v>
          </cell>
        </row>
        <row r="1802">
          <cell r="A1802" t="str">
            <v>2007</v>
          </cell>
          <cell r="B1802" t="str">
            <v>IE</v>
          </cell>
          <cell r="C1802" t="str">
            <v>M_J65_66</v>
          </cell>
          <cell r="D1802" t="str">
            <v>e_itsp</v>
          </cell>
          <cell r="E1802">
            <v>1</v>
          </cell>
          <cell r="F1802" t="str">
            <v>% ent</v>
          </cell>
        </row>
        <row r="1803">
          <cell r="A1803" t="str">
            <v>2007</v>
          </cell>
          <cell r="B1803" t="str">
            <v>IE</v>
          </cell>
          <cell r="C1803" t="str">
            <v>M_J65_66</v>
          </cell>
          <cell r="D1803" t="str">
            <v>e_itsp</v>
          </cell>
          <cell r="E1803">
            <v>1</v>
          </cell>
          <cell r="F1803" t="str">
            <v>% ent cuse</v>
          </cell>
        </row>
        <row r="1804">
          <cell r="A1804" t="str">
            <v>2007</v>
          </cell>
          <cell r="B1804" t="str">
            <v>IE</v>
          </cell>
          <cell r="C1804" t="str">
            <v>SM_DFGHIJKO</v>
          </cell>
          <cell r="D1804" t="str">
            <v>e_itsp</v>
          </cell>
          <cell r="E1804">
            <v>0.18868813825608799</v>
          </cell>
          <cell r="F1804" t="str">
            <v>% ent</v>
          </cell>
        </row>
        <row r="1805">
          <cell r="A1805" t="str">
            <v>2007</v>
          </cell>
          <cell r="B1805" t="str">
            <v>IE</v>
          </cell>
          <cell r="C1805" t="str">
            <v>SM_DFGHIJKO</v>
          </cell>
          <cell r="D1805" t="str">
            <v>e_itsp</v>
          </cell>
          <cell r="E1805">
            <v>0.19735436693780301</v>
          </cell>
          <cell r="F1805" t="str">
            <v>% ent cuse</v>
          </cell>
        </row>
        <row r="1806">
          <cell r="A1806" t="str">
            <v>2007</v>
          </cell>
          <cell r="B1806" t="str">
            <v>IE</v>
          </cell>
          <cell r="C1806" t="str">
            <v>SM_DFGHIKO</v>
          </cell>
          <cell r="D1806" t="str">
            <v>e_itsp</v>
          </cell>
          <cell r="E1806">
            <v>0.18711559690900501</v>
          </cell>
          <cell r="F1806" t="str">
            <v>% ent</v>
          </cell>
        </row>
        <row r="1807">
          <cell r="A1807" t="str">
            <v>2007</v>
          </cell>
          <cell r="B1807" t="str">
            <v>IE</v>
          </cell>
          <cell r="C1807" t="str">
            <v>SM_DFGHIKO</v>
          </cell>
          <cell r="D1807" t="str">
            <v>e_itsp</v>
          </cell>
          <cell r="E1807">
            <v>0.19574362781489699</v>
          </cell>
          <cell r="F1807" t="str">
            <v>% ent cuse</v>
          </cell>
        </row>
        <row r="1808">
          <cell r="A1808" t="str">
            <v>2007</v>
          </cell>
          <cell r="B1808" t="str">
            <v>IE</v>
          </cell>
          <cell r="C1808" t="str">
            <v>SM_J65_66</v>
          </cell>
          <cell r="D1808" t="str">
            <v>e_itsp</v>
          </cell>
          <cell r="E1808">
            <v>0.60416666666666696</v>
          </cell>
          <cell r="F1808" t="str">
            <v>% ent</v>
          </cell>
        </row>
        <row r="1809">
          <cell r="A1809" t="str">
            <v>2007</v>
          </cell>
          <cell r="B1809" t="str">
            <v>IE</v>
          </cell>
          <cell r="C1809" t="str">
            <v>SM_J65_66</v>
          </cell>
          <cell r="D1809" t="str">
            <v>e_itsp</v>
          </cell>
          <cell r="E1809">
            <v>0.60416666666666696</v>
          </cell>
          <cell r="F1809" t="str">
            <v>% ent cuse</v>
          </cell>
        </row>
        <row r="1810">
          <cell r="A1810" t="str">
            <v>2007</v>
          </cell>
          <cell r="B1810" t="str">
            <v>IE</v>
          </cell>
          <cell r="C1810" t="str">
            <v>SM_O1</v>
          </cell>
          <cell r="D1810" t="str">
            <v>e_itsp</v>
          </cell>
          <cell r="E1810">
            <v>0.18711559690900501</v>
          </cell>
          <cell r="F1810" t="str">
            <v>% ent</v>
          </cell>
        </row>
        <row r="1811">
          <cell r="A1811" t="str">
            <v>2007</v>
          </cell>
          <cell r="B1811" t="str">
            <v>IE</v>
          </cell>
          <cell r="C1811" t="str">
            <v>SM_O1</v>
          </cell>
          <cell r="D1811" t="str">
            <v>e_itsp</v>
          </cell>
          <cell r="E1811">
            <v>0.19574362781489699</v>
          </cell>
          <cell r="F1811" t="str">
            <v>% ent cuse</v>
          </cell>
        </row>
        <row r="1812">
          <cell r="A1812" t="str">
            <v>2007</v>
          </cell>
          <cell r="B1812" t="str">
            <v>IE</v>
          </cell>
          <cell r="C1812" t="str">
            <v>S_DF</v>
          </cell>
          <cell r="D1812" t="str">
            <v>e_itsp</v>
          </cell>
          <cell r="E1812">
            <v>0.107605877268799</v>
          </cell>
          <cell r="F1812" t="str">
            <v>% ent</v>
          </cell>
        </row>
        <row r="1813">
          <cell r="A1813" t="str">
            <v>2007</v>
          </cell>
          <cell r="B1813" t="str">
            <v>IE</v>
          </cell>
          <cell r="C1813" t="str">
            <v>S_DF</v>
          </cell>
          <cell r="D1813" t="str">
            <v>e_itsp</v>
          </cell>
          <cell r="E1813">
            <v>0.110421286031042</v>
          </cell>
          <cell r="F1813" t="str">
            <v>% ent cuse</v>
          </cell>
        </row>
        <row r="1814">
          <cell r="A1814" t="str">
            <v>2007</v>
          </cell>
          <cell r="B1814" t="str">
            <v>IE</v>
          </cell>
          <cell r="C1814" t="str">
            <v>S_DFGHIJKO</v>
          </cell>
          <cell r="D1814" t="str">
            <v>e_itsp</v>
          </cell>
          <cell r="E1814">
            <v>0.14226144297905399</v>
          </cell>
          <cell r="F1814" t="str">
            <v>% ent</v>
          </cell>
        </row>
        <row r="1815">
          <cell r="A1815" t="str">
            <v>2007</v>
          </cell>
          <cell r="B1815" t="str">
            <v>IE</v>
          </cell>
          <cell r="C1815" t="str">
            <v>S_DFGHIJKO</v>
          </cell>
          <cell r="D1815" t="str">
            <v>e_itsp</v>
          </cell>
          <cell r="E1815">
            <v>0.14995400183992599</v>
          </cell>
          <cell r="F1815" t="str">
            <v>% ent cuse</v>
          </cell>
        </row>
        <row r="1816">
          <cell r="A1816" t="str">
            <v>2007</v>
          </cell>
          <cell r="B1816" t="str">
            <v>IE</v>
          </cell>
          <cell r="C1816" t="str">
            <v>S_DFGHIKO</v>
          </cell>
          <cell r="D1816" t="str">
            <v>e_itsp</v>
          </cell>
          <cell r="E1816">
            <v>0.14152319813247699</v>
          </cell>
          <cell r="F1816" t="str">
            <v>% ent</v>
          </cell>
        </row>
        <row r="1817">
          <cell r="A1817" t="str">
            <v>2007</v>
          </cell>
          <cell r="B1817" t="str">
            <v>IE</v>
          </cell>
          <cell r="C1817" t="str">
            <v>S_DFGHIKO</v>
          </cell>
          <cell r="D1817" t="str">
            <v>e_itsp</v>
          </cell>
          <cell r="E1817">
            <v>0.14920016406890901</v>
          </cell>
          <cell r="F1817" t="str">
            <v>% ent cuse</v>
          </cell>
        </row>
        <row r="1818">
          <cell r="A1818" t="str">
            <v>2007</v>
          </cell>
          <cell r="B1818" t="str">
            <v>IE</v>
          </cell>
          <cell r="C1818" t="str">
            <v>S_GHIKO</v>
          </cell>
          <cell r="D1818" t="str">
            <v>e_itsp</v>
          </cell>
          <cell r="E1818">
            <v>0.15137441948035599</v>
          </cell>
          <cell r="F1818" t="str">
            <v>% ent</v>
          </cell>
        </row>
        <row r="1819">
          <cell r="A1819" t="str">
            <v>2007</v>
          </cell>
          <cell r="B1819" t="str">
            <v>IE</v>
          </cell>
          <cell r="C1819" t="str">
            <v>S_GHIKO</v>
          </cell>
          <cell r="D1819" t="str">
            <v>e_itsp</v>
          </cell>
          <cell r="E1819">
            <v>0.160864345738295</v>
          </cell>
          <cell r="F1819" t="str">
            <v>% ent cuse</v>
          </cell>
        </row>
        <row r="1820">
          <cell r="A1820" t="str">
            <v>2007</v>
          </cell>
          <cell r="B1820" t="str">
            <v>IE</v>
          </cell>
          <cell r="C1820" t="str">
            <v>S_J65_66</v>
          </cell>
          <cell r="D1820" t="str">
            <v>e_itsp</v>
          </cell>
          <cell r="E1820">
            <v>0.38709677419354799</v>
          </cell>
          <cell r="F1820" t="str">
            <v>% ent</v>
          </cell>
        </row>
        <row r="1821">
          <cell r="A1821" t="str">
            <v>2007</v>
          </cell>
          <cell r="B1821" t="str">
            <v>IE</v>
          </cell>
          <cell r="C1821" t="str">
            <v>S_J65_66</v>
          </cell>
          <cell r="D1821" t="str">
            <v>e_itsp</v>
          </cell>
          <cell r="E1821">
            <v>0.38709677419354799</v>
          </cell>
          <cell r="F1821" t="str">
            <v>% ent cuse</v>
          </cell>
        </row>
        <row r="1822">
          <cell r="A1822" t="str">
            <v>2007</v>
          </cell>
          <cell r="B1822" t="str">
            <v>IE</v>
          </cell>
          <cell r="C1822" t="str">
            <v>VS_67</v>
          </cell>
          <cell r="D1822" t="str">
            <v>e_itsp</v>
          </cell>
          <cell r="E1822">
            <v>0</v>
          </cell>
          <cell r="F1822" t="str">
            <v>% ent</v>
          </cell>
        </row>
        <row r="1823">
          <cell r="A1823" t="str">
            <v>2007</v>
          </cell>
          <cell r="B1823" t="str">
            <v>IE</v>
          </cell>
          <cell r="C1823" t="str">
            <v>VS_67</v>
          </cell>
          <cell r="D1823" t="str">
            <v>e_itsp</v>
          </cell>
          <cell r="E1823">
            <v>0</v>
          </cell>
          <cell r="F1823" t="str">
            <v>% ent cuse</v>
          </cell>
        </row>
        <row r="1824">
          <cell r="A1824" t="str">
            <v>2007</v>
          </cell>
          <cell r="B1824" t="str">
            <v>IE</v>
          </cell>
          <cell r="C1824" t="str">
            <v>VS_D</v>
          </cell>
          <cell r="D1824" t="str">
            <v>e_itsp</v>
          </cell>
          <cell r="E1824">
            <v>2.7932960893854698E-2</v>
          </cell>
          <cell r="F1824" t="str">
            <v>% ent</v>
          </cell>
        </row>
        <row r="1825">
          <cell r="A1825" t="str">
            <v>2007</v>
          </cell>
          <cell r="B1825" t="str">
            <v>IE</v>
          </cell>
          <cell r="C1825" t="str">
            <v>VS_D</v>
          </cell>
          <cell r="D1825" t="str">
            <v>e_itsp</v>
          </cell>
          <cell r="E1825">
            <v>3.32348596750369E-2</v>
          </cell>
          <cell r="F1825" t="str">
            <v>% ent cuse</v>
          </cell>
        </row>
        <row r="1826">
          <cell r="A1826" t="str">
            <v>2007</v>
          </cell>
          <cell r="B1826" t="str">
            <v>IE</v>
          </cell>
          <cell r="C1826" t="str">
            <v>VS_D15_22</v>
          </cell>
          <cell r="D1826" t="str">
            <v>e_itsp</v>
          </cell>
          <cell r="E1826">
            <v>4.5088566827697303E-2</v>
          </cell>
          <cell r="F1826" t="str">
            <v>% ent</v>
          </cell>
        </row>
        <row r="1827">
          <cell r="A1827" t="str">
            <v>2007</v>
          </cell>
          <cell r="B1827" t="str">
            <v>IE</v>
          </cell>
          <cell r="C1827" t="str">
            <v>VS_D15_22</v>
          </cell>
          <cell r="D1827" t="str">
            <v>e_itsp</v>
          </cell>
          <cell r="E1827">
            <v>5.63380281690141E-2</v>
          </cell>
          <cell r="F1827" t="str">
            <v>% ent cuse</v>
          </cell>
        </row>
        <row r="1828">
          <cell r="A1828" t="str">
            <v>2007</v>
          </cell>
          <cell r="B1828" t="str">
            <v>IE</v>
          </cell>
          <cell r="C1828" t="str">
            <v>VS_D22</v>
          </cell>
          <cell r="D1828" t="str">
            <v>e_itsp</v>
          </cell>
          <cell r="E1828">
            <v>6.0465116279069801E-2</v>
          </cell>
          <cell r="F1828" t="str">
            <v>% ent</v>
          </cell>
        </row>
        <row r="1829">
          <cell r="A1829" t="str">
            <v>2007</v>
          </cell>
          <cell r="B1829" t="str">
            <v>IE</v>
          </cell>
          <cell r="C1829" t="str">
            <v>VS_D22</v>
          </cell>
          <cell r="D1829" t="str">
            <v>e_itsp</v>
          </cell>
          <cell r="E1829">
            <v>6.0465116279069801E-2</v>
          </cell>
          <cell r="F1829" t="str">
            <v>% ent cuse</v>
          </cell>
        </row>
        <row r="1830">
          <cell r="A1830" t="str">
            <v>2007</v>
          </cell>
          <cell r="B1830" t="str">
            <v>IE</v>
          </cell>
          <cell r="C1830" t="str">
            <v>VS_D23_25</v>
          </cell>
          <cell r="D1830" t="str">
            <v>e_itsp</v>
          </cell>
          <cell r="E1830">
            <v>0</v>
          </cell>
          <cell r="F1830" t="str">
            <v>% ent</v>
          </cell>
        </row>
        <row r="1831">
          <cell r="A1831" t="str">
            <v>2007</v>
          </cell>
          <cell r="B1831" t="str">
            <v>IE</v>
          </cell>
          <cell r="C1831" t="str">
            <v>VS_D23_25</v>
          </cell>
          <cell r="D1831" t="str">
            <v>e_itsp</v>
          </cell>
          <cell r="E1831">
            <v>0</v>
          </cell>
          <cell r="F1831" t="str">
            <v>% ent cuse</v>
          </cell>
        </row>
        <row r="1832">
          <cell r="A1832" t="str">
            <v>2007</v>
          </cell>
          <cell r="B1832" t="str">
            <v>IE</v>
          </cell>
          <cell r="C1832" t="str">
            <v>VS_D26_28</v>
          </cell>
          <cell r="D1832" t="str">
            <v>e_itsp</v>
          </cell>
          <cell r="E1832">
            <v>1.7412935323383099E-2</v>
          </cell>
          <cell r="F1832" t="str">
            <v>% ent</v>
          </cell>
        </row>
        <row r="1833">
          <cell r="A1833" t="str">
            <v>2007</v>
          </cell>
          <cell r="B1833" t="str">
            <v>IE</v>
          </cell>
          <cell r="C1833" t="str">
            <v>VS_D26_28</v>
          </cell>
          <cell r="D1833" t="str">
            <v>e_itsp</v>
          </cell>
          <cell r="E1833">
            <v>2.0648967551622401E-2</v>
          </cell>
          <cell r="F1833" t="str">
            <v>% ent cuse</v>
          </cell>
        </row>
        <row r="1834">
          <cell r="A1834" t="str">
            <v>2007</v>
          </cell>
          <cell r="B1834" t="str">
            <v>IE</v>
          </cell>
          <cell r="C1834" t="str">
            <v>VS_D29_37</v>
          </cell>
          <cell r="D1834" t="str">
            <v>e_itsp</v>
          </cell>
          <cell r="E1834">
            <v>2.0920502092050201E-2</v>
          </cell>
          <cell r="F1834" t="str">
            <v>% ent</v>
          </cell>
        </row>
        <row r="1835">
          <cell r="A1835" t="str">
            <v>2007</v>
          </cell>
          <cell r="B1835" t="str">
            <v>IE</v>
          </cell>
          <cell r="C1835" t="str">
            <v>VS_D29_37</v>
          </cell>
          <cell r="D1835" t="str">
            <v>e_itsp</v>
          </cell>
          <cell r="E1835">
            <v>2.4509803921568599E-2</v>
          </cell>
          <cell r="F1835" t="str">
            <v>% ent cuse</v>
          </cell>
        </row>
        <row r="1836">
          <cell r="A1836" t="str">
            <v>2007</v>
          </cell>
          <cell r="B1836" t="str">
            <v>IE</v>
          </cell>
          <cell r="C1836" t="str">
            <v>VS_DF</v>
          </cell>
          <cell r="D1836" t="str">
            <v>e_itsp</v>
          </cell>
          <cell r="E1836">
            <v>2.77093596059113E-2</v>
          </cell>
          <cell r="F1836" t="str">
            <v>% ent</v>
          </cell>
        </row>
        <row r="1837">
          <cell r="A1837" t="str">
            <v>2007</v>
          </cell>
          <cell r="B1837" t="str">
            <v>IE</v>
          </cell>
          <cell r="C1837" t="str">
            <v>VS_DF</v>
          </cell>
          <cell r="D1837" t="str">
            <v>e_itsp</v>
          </cell>
          <cell r="E1837">
            <v>3.2967032967033003E-2</v>
          </cell>
          <cell r="F1837" t="str">
            <v>% ent cuse</v>
          </cell>
        </row>
        <row r="1838">
          <cell r="A1838" t="str">
            <v>2007</v>
          </cell>
          <cell r="B1838" t="str">
            <v>IE</v>
          </cell>
          <cell r="C1838" t="str">
            <v>VS_DFGHIJKO</v>
          </cell>
          <cell r="D1838" t="str">
            <v>e_itsp</v>
          </cell>
          <cell r="E1838">
            <v>6.0839980558652799E-2</v>
          </cell>
          <cell r="F1838" t="str">
            <v>% ent</v>
          </cell>
        </row>
        <row r="1839">
          <cell r="A1839" t="str">
            <v>2007</v>
          </cell>
          <cell r="B1839" t="str">
            <v>IE</v>
          </cell>
          <cell r="C1839" t="str">
            <v>VS_DFGHIJKO</v>
          </cell>
          <cell r="D1839" t="str">
            <v>e_itsp</v>
          </cell>
          <cell r="E1839">
            <v>8.5599356395816603E-2</v>
          </cell>
          <cell r="F1839" t="str">
            <v>% ent cuse</v>
          </cell>
        </row>
        <row r="1840">
          <cell r="A1840" t="str">
            <v>2007</v>
          </cell>
          <cell r="B1840" t="str">
            <v>IE</v>
          </cell>
          <cell r="C1840" t="str">
            <v>VS_DFGHIKO</v>
          </cell>
          <cell r="D1840" t="str">
            <v>e_itsp</v>
          </cell>
          <cell r="E1840">
            <v>6.0898307267446002E-2</v>
          </cell>
          <cell r="F1840" t="str">
            <v>% ent</v>
          </cell>
        </row>
        <row r="1841">
          <cell r="A1841" t="str">
            <v>2007</v>
          </cell>
          <cell r="B1841" t="str">
            <v>IE</v>
          </cell>
          <cell r="C1841" t="str">
            <v>VS_DFGHIKO</v>
          </cell>
          <cell r="D1841" t="str">
            <v>e_itsp</v>
          </cell>
          <cell r="E1841">
            <v>8.56924254016833E-2</v>
          </cell>
          <cell r="F1841" t="str">
            <v>% ent cuse</v>
          </cell>
        </row>
        <row r="1842">
          <cell r="A1842" t="str">
            <v>2007</v>
          </cell>
          <cell r="B1842" t="str">
            <v>IE</v>
          </cell>
          <cell r="C1842" t="str">
            <v>VS_E</v>
          </cell>
          <cell r="D1842" t="str">
            <v>e_itsp</v>
          </cell>
          <cell r="E1842">
            <v>0</v>
          </cell>
          <cell r="F1842" t="str">
            <v>% ent</v>
          </cell>
        </row>
        <row r="1843">
          <cell r="A1843" t="str">
            <v>2007</v>
          </cell>
          <cell r="B1843" t="str">
            <v>IE</v>
          </cell>
          <cell r="C1843" t="str">
            <v>VS_E</v>
          </cell>
          <cell r="D1843" t="str">
            <v>e_itsp</v>
          </cell>
          <cell r="E1843">
            <v>0</v>
          </cell>
          <cell r="F1843" t="str">
            <v>% ent cuse</v>
          </cell>
        </row>
        <row r="1844">
          <cell r="A1844" t="str">
            <v>2007</v>
          </cell>
          <cell r="B1844" t="str">
            <v>IE</v>
          </cell>
          <cell r="C1844" t="str">
            <v>VS_F</v>
          </cell>
          <cell r="D1844" t="str">
            <v>e_itsp</v>
          </cell>
          <cell r="E1844">
            <v>0</v>
          </cell>
          <cell r="F1844" t="str">
            <v>% ent</v>
          </cell>
        </row>
        <row r="1845">
          <cell r="A1845" t="str">
            <v>2007</v>
          </cell>
          <cell r="B1845" t="str">
            <v>IE</v>
          </cell>
          <cell r="C1845" t="str">
            <v>VS_F</v>
          </cell>
          <cell r="D1845" t="str">
            <v>e_itsp</v>
          </cell>
          <cell r="E1845">
            <v>0</v>
          </cell>
          <cell r="F1845" t="str">
            <v>% ent cuse</v>
          </cell>
        </row>
        <row r="1846">
          <cell r="A1846" t="str">
            <v>2007</v>
          </cell>
          <cell r="B1846" t="str">
            <v>IE</v>
          </cell>
          <cell r="C1846" t="str">
            <v>VS_G</v>
          </cell>
          <cell r="D1846" t="str">
            <v>e_itsp</v>
          </cell>
          <cell r="E1846">
            <v>9.3800322061191599E-3</v>
          </cell>
          <cell r="F1846" t="str">
            <v>% ent</v>
          </cell>
        </row>
        <row r="1847">
          <cell r="A1847" t="str">
            <v>2007</v>
          </cell>
          <cell r="B1847" t="str">
            <v>IE</v>
          </cell>
          <cell r="C1847" t="str">
            <v>VS_G</v>
          </cell>
          <cell r="D1847" t="str">
            <v>e_itsp</v>
          </cell>
          <cell r="E1847">
            <v>1.5929445545908302E-2</v>
          </cell>
          <cell r="F1847" t="str">
            <v>% ent cuse</v>
          </cell>
        </row>
        <row r="1848">
          <cell r="A1848" t="str">
            <v>2007</v>
          </cell>
          <cell r="B1848" t="str">
            <v>IE</v>
          </cell>
          <cell r="C1848" t="str">
            <v>VS_G50</v>
          </cell>
          <cell r="D1848" t="str">
            <v>e_itsp</v>
          </cell>
          <cell r="E1848">
            <v>2.1376085504342002E-2</v>
          </cell>
          <cell r="F1848" t="str">
            <v>% ent</v>
          </cell>
        </row>
        <row r="1849">
          <cell r="A1849" t="str">
            <v>2007</v>
          </cell>
          <cell r="B1849" t="str">
            <v>IE</v>
          </cell>
          <cell r="C1849" t="str">
            <v>VS_G50</v>
          </cell>
          <cell r="D1849" t="str">
            <v>e_itsp</v>
          </cell>
          <cell r="E1849">
            <v>4.1866550370693402E-2</v>
          </cell>
          <cell r="F1849" t="str">
            <v>% ent cuse</v>
          </cell>
        </row>
        <row r="1850">
          <cell r="A1850" t="str">
            <v>2007</v>
          </cell>
          <cell r="B1850" t="str">
            <v>IE</v>
          </cell>
          <cell r="C1850" t="str">
            <v>VS_G51</v>
          </cell>
          <cell r="D1850" t="str">
            <v>e_itsp</v>
          </cell>
          <cell r="E1850">
            <v>2.31967490687436E-2</v>
          </cell>
          <cell r="F1850" t="str">
            <v>% ent</v>
          </cell>
        </row>
        <row r="1851">
          <cell r="A1851" t="str">
            <v>2007</v>
          </cell>
          <cell r="B1851" t="str">
            <v>IE</v>
          </cell>
          <cell r="C1851" t="str">
            <v>VS_G51</v>
          </cell>
          <cell r="D1851" t="str">
            <v>e_itsp</v>
          </cell>
          <cell r="E1851">
            <v>3.1171786120591599E-2</v>
          </cell>
          <cell r="F1851" t="str">
            <v>% ent cuse</v>
          </cell>
        </row>
        <row r="1852">
          <cell r="A1852" t="str">
            <v>2007</v>
          </cell>
          <cell r="B1852" t="str">
            <v>IE</v>
          </cell>
          <cell r="C1852" t="str">
            <v>VS_G52</v>
          </cell>
          <cell r="D1852" t="str">
            <v>e_itsp</v>
          </cell>
          <cell r="E1852">
            <v>0</v>
          </cell>
          <cell r="F1852" t="str">
            <v>% ent</v>
          </cell>
        </row>
        <row r="1853">
          <cell r="A1853" t="str">
            <v>2007</v>
          </cell>
          <cell r="B1853" t="str">
            <v>IE</v>
          </cell>
          <cell r="C1853" t="str">
            <v>VS_G52</v>
          </cell>
          <cell r="D1853" t="str">
            <v>e_itsp</v>
          </cell>
          <cell r="E1853">
            <v>0</v>
          </cell>
          <cell r="F1853" t="str">
            <v>% ent cuse</v>
          </cell>
        </row>
        <row r="1854">
          <cell r="A1854" t="str">
            <v>2007</v>
          </cell>
          <cell r="B1854" t="str">
            <v>IE</v>
          </cell>
          <cell r="C1854" t="str">
            <v>VS_GHIKO</v>
          </cell>
          <cell r="D1854" t="str">
            <v>e_itsp</v>
          </cell>
          <cell r="E1854">
            <v>6.1687883626562003E-2</v>
          </cell>
          <cell r="F1854" t="str">
            <v>% ent</v>
          </cell>
        </row>
        <row r="1855">
          <cell r="A1855" t="str">
            <v>2007</v>
          </cell>
          <cell r="B1855" t="str">
            <v>IE</v>
          </cell>
          <cell r="C1855" t="str">
            <v>VS_GHIKO</v>
          </cell>
          <cell r="D1855" t="str">
            <v>e_itsp</v>
          </cell>
          <cell r="E1855">
            <v>8.7182459990476399E-2</v>
          </cell>
          <cell r="F1855" t="str">
            <v>% ent cuse</v>
          </cell>
        </row>
        <row r="1856">
          <cell r="A1856" t="str">
            <v>2007</v>
          </cell>
          <cell r="B1856" t="str">
            <v>IE</v>
          </cell>
          <cell r="C1856" t="str">
            <v>VS_H551_552</v>
          </cell>
          <cell r="D1856" t="str">
            <v>e_itsp</v>
          </cell>
          <cell r="E1856">
            <v>0</v>
          </cell>
          <cell r="F1856" t="str">
            <v>% ent</v>
          </cell>
        </row>
        <row r="1857">
          <cell r="A1857" t="str">
            <v>2007</v>
          </cell>
          <cell r="B1857" t="str">
            <v>IE</v>
          </cell>
          <cell r="C1857" t="str">
            <v>VS_H551_552</v>
          </cell>
          <cell r="D1857" t="str">
            <v>e_itsp</v>
          </cell>
          <cell r="E1857">
            <v>0</v>
          </cell>
          <cell r="F1857" t="str">
            <v>% ent cuse</v>
          </cell>
        </row>
        <row r="1858">
          <cell r="A1858" t="str">
            <v>2007</v>
          </cell>
          <cell r="B1858" t="str">
            <v>IE</v>
          </cell>
          <cell r="C1858" t="str">
            <v>VS_H553_555</v>
          </cell>
          <cell r="D1858" t="str">
            <v>e_itsp</v>
          </cell>
          <cell r="E1858">
            <v>0</v>
          </cell>
          <cell r="F1858" t="str">
            <v>% ent</v>
          </cell>
        </row>
        <row r="1859">
          <cell r="A1859" t="str">
            <v>2007</v>
          </cell>
          <cell r="B1859" t="str">
            <v>IE</v>
          </cell>
          <cell r="C1859" t="str">
            <v>VS_H553_555</v>
          </cell>
          <cell r="D1859" t="str">
            <v>e_itsp</v>
          </cell>
          <cell r="E1859">
            <v>0</v>
          </cell>
          <cell r="F1859" t="str">
            <v>% ent cuse</v>
          </cell>
        </row>
        <row r="1860">
          <cell r="A1860" t="str">
            <v>2007</v>
          </cell>
          <cell r="B1860" t="str">
            <v>IE</v>
          </cell>
          <cell r="C1860" t="str">
            <v>VS_I</v>
          </cell>
          <cell r="D1860" t="str">
            <v>e_itsp</v>
          </cell>
          <cell r="E1860">
            <v>8.6615487316421894E-2</v>
          </cell>
          <cell r="F1860" t="str">
            <v>% ent</v>
          </cell>
        </row>
        <row r="1861">
          <cell r="A1861" t="str">
            <v>2007</v>
          </cell>
          <cell r="B1861" t="str">
            <v>IE</v>
          </cell>
          <cell r="C1861" t="str">
            <v>VS_I</v>
          </cell>
          <cell r="D1861" t="str">
            <v>e_itsp</v>
          </cell>
          <cell r="E1861">
            <v>0.177193581427108</v>
          </cell>
          <cell r="F1861" t="str">
            <v>% ent cuse</v>
          </cell>
        </row>
        <row r="1862">
          <cell r="A1862" t="str">
            <v>2007</v>
          </cell>
          <cell r="B1862" t="str">
            <v>IE</v>
          </cell>
          <cell r="C1862" t="str">
            <v>VS_I60_63</v>
          </cell>
          <cell r="D1862" t="str">
            <v>e_itsp</v>
          </cell>
          <cell r="E1862">
            <v>6.0238486842105303E-2</v>
          </cell>
          <cell r="F1862" t="str">
            <v>% ent</v>
          </cell>
        </row>
        <row r="1863">
          <cell r="A1863" t="str">
            <v>2007</v>
          </cell>
          <cell r="B1863" t="str">
            <v>IE</v>
          </cell>
          <cell r="C1863" t="str">
            <v>VS_I60_63</v>
          </cell>
          <cell r="D1863" t="str">
            <v>e_itsp</v>
          </cell>
          <cell r="E1863">
            <v>0.13010657193605701</v>
          </cell>
          <cell r="F1863" t="str">
            <v>% ent cuse</v>
          </cell>
        </row>
        <row r="1864">
          <cell r="A1864" t="str">
            <v>2007</v>
          </cell>
          <cell r="B1864" t="str">
            <v>IE</v>
          </cell>
          <cell r="C1864" t="str">
            <v>VS_I64</v>
          </cell>
          <cell r="D1864" t="str">
            <v>e_itsp</v>
          </cell>
          <cell r="E1864">
            <v>0.200354609929078</v>
          </cell>
          <cell r="F1864" t="str">
            <v>% ent</v>
          </cell>
        </row>
        <row r="1865">
          <cell r="A1865" t="str">
            <v>2007</v>
          </cell>
          <cell r="B1865" t="str">
            <v>IE</v>
          </cell>
          <cell r="C1865" t="str">
            <v>VS_I64</v>
          </cell>
          <cell r="D1865" t="str">
            <v>e_itsp</v>
          </cell>
          <cell r="E1865">
            <v>0.33382570162481501</v>
          </cell>
          <cell r="F1865" t="str">
            <v>% ent cuse</v>
          </cell>
        </row>
        <row r="1866">
          <cell r="A1866" t="str">
            <v>2007</v>
          </cell>
          <cell r="B1866" t="str">
            <v>IE</v>
          </cell>
          <cell r="C1866" t="str">
            <v>VS_J65_66</v>
          </cell>
          <cell r="D1866" t="str">
            <v>e_itsp</v>
          </cell>
          <cell r="E1866">
            <v>0</v>
          </cell>
          <cell r="F1866" t="str">
            <v>% ent</v>
          </cell>
        </row>
        <row r="1867">
          <cell r="A1867" t="str">
            <v>2007</v>
          </cell>
          <cell r="B1867" t="str">
            <v>IE</v>
          </cell>
          <cell r="C1867" t="str">
            <v>VS_J65_66</v>
          </cell>
          <cell r="D1867" t="str">
            <v>e_itsp</v>
          </cell>
          <cell r="E1867">
            <v>0</v>
          </cell>
          <cell r="F1867" t="str">
            <v>% ent cuse</v>
          </cell>
        </row>
        <row r="1868">
          <cell r="A1868" t="str">
            <v>2007</v>
          </cell>
          <cell r="B1868" t="str">
            <v>IE</v>
          </cell>
          <cell r="C1868" t="str">
            <v>VS_K</v>
          </cell>
          <cell r="D1868" t="str">
            <v>e_itsp</v>
          </cell>
          <cell r="E1868">
            <v>0.118276628483501</v>
          </cell>
          <cell r="F1868" t="str">
            <v>% ent</v>
          </cell>
        </row>
        <row r="1869">
          <cell r="A1869" t="str">
            <v>2007</v>
          </cell>
          <cell r="B1869" t="str">
            <v>IE</v>
          </cell>
          <cell r="C1869" t="str">
            <v>VS_K</v>
          </cell>
          <cell r="D1869" t="str">
            <v>e_itsp</v>
          </cell>
          <cell r="E1869">
            <v>0.141045506442668</v>
          </cell>
          <cell r="F1869" t="str">
            <v>% ent cuse</v>
          </cell>
        </row>
        <row r="1870">
          <cell r="A1870" t="str">
            <v>2007</v>
          </cell>
          <cell r="B1870" t="str">
            <v>IE</v>
          </cell>
          <cell r="C1870" t="str">
            <v>VS_K70_71_73_74</v>
          </cell>
          <cell r="D1870" t="str">
            <v>e_itsp</v>
          </cell>
          <cell r="E1870">
            <v>7.6200623495521105E-2</v>
          </cell>
          <cell r="F1870" t="str">
            <v>% ent</v>
          </cell>
        </row>
        <row r="1871">
          <cell r="A1871" t="str">
            <v>2007</v>
          </cell>
          <cell r="B1871" t="str">
            <v>IE</v>
          </cell>
          <cell r="C1871" t="str">
            <v>VS_K70_71_73_74</v>
          </cell>
          <cell r="D1871" t="str">
            <v>e_itsp</v>
          </cell>
          <cell r="E1871">
            <v>9.2132258218426494E-2</v>
          </cell>
          <cell r="F1871" t="str">
            <v>% ent cuse</v>
          </cell>
        </row>
        <row r="1872">
          <cell r="A1872" t="str">
            <v>2007</v>
          </cell>
          <cell r="B1872" t="str">
            <v>IE</v>
          </cell>
          <cell r="C1872" t="str">
            <v>VS_K72</v>
          </cell>
          <cell r="D1872" t="str">
            <v>e_itsp</v>
          </cell>
          <cell r="E1872">
            <v>0.391393442622951</v>
          </cell>
          <cell r="F1872" t="str">
            <v>% ent</v>
          </cell>
        </row>
        <row r="1873">
          <cell r="A1873" t="str">
            <v>2007</v>
          </cell>
          <cell r="B1873" t="str">
            <v>IE</v>
          </cell>
          <cell r="C1873" t="str">
            <v>VS_K72</v>
          </cell>
          <cell r="D1873" t="str">
            <v>e_itsp</v>
          </cell>
          <cell r="E1873">
            <v>0.42861150070126203</v>
          </cell>
          <cell r="F1873" t="str">
            <v>% ent cuse</v>
          </cell>
        </row>
        <row r="1874">
          <cell r="A1874" t="str">
            <v>2007</v>
          </cell>
          <cell r="B1874" t="str">
            <v>IE</v>
          </cell>
          <cell r="C1874" t="str">
            <v>VS_O921_922</v>
          </cell>
          <cell r="D1874" t="str">
            <v>e_itsp</v>
          </cell>
          <cell r="E1874">
            <v>0</v>
          </cell>
          <cell r="F1874" t="str">
            <v>% ent</v>
          </cell>
        </row>
        <row r="1875">
          <cell r="A1875" t="str">
            <v>2007</v>
          </cell>
          <cell r="B1875" t="str">
            <v>IE</v>
          </cell>
          <cell r="C1875" t="str">
            <v>VS_O923_927</v>
          </cell>
          <cell r="D1875" t="str">
            <v>e_itsp</v>
          </cell>
          <cell r="E1875">
            <v>0</v>
          </cell>
          <cell r="F1875" t="str">
            <v>% ent</v>
          </cell>
        </row>
        <row r="1876">
          <cell r="A1876" t="str">
            <v>2007</v>
          </cell>
          <cell r="B1876" t="str">
            <v>IE</v>
          </cell>
          <cell r="C1876" t="str">
            <v>VS_O923_927</v>
          </cell>
          <cell r="D1876" t="str">
            <v>e_itsp</v>
          </cell>
          <cell r="E1876">
            <v>0</v>
          </cell>
          <cell r="F1876" t="str">
            <v>% ent cuse</v>
          </cell>
        </row>
        <row r="1877">
          <cell r="A1877" t="str">
            <v>2007</v>
          </cell>
          <cell r="B1877" t="str">
            <v>IE</v>
          </cell>
          <cell r="C1877" t="str">
            <v>VS_O93</v>
          </cell>
          <cell r="D1877" t="str">
            <v>e_itsp</v>
          </cell>
          <cell r="E1877">
            <v>0</v>
          </cell>
          <cell r="F1877" t="str">
            <v>% ent</v>
          </cell>
        </row>
        <row r="1878">
          <cell r="A1878" t="str">
            <v>2007</v>
          </cell>
          <cell r="B1878" t="str">
            <v>IE</v>
          </cell>
          <cell r="C1878" t="str">
            <v>VS_O93</v>
          </cell>
          <cell r="D1878" t="str">
            <v>e_itsp</v>
          </cell>
          <cell r="E1878">
            <v>0</v>
          </cell>
          <cell r="F1878" t="str">
            <v>% ent cuse</v>
          </cell>
        </row>
        <row r="1879">
          <cell r="A1879" t="str">
            <v>2007</v>
          </cell>
          <cell r="B1879" t="str">
            <v>IT</v>
          </cell>
          <cell r="C1879" t="str">
            <v>10_65</v>
          </cell>
          <cell r="D1879" t="str">
            <v>e_itsp</v>
          </cell>
          <cell r="E1879">
            <v>0.45370059880239499</v>
          </cell>
          <cell r="F1879" t="str">
            <v>% ent</v>
          </cell>
        </row>
        <row r="1880">
          <cell r="A1880" t="str">
            <v>2007</v>
          </cell>
          <cell r="B1880" t="str">
            <v>IT</v>
          </cell>
          <cell r="C1880" t="str">
            <v>10_65</v>
          </cell>
          <cell r="D1880" t="str">
            <v>e_itsp</v>
          </cell>
          <cell r="E1880">
            <v>0.45370059880239499</v>
          </cell>
          <cell r="F1880" t="str">
            <v>% ent cuse</v>
          </cell>
        </row>
        <row r="1881">
          <cell r="A1881" t="str">
            <v>2007</v>
          </cell>
          <cell r="B1881" t="str">
            <v>IT</v>
          </cell>
          <cell r="C1881" t="str">
            <v>10_66</v>
          </cell>
          <cell r="D1881" t="str">
            <v>e_itsp</v>
          </cell>
          <cell r="E1881">
            <v>0.61322784810126596</v>
          </cell>
          <cell r="F1881" t="str">
            <v>% ent</v>
          </cell>
        </row>
        <row r="1882">
          <cell r="A1882" t="str">
            <v>2007</v>
          </cell>
          <cell r="B1882" t="str">
            <v>IT</v>
          </cell>
          <cell r="C1882" t="str">
            <v>10_66</v>
          </cell>
          <cell r="D1882" t="str">
            <v>e_itsp</v>
          </cell>
          <cell r="E1882">
            <v>0.61322784810126596</v>
          </cell>
          <cell r="F1882" t="str">
            <v>% ent cuse</v>
          </cell>
        </row>
        <row r="1883">
          <cell r="A1883" t="str">
            <v>2007</v>
          </cell>
          <cell r="B1883" t="str">
            <v>IT</v>
          </cell>
          <cell r="C1883" t="str">
            <v>10_67</v>
          </cell>
          <cell r="D1883" t="str">
            <v>e_itsp</v>
          </cell>
          <cell r="E1883">
            <v>0.137424242424242</v>
          </cell>
          <cell r="F1883" t="str">
            <v>% ent</v>
          </cell>
        </row>
        <row r="1884">
          <cell r="A1884" t="str">
            <v>2007</v>
          </cell>
          <cell r="B1884" t="str">
            <v>IT</v>
          </cell>
          <cell r="C1884" t="str">
            <v>10_67</v>
          </cell>
          <cell r="D1884" t="str">
            <v>e_itsp</v>
          </cell>
          <cell r="E1884">
            <v>0.13845610754391199</v>
          </cell>
          <cell r="F1884" t="str">
            <v>% ent cuse</v>
          </cell>
        </row>
        <row r="1885">
          <cell r="A1885" t="str">
            <v>2007</v>
          </cell>
          <cell r="B1885" t="str">
            <v>IT</v>
          </cell>
          <cell r="C1885" t="str">
            <v>10_D</v>
          </cell>
          <cell r="D1885" t="str">
            <v>e_itsp</v>
          </cell>
          <cell r="E1885">
            <v>9.5803277198245496E-2</v>
          </cell>
          <cell r="F1885" t="str">
            <v>% ent</v>
          </cell>
        </row>
        <row r="1886">
          <cell r="A1886" t="str">
            <v>2007</v>
          </cell>
          <cell r="B1886" t="str">
            <v>IT</v>
          </cell>
          <cell r="C1886" t="str">
            <v>10_D</v>
          </cell>
          <cell r="D1886" t="str">
            <v>e_itsp</v>
          </cell>
          <cell r="E1886">
            <v>9.9165648746767601E-2</v>
          </cell>
          <cell r="F1886" t="str">
            <v>% ent cuse</v>
          </cell>
        </row>
        <row r="1887">
          <cell r="A1887" t="str">
            <v>2007</v>
          </cell>
          <cell r="B1887" t="str">
            <v>IT</v>
          </cell>
          <cell r="C1887" t="str">
            <v>10_D15_22</v>
          </cell>
          <cell r="D1887" t="str">
            <v>e_itsp</v>
          </cell>
          <cell r="E1887">
            <v>6.3683818770226497E-2</v>
          </cell>
          <cell r="F1887" t="str">
            <v>% ent</v>
          </cell>
        </row>
        <row r="1888">
          <cell r="A1888" t="str">
            <v>2007</v>
          </cell>
          <cell r="B1888" t="str">
            <v>IT</v>
          </cell>
          <cell r="C1888" t="str">
            <v>10_D15_22</v>
          </cell>
          <cell r="D1888" t="str">
            <v>e_itsp</v>
          </cell>
          <cell r="E1888">
            <v>6.8842265526006599E-2</v>
          </cell>
          <cell r="F1888" t="str">
            <v>% ent cuse</v>
          </cell>
        </row>
        <row r="1889">
          <cell r="A1889" t="str">
            <v>2007</v>
          </cell>
          <cell r="B1889" t="str">
            <v>IT</v>
          </cell>
          <cell r="C1889" t="str">
            <v>10_D23_25</v>
          </cell>
          <cell r="D1889" t="str">
            <v>e_itsp</v>
          </cell>
          <cell r="E1889">
            <v>0.129510562332639</v>
          </cell>
          <cell r="F1889" t="str">
            <v>% ent</v>
          </cell>
        </row>
        <row r="1890">
          <cell r="A1890" t="str">
            <v>2007</v>
          </cell>
          <cell r="B1890" t="str">
            <v>IT</v>
          </cell>
          <cell r="C1890" t="str">
            <v>10_D23_25</v>
          </cell>
          <cell r="D1890" t="str">
            <v>e_itsp</v>
          </cell>
          <cell r="E1890">
            <v>0.13153346165817001</v>
          </cell>
          <cell r="F1890" t="str">
            <v>% ent cuse</v>
          </cell>
        </row>
        <row r="1891">
          <cell r="A1891" t="str">
            <v>2007</v>
          </cell>
          <cell r="B1891" t="str">
            <v>IT</v>
          </cell>
          <cell r="C1891" t="str">
            <v>10_D26_28</v>
          </cell>
          <cell r="D1891" t="str">
            <v>e_itsp</v>
          </cell>
          <cell r="E1891">
            <v>6.6634946345414003E-2</v>
          </cell>
          <cell r="F1891" t="str">
            <v>% ent</v>
          </cell>
        </row>
        <row r="1892">
          <cell r="A1892" t="str">
            <v>2007</v>
          </cell>
          <cell r="B1892" t="str">
            <v>IT</v>
          </cell>
          <cell r="C1892" t="str">
            <v>10_D26_28</v>
          </cell>
          <cell r="D1892" t="str">
            <v>e_itsp</v>
          </cell>
          <cell r="E1892">
            <v>6.7540944042252901E-2</v>
          </cell>
          <cell r="F1892" t="str">
            <v>% ent cuse</v>
          </cell>
        </row>
        <row r="1893">
          <cell r="A1893" t="str">
            <v>2007</v>
          </cell>
          <cell r="B1893" t="str">
            <v>IT</v>
          </cell>
          <cell r="C1893" t="str">
            <v>10_D29_37</v>
          </cell>
          <cell r="D1893" t="str">
            <v>e_itsp</v>
          </cell>
          <cell r="E1893">
            <v>0.15366673155538299</v>
          </cell>
          <cell r="F1893" t="str">
            <v>% ent</v>
          </cell>
        </row>
        <row r="1894">
          <cell r="A1894" t="str">
            <v>2007</v>
          </cell>
          <cell r="B1894" t="str">
            <v>IT</v>
          </cell>
          <cell r="C1894" t="str">
            <v>10_D29_37</v>
          </cell>
          <cell r="D1894" t="str">
            <v>e_itsp</v>
          </cell>
          <cell r="E1894">
            <v>0.15507852880633799</v>
          </cell>
          <cell r="F1894" t="str">
            <v>% ent cuse</v>
          </cell>
        </row>
        <row r="1895">
          <cell r="A1895" t="str">
            <v>2007</v>
          </cell>
          <cell r="B1895" t="str">
            <v>IT</v>
          </cell>
          <cell r="C1895" t="str">
            <v>10_DF</v>
          </cell>
          <cell r="D1895" t="str">
            <v>e_itsp</v>
          </cell>
          <cell r="E1895">
            <v>8.0080964802330706E-2</v>
          </cell>
          <cell r="F1895" t="str">
            <v>% ent</v>
          </cell>
        </row>
        <row r="1896">
          <cell r="A1896" t="str">
            <v>2007</v>
          </cell>
          <cell r="B1896" t="str">
            <v>IT</v>
          </cell>
          <cell r="C1896" t="str">
            <v>10_DF</v>
          </cell>
          <cell r="D1896" t="str">
            <v>e_itsp</v>
          </cell>
          <cell r="E1896">
            <v>8.3304054813617703E-2</v>
          </cell>
          <cell r="F1896" t="str">
            <v>% ent cuse</v>
          </cell>
        </row>
        <row r="1897">
          <cell r="A1897" t="str">
            <v>2007</v>
          </cell>
          <cell r="B1897" t="str">
            <v>IT</v>
          </cell>
          <cell r="C1897" t="str">
            <v>10_DFGHIJKO</v>
          </cell>
          <cell r="D1897" t="str">
            <v>e_itsp</v>
          </cell>
          <cell r="E1897">
            <v>9.4732287116652006E-2</v>
          </cell>
          <cell r="F1897" t="str">
            <v>% ent</v>
          </cell>
        </row>
        <row r="1898">
          <cell r="A1898" t="str">
            <v>2007</v>
          </cell>
          <cell r="B1898" t="str">
            <v>IT</v>
          </cell>
          <cell r="C1898" t="str">
            <v>10_DFGHIJKO</v>
          </cell>
          <cell r="D1898" t="str">
            <v>e_itsp</v>
          </cell>
          <cell r="E1898">
            <v>9.8047048855245206E-2</v>
          </cell>
          <cell r="F1898" t="str">
            <v>% ent cuse</v>
          </cell>
        </row>
        <row r="1899">
          <cell r="A1899" t="str">
            <v>2007</v>
          </cell>
          <cell r="B1899" t="str">
            <v>IT</v>
          </cell>
          <cell r="C1899" t="str">
            <v>10_DFGHIKO</v>
          </cell>
          <cell r="D1899" t="str">
            <v>e_itsp</v>
          </cell>
          <cell r="E1899">
            <v>9.2777117506634005E-2</v>
          </cell>
          <cell r="F1899" t="str">
            <v>% ent</v>
          </cell>
        </row>
        <row r="1900">
          <cell r="A1900" t="str">
            <v>2007</v>
          </cell>
          <cell r="B1900" t="str">
            <v>IT</v>
          </cell>
          <cell r="C1900" t="str">
            <v>10_DFGHIKO</v>
          </cell>
          <cell r="D1900" t="str">
            <v>e_itsp</v>
          </cell>
          <cell r="E1900">
            <v>9.6040561070987199E-2</v>
          </cell>
          <cell r="F1900" t="str">
            <v>% ent cuse</v>
          </cell>
        </row>
        <row r="1901">
          <cell r="A1901" t="str">
            <v>2007</v>
          </cell>
          <cell r="B1901" t="str">
            <v>IT</v>
          </cell>
          <cell r="C1901" t="str">
            <v>10_DGHIK</v>
          </cell>
          <cell r="D1901" t="str">
            <v>e_itsp</v>
          </cell>
          <cell r="E1901">
            <v>0.103367865567472</v>
          </cell>
          <cell r="F1901" t="str">
            <v>% ent</v>
          </cell>
        </row>
        <row r="1902">
          <cell r="A1902" t="str">
            <v>2007</v>
          </cell>
          <cell r="B1902" t="str">
            <v>IT</v>
          </cell>
          <cell r="C1902" t="str">
            <v>10_DGHIK</v>
          </cell>
          <cell r="D1902" t="str">
            <v>e_itsp</v>
          </cell>
          <cell r="E1902">
            <v>0.106632177826747</v>
          </cell>
          <cell r="F1902" t="str">
            <v>% ent cuse</v>
          </cell>
        </row>
        <row r="1903">
          <cell r="A1903" t="str">
            <v>2007</v>
          </cell>
          <cell r="B1903" t="str">
            <v>IT</v>
          </cell>
          <cell r="C1903" t="str">
            <v>10_DGIK</v>
          </cell>
          <cell r="D1903" t="str">
            <v>e_itsp</v>
          </cell>
          <cell r="E1903">
            <v>0.106477322987881</v>
          </cell>
          <cell r="F1903" t="str">
            <v>% ent</v>
          </cell>
        </row>
        <row r="1904">
          <cell r="A1904" t="str">
            <v>2007</v>
          </cell>
          <cell r="B1904" t="str">
            <v>IT</v>
          </cell>
          <cell r="C1904" t="str">
            <v>10_DGIK</v>
          </cell>
          <cell r="D1904" t="str">
            <v>e_itsp</v>
          </cell>
          <cell r="E1904">
            <v>0.10996456700620599</v>
          </cell>
          <cell r="F1904" t="str">
            <v>% ent cuse</v>
          </cell>
        </row>
        <row r="1905">
          <cell r="A1905" t="str">
            <v>2007</v>
          </cell>
          <cell r="B1905" t="str">
            <v>IT</v>
          </cell>
          <cell r="C1905" t="str">
            <v>10_F</v>
          </cell>
          <cell r="D1905" t="str">
            <v>e_itsp</v>
          </cell>
          <cell r="E1905">
            <v>3.4074615947329898E-2</v>
          </cell>
          <cell r="F1905" t="str">
            <v>% ent</v>
          </cell>
        </row>
        <row r="1906">
          <cell r="A1906" t="str">
            <v>2007</v>
          </cell>
          <cell r="B1906" t="str">
            <v>IT</v>
          </cell>
          <cell r="C1906" t="str">
            <v>10_F</v>
          </cell>
          <cell r="D1906" t="str">
            <v>e_itsp</v>
          </cell>
          <cell r="E1906">
            <v>3.5969856869622799E-2</v>
          </cell>
          <cell r="F1906" t="str">
            <v>% ent cuse</v>
          </cell>
        </row>
        <row r="1907">
          <cell r="A1907" t="str">
            <v>2007</v>
          </cell>
          <cell r="B1907" t="str">
            <v>IT</v>
          </cell>
          <cell r="C1907" t="str">
            <v>10_G</v>
          </cell>
          <cell r="D1907" t="str">
            <v>e_itsp</v>
          </cell>
          <cell r="E1907">
            <v>7.6971904840757305E-2</v>
          </cell>
          <cell r="F1907" t="str">
            <v>% ent</v>
          </cell>
        </row>
        <row r="1908">
          <cell r="A1908" t="str">
            <v>2007</v>
          </cell>
          <cell r="B1908" t="str">
            <v>IT</v>
          </cell>
          <cell r="C1908" t="str">
            <v>10_G</v>
          </cell>
          <cell r="D1908" t="str">
            <v>e_itsp</v>
          </cell>
          <cell r="E1908">
            <v>7.9248173797013294E-2</v>
          </cell>
          <cell r="F1908" t="str">
            <v>% ent cuse</v>
          </cell>
        </row>
        <row r="1909">
          <cell r="A1909" t="str">
            <v>2007</v>
          </cell>
          <cell r="B1909" t="str">
            <v>IT</v>
          </cell>
          <cell r="C1909" t="str">
            <v>10_G50</v>
          </cell>
          <cell r="D1909" t="str">
            <v>e_itsp</v>
          </cell>
          <cell r="E1909">
            <v>4.3038297872340397E-2</v>
          </cell>
          <cell r="F1909" t="str">
            <v>% ent</v>
          </cell>
        </row>
        <row r="1910">
          <cell r="A1910" t="str">
            <v>2007</v>
          </cell>
          <cell r="B1910" t="str">
            <v>IT</v>
          </cell>
          <cell r="C1910" t="str">
            <v>10_G50</v>
          </cell>
          <cell r="D1910" t="str">
            <v>e_itsp</v>
          </cell>
          <cell r="E1910">
            <v>4.3421764404514201E-2</v>
          </cell>
          <cell r="F1910" t="str">
            <v>% ent cuse</v>
          </cell>
        </row>
        <row r="1911">
          <cell r="A1911" t="str">
            <v>2007</v>
          </cell>
          <cell r="B1911" t="str">
            <v>IT</v>
          </cell>
          <cell r="C1911" t="str">
            <v>10_G51</v>
          </cell>
          <cell r="D1911" t="str">
            <v>e_itsp</v>
          </cell>
          <cell r="E1911">
            <v>0.11407926907733899</v>
          </cell>
          <cell r="F1911" t="str">
            <v>% ent</v>
          </cell>
        </row>
        <row r="1912">
          <cell r="A1912" t="str">
            <v>2007</v>
          </cell>
          <cell r="B1912" t="str">
            <v>IT</v>
          </cell>
          <cell r="C1912" t="str">
            <v>10_G51</v>
          </cell>
          <cell r="D1912" t="str">
            <v>e_itsp</v>
          </cell>
          <cell r="E1912">
            <v>0.115033614350428</v>
          </cell>
          <cell r="F1912" t="str">
            <v>% ent cuse</v>
          </cell>
        </row>
        <row r="1913">
          <cell r="A1913" t="str">
            <v>2007</v>
          </cell>
          <cell r="B1913" t="str">
            <v>IT</v>
          </cell>
          <cell r="C1913" t="str">
            <v>10_G52</v>
          </cell>
          <cell r="D1913" t="str">
            <v>e_itsp</v>
          </cell>
          <cell r="E1913">
            <v>5.2232810438352102E-2</v>
          </cell>
          <cell r="F1913" t="str">
            <v>% ent</v>
          </cell>
        </row>
        <row r="1914">
          <cell r="A1914" t="str">
            <v>2007</v>
          </cell>
          <cell r="B1914" t="str">
            <v>IT</v>
          </cell>
          <cell r="C1914" t="str">
            <v>10_G52</v>
          </cell>
          <cell r="D1914" t="str">
            <v>e_itsp</v>
          </cell>
          <cell r="E1914">
            <v>5.5701648786314402E-2</v>
          </cell>
          <cell r="F1914" t="str">
            <v>% ent cuse</v>
          </cell>
        </row>
        <row r="1915">
          <cell r="A1915" t="str">
            <v>2007</v>
          </cell>
          <cell r="B1915" t="str">
            <v>IT</v>
          </cell>
          <cell r="C1915" t="str">
            <v>10_GHIKO</v>
          </cell>
          <cell r="D1915" t="str">
            <v>e_itsp</v>
          </cell>
          <cell r="E1915">
            <v>0.11221340593802701</v>
          </cell>
          <cell r="F1915" t="str">
            <v>% ent</v>
          </cell>
        </row>
        <row r="1916">
          <cell r="A1916" t="str">
            <v>2007</v>
          </cell>
          <cell r="B1916" t="str">
            <v>IT</v>
          </cell>
          <cell r="C1916" t="str">
            <v>10_GHIKO</v>
          </cell>
          <cell r="D1916" t="str">
            <v>e_itsp</v>
          </cell>
          <cell r="E1916">
            <v>0.115299740666105</v>
          </cell>
          <cell r="F1916" t="str">
            <v>% ent cuse</v>
          </cell>
        </row>
        <row r="1917">
          <cell r="A1917" t="str">
            <v>2007</v>
          </cell>
          <cell r="B1917" t="str">
            <v>IT</v>
          </cell>
          <cell r="C1917" t="str">
            <v>10_H551_552</v>
          </cell>
          <cell r="D1917" t="str">
            <v>e_itsp</v>
          </cell>
          <cell r="E1917">
            <v>2.42232229012544E-2</v>
          </cell>
          <cell r="F1917" t="str">
            <v>% ent</v>
          </cell>
        </row>
        <row r="1918">
          <cell r="A1918" t="str">
            <v>2007</v>
          </cell>
          <cell r="B1918" t="str">
            <v>IT</v>
          </cell>
          <cell r="C1918" t="str">
            <v>10_H551_552</v>
          </cell>
          <cell r="D1918" t="str">
            <v>e_itsp</v>
          </cell>
          <cell r="E1918">
            <v>2.4286967402381301E-2</v>
          </cell>
          <cell r="F1918" t="str">
            <v>% ent cuse</v>
          </cell>
        </row>
        <row r="1919">
          <cell r="A1919" t="str">
            <v>2007</v>
          </cell>
          <cell r="B1919" t="str">
            <v>IT</v>
          </cell>
          <cell r="C1919" t="str">
            <v>10_I</v>
          </cell>
          <cell r="D1919" t="str">
            <v>e_itsp</v>
          </cell>
          <cell r="E1919">
            <v>7.4475428386679601E-2</v>
          </cell>
          <cell r="F1919" t="str">
            <v>% ent</v>
          </cell>
        </row>
        <row r="1920">
          <cell r="A1920" t="str">
            <v>2007</v>
          </cell>
          <cell r="B1920" t="str">
            <v>IT</v>
          </cell>
          <cell r="C1920" t="str">
            <v>10_I</v>
          </cell>
          <cell r="D1920" t="str">
            <v>e_itsp</v>
          </cell>
          <cell r="E1920">
            <v>7.7581445319735806E-2</v>
          </cell>
          <cell r="F1920" t="str">
            <v>% ent cuse</v>
          </cell>
        </row>
        <row r="1921">
          <cell r="A1921" t="str">
            <v>2007</v>
          </cell>
          <cell r="B1921" t="str">
            <v>IT</v>
          </cell>
          <cell r="C1921" t="str">
            <v>10_I60_63</v>
          </cell>
          <cell r="D1921" t="str">
            <v>e_itsp</v>
          </cell>
          <cell r="E1921">
            <v>6.3056700181308697E-2</v>
          </cell>
          <cell r="F1921" t="str">
            <v>% ent</v>
          </cell>
        </row>
        <row r="1922">
          <cell r="A1922" t="str">
            <v>2007</v>
          </cell>
          <cell r="B1922" t="str">
            <v>IT</v>
          </cell>
          <cell r="C1922" t="str">
            <v>10_I60_63</v>
          </cell>
          <cell r="D1922" t="str">
            <v>e_itsp</v>
          </cell>
          <cell r="E1922">
            <v>6.5698162653033507E-2</v>
          </cell>
          <cell r="F1922" t="str">
            <v>% ent cuse</v>
          </cell>
        </row>
        <row r="1923">
          <cell r="A1923" t="str">
            <v>2007</v>
          </cell>
          <cell r="B1923" t="str">
            <v>IT</v>
          </cell>
          <cell r="C1923" t="str">
            <v>10_I64</v>
          </cell>
          <cell r="D1923" t="str">
            <v>e_itsp</v>
          </cell>
          <cell r="E1923">
            <v>0.65663865546218503</v>
          </cell>
          <cell r="F1923" t="str">
            <v>% ent</v>
          </cell>
        </row>
        <row r="1924">
          <cell r="A1924" t="str">
            <v>2007</v>
          </cell>
          <cell r="B1924" t="str">
            <v>IT</v>
          </cell>
          <cell r="C1924" t="str">
            <v>10_I64</v>
          </cell>
          <cell r="D1924" t="str">
            <v>e_itsp</v>
          </cell>
          <cell r="E1924">
            <v>0.67788670078945101</v>
          </cell>
          <cell r="F1924" t="str">
            <v>% ent cuse</v>
          </cell>
        </row>
        <row r="1925">
          <cell r="A1925" t="str">
            <v>2007</v>
          </cell>
          <cell r="B1925" t="str">
            <v>IT</v>
          </cell>
          <cell r="C1925" t="str">
            <v>10_J65_66</v>
          </cell>
          <cell r="D1925" t="str">
            <v>e_itsp</v>
          </cell>
          <cell r="E1925">
            <v>0.47908358509567001</v>
          </cell>
          <cell r="F1925" t="str">
            <v>% ent</v>
          </cell>
        </row>
        <row r="1926">
          <cell r="A1926" t="str">
            <v>2007</v>
          </cell>
          <cell r="B1926" t="str">
            <v>IT</v>
          </cell>
          <cell r="C1926" t="str">
            <v>10_J65_66</v>
          </cell>
          <cell r="D1926" t="str">
            <v>e_itsp</v>
          </cell>
          <cell r="E1926">
            <v>0.47908358509567001</v>
          </cell>
          <cell r="F1926" t="str">
            <v>% ent cuse</v>
          </cell>
        </row>
        <row r="1927">
          <cell r="A1927" t="str">
            <v>2007</v>
          </cell>
          <cell r="B1927" t="str">
            <v>IT</v>
          </cell>
          <cell r="C1927" t="str">
            <v>10_K</v>
          </cell>
          <cell r="D1927" t="str">
            <v>e_itsp</v>
          </cell>
          <cell r="E1927">
            <v>0.21749238156801201</v>
          </cell>
          <cell r="F1927" t="str">
            <v>% ent</v>
          </cell>
        </row>
        <row r="1928">
          <cell r="A1928" t="str">
            <v>2007</v>
          </cell>
          <cell r="B1928" t="str">
            <v>IT</v>
          </cell>
          <cell r="C1928" t="str">
            <v>10_K</v>
          </cell>
          <cell r="D1928" t="str">
            <v>e_itsp</v>
          </cell>
          <cell r="E1928">
            <v>0.22262231596777299</v>
          </cell>
          <cell r="F1928" t="str">
            <v>% ent cuse</v>
          </cell>
        </row>
        <row r="1929">
          <cell r="A1929" t="str">
            <v>2007</v>
          </cell>
          <cell r="B1929" t="str">
            <v>IT</v>
          </cell>
          <cell r="C1929" t="str">
            <v>10_K70_71_73_74</v>
          </cell>
          <cell r="D1929" t="str">
            <v>e_itsp</v>
          </cell>
          <cell r="E1929">
            <v>0.13581687718673999</v>
          </cell>
          <cell r="F1929" t="str">
            <v>% ent</v>
          </cell>
        </row>
        <row r="1930">
          <cell r="A1930" t="str">
            <v>2007</v>
          </cell>
          <cell r="B1930" t="str">
            <v>IT</v>
          </cell>
          <cell r="C1930" t="str">
            <v>10_K70_71_73_74</v>
          </cell>
          <cell r="D1930" t="str">
            <v>e_itsp</v>
          </cell>
          <cell r="E1930">
            <v>0.139517996839603</v>
          </cell>
          <cell r="F1930" t="str">
            <v>% ent cuse</v>
          </cell>
        </row>
        <row r="1931">
          <cell r="A1931" t="str">
            <v>2007</v>
          </cell>
          <cell r="B1931" t="str">
            <v>IT</v>
          </cell>
          <cell r="C1931" t="str">
            <v>10_K72</v>
          </cell>
          <cell r="D1931" t="str">
            <v>e_itsp</v>
          </cell>
          <cell r="E1931">
            <v>0.50472784150156402</v>
          </cell>
          <cell r="F1931" t="str">
            <v>% ent</v>
          </cell>
        </row>
        <row r="1932">
          <cell r="A1932" t="str">
            <v>2007</v>
          </cell>
          <cell r="B1932" t="str">
            <v>IT</v>
          </cell>
          <cell r="C1932" t="str">
            <v>10_K72</v>
          </cell>
          <cell r="D1932" t="str">
            <v>e_itsp</v>
          </cell>
          <cell r="E1932">
            <v>0.51023239242126195</v>
          </cell>
          <cell r="F1932" t="str">
            <v>% ent cuse</v>
          </cell>
        </row>
        <row r="1933">
          <cell r="A1933" t="str">
            <v>2007</v>
          </cell>
          <cell r="B1933" t="str">
            <v>IT</v>
          </cell>
          <cell r="C1933" t="str">
            <v>10_O921_922</v>
          </cell>
          <cell r="D1933" t="str">
            <v>e_itsp</v>
          </cell>
          <cell r="E1933">
            <v>0.12891975308642001</v>
          </cell>
          <cell r="F1933" t="str">
            <v>% ent</v>
          </cell>
        </row>
        <row r="1934">
          <cell r="A1934" t="str">
            <v>2007</v>
          </cell>
          <cell r="B1934" t="str">
            <v>IT</v>
          </cell>
          <cell r="C1934" t="str">
            <v>10_O921_922</v>
          </cell>
          <cell r="D1934" t="str">
            <v>e_itsp</v>
          </cell>
          <cell r="E1934">
            <v>0.13158806666036599</v>
          </cell>
          <cell r="F1934" t="str">
            <v>% ent cuse</v>
          </cell>
        </row>
        <row r="1935">
          <cell r="A1935" t="str">
            <v>2007</v>
          </cell>
          <cell r="B1935" t="str">
            <v>IT</v>
          </cell>
          <cell r="C1935" t="str">
            <v>L_DF</v>
          </cell>
          <cell r="D1935" t="str">
            <v>e_itsp</v>
          </cell>
          <cell r="E1935">
            <v>0.75612618724559</v>
          </cell>
          <cell r="F1935" t="str">
            <v>% ent</v>
          </cell>
        </row>
        <row r="1936">
          <cell r="A1936" t="str">
            <v>2007</v>
          </cell>
          <cell r="B1936" t="str">
            <v>IT</v>
          </cell>
          <cell r="C1936" t="str">
            <v>L_DF</v>
          </cell>
          <cell r="D1936" t="str">
            <v>e_itsp</v>
          </cell>
          <cell r="E1936">
            <v>0.75612618724559</v>
          </cell>
          <cell r="F1936" t="str">
            <v>% ent cuse</v>
          </cell>
        </row>
        <row r="1937">
          <cell r="A1937" t="str">
            <v>2007</v>
          </cell>
          <cell r="B1937" t="str">
            <v>IT</v>
          </cell>
          <cell r="C1937" t="str">
            <v>L_DFGHIJKO</v>
          </cell>
          <cell r="D1937" t="str">
            <v>e_itsp</v>
          </cell>
          <cell r="E1937">
            <v>0.66296821830699104</v>
          </cell>
          <cell r="F1937" t="str">
            <v>% ent</v>
          </cell>
        </row>
        <row r="1938">
          <cell r="A1938" t="str">
            <v>2007</v>
          </cell>
          <cell r="B1938" t="str">
            <v>IT</v>
          </cell>
          <cell r="C1938" t="str">
            <v>L_DFGHIJKO</v>
          </cell>
          <cell r="D1938" t="str">
            <v>e_itsp</v>
          </cell>
          <cell r="E1938">
            <v>0.66632334056298903</v>
          </cell>
          <cell r="F1938" t="str">
            <v>% ent cuse</v>
          </cell>
        </row>
        <row r="1939">
          <cell r="A1939" t="str">
            <v>2007</v>
          </cell>
          <cell r="B1939" t="str">
            <v>IT</v>
          </cell>
          <cell r="C1939" t="str">
            <v>L_DFGHIKO</v>
          </cell>
          <cell r="D1939" t="str">
            <v>e_itsp</v>
          </cell>
          <cell r="E1939">
            <v>0.66320350877193002</v>
          </cell>
          <cell r="F1939" t="str">
            <v>% ent</v>
          </cell>
        </row>
        <row r="1940">
          <cell r="A1940" t="str">
            <v>2007</v>
          </cell>
          <cell r="B1940" t="str">
            <v>IT</v>
          </cell>
          <cell r="C1940" t="str">
            <v>L_DFGHIKO</v>
          </cell>
          <cell r="D1940" t="str">
            <v>e_itsp</v>
          </cell>
          <cell r="E1940">
            <v>0.66679013782909502</v>
          </cell>
          <cell r="F1940" t="str">
            <v>% ent cuse</v>
          </cell>
        </row>
        <row r="1941">
          <cell r="A1941" t="str">
            <v>2007</v>
          </cell>
          <cell r="B1941" t="str">
            <v>IT</v>
          </cell>
          <cell r="C1941" t="str">
            <v>L_GHIKO</v>
          </cell>
          <cell r="D1941" t="str">
            <v>e_itsp</v>
          </cell>
          <cell r="E1941">
            <v>0.563662790697674</v>
          </cell>
          <cell r="F1941" t="str">
            <v>% ent</v>
          </cell>
        </row>
        <row r="1942">
          <cell r="A1942" t="str">
            <v>2007</v>
          </cell>
          <cell r="B1942" t="str">
            <v>IT</v>
          </cell>
          <cell r="C1942" t="str">
            <v>L_GHIKO</v>
          </cell>
          <cell r="D1942" t="str">
            <v>e_itsp</v>
          </cell>
          <cell r="E1942">
            <v>0.57001330227020497</v>
          </cell>
          <cell r="F1942" t="str">
            <v>% ent cuse</v>
          </cell>
        </row>
        <row r="1943">
          <cell r="A1943" t="str">
            <v>2007</v>
          </cell>
          <cell r="B1943" t="str">
            <v>IT</v>
          </cell>
          <cell r="C1943" t="str">
            <v>L_J65_66</v>
          </cell>
          <cell r="D1943" t="str">
            <v>e_itsp</v>
          </cell>
          <cell r="E1943">
            <v>0.65952087188978004</v>
          </cell>
          <cell r="F1943" t="str">
            <v>% ent</v>
          </cell>
        </row>
        <row r="1944">
          <cell r="A1944" t="str">
            <v>2007</v>
          </cell>
          <cell r="B1944" t="str">
            <v>IT</v>
          </cell>
          <cell r="C1944" t="str">
            <v>L_J65_66</v>
          </cell>
          <cell r="D1944" t="str">
            <v>e_itsp</v>
          </cell>
          <cell r="E1944">
            <v>0.65952087188978004</v>
          </cell>
          <cell r="F1944" t="str">
            <v>% ent cuse</v>
          </cell>
        </row>
        <row r="1945">
          <cell r="A1945" t="str">
            <v>2007</v>
          </cell>
          <cell r="B1945" t="str">
            <v>IT</v>
          </cell>
          <cell r="C1945" t="str">
            <v>M_DF</v>
          </cell>
          <cell r="D1945" t="str">
            <v>e_itsp</v>
          </cell>
          <cell r="E1945">
            <v>0.31876748023972901</v>
          </cell>
          <cell r="F1945" t="str">
            <v>% ent</v>
          </cell>
        </row>
        <row r="1946">
          <cell r="A1946" t="str">
            <v>2007</v>
          </cell>
          <cell r="B1946" t="str">
            <v>IT</v>
          </cell>
          <cell r="C1946" t="str">
            <v>M_DF</v>
          </cell>
          <cell r="D1946" t="str">
            <v>e_itsp</v>
          </cell>
          <cell r="E1946">
            <v>0.319102020445303</v>
          </cell>
          <cell r="F1946" t="str">
            <v>% ent cuse</v>
          </cell>
        </row>
        <row r="1947">
          <cell r="A1947" t="str">
            <v>2007</v>
          </cell>
          <cell r="B1947" t="str">
            <v>IT</v>
          </cell>
          <cell r="C1947" t="str">
            <v>M_DFGHIJKO</v>
          </cell>
          <cell r="D1947" t="str">
            <v>e_itsp</v>
          </cell>
          <cell r="E1947">
            <v>0.31030067625861302</v>
          </cell>
          <cell r="F1947" t="str">
            <v>% ent</v>
          </cell>
        </row>
        <row r="1948">
          <cell r="A1948" t="str">
            <v>2007</v>
          </cell>
          <cell r="B1948" t="str">
            <v>IT</v>
          </cell>
          <cell r="C1948" t="str">
            <v>M_DFGHIJKO</v>
          </cell>
          <cell r="D1948" t="str">
            <v>e_itsp</v>
          </cell>
          <cell r="E1948">
            <v>0.31179609575414702</v>
          </cell>
          <cell r="F1948" t="str">
            <v>% ent cuse</v>
          </cell>
        </row>
        <row r="1949">
          <cell r="A1949" t="str">
            <v>2007</v>
          </cell>
          <cell r="B1949" t="str">
            <v>IT</v>
          </cell>
          <cell r="C1949" t="str">
            <v>M_DFGHIKO</v>
          </cell>
          <cell r="D1949" t="str">
            <v>e_itsp</v>
          </cell>
          <cell r="E1949">
            <v>0.30437008081981898</v>
          </cell>
          <cell r="F1949" t="str">
            <v>% ent</v>
          </cell>
        </row>
        <row r="1950">
          <cell r="A1950" t="str">
            <v>2007</v>
          </cell>
          <cell r="B1950" t="str">
            <v>IT</v>
          </cell>
          <cell r="C1950" t="str">
            <v>M_DFGHIKO</v>
          </cell>
          <cell r="D1950" t="str">
            <v>e_itsp</v>
          </cell>
          <cell r="E1950">
            <v>0.30586555999329001</v>
          </cell>
          <cell r="F1950" t="str">
            <v>% ent cuse</v>
          </cell>
        </row>
        <row r="1951">
          <cell r="A1951" t="str">
            <v>2007</v>
          </cell>
          <cell r="B1951" t="str">
            <v>IT</v>
          </cell>
          <cell r="C1951" t="str">
            <v>M_GHIKO</v>
          </cell>
          <cell r="D1951" t="str">
            <v>e_itsp</v>
          </cell>
          <cell r="E1951">
            <v>0.282024804529523</v>
          </cell>
          <cell r="F1951" t="str">
            <v>% ent</v>
          </cell>
        </row>
        <row r="1952">
          <cell r="A1952" t="str">
            <v>2007</v>
          </cell>
          <cell r="B1952" t="str">
            <v>IT</v>
          </cell>
          <cell r="C1952" t="str">
            <v>M_GHIKO</v>
          </cell>
          <cell r="D1952" t="str">
            <v>e_itsp</v>
          </cell>
          <cell r="E1952">
            <v>0.28511852113319103</v>
          </cell>
          <cell r="F1952" t="str">
            <v>% ent cuse</v>
          </cell>
        </row>
        <row r="1953">
          <cell r="A1953" t="str">
            <v>2007</v>
          </cell>
          <cell r="B1953" t="str">
            <v>IT</v>
          </cell>
          <cell r="C1953" t="str">
            <v>M_J65_66</v>
          </cell>
          <cell r="D1953" t="str">
            <v>e_itsp</v>
          </cell>
          <cell r="E1953">
            <v>0.61552891281298405</v>
          </cell>
          <cell r="F1953" t="str">
            <v>% ent</v>
          </cell>
        </row>
        <row r="1954">
          <cell r="A1954" t="str">
            <v>2007</v>
          </cell>
          <cell r="B1954" t="str">
            <v>IT</v>
          </cell>
          <cell r="C1954" t="str">
            <v>M_J65_66</v>
          </cell>
          <cell r="D1954" t="str">
            <v>e_itsp</v>
          </cell>
          <cell r="E1954">
            <v>0.61552891281298405</v>
          </cell>
          <cell r="F1954" t="str">
            <v>% ent cuse</v>
          </cell>
        </row>
        <row r="1955">
          <cell r="A1955" t="str">
            <v>2007</v>
          </cell>
          <cell r="B1955" t="str">
            <v>IT</v>
          </cell>
          <cell r="C1955" t="str">
            <v>SM_DFGHIJKO</v>
          </cell>
          <cell r="D1955" t="str">
            <v>e_itsp</v>
          </cell>
          <cell r="E1955">
            <v>8.5775696219937497E-2</v>
          </cell>
          <cell r="F1955" t="str">
            <v>% ent</v>
          </cell>
        </row>
        <row r="1956">
          <cell r="A1956" t="str">
            <v>2007</v>
          </cell>
          <cell r="B1956" t="str">
            <v>IT</v>
          </cell>
          <cell r="C1956" t="str">
            <v>SM_DFGHIJKO</v>
          </cell>
          <cell r="D1956" t="str">
            <v>e_itsp</v>
          </cell>
          <cell r="E1956">
            <v>8.8818749593243707E-2</v>
          </cell>
          <cell r="F1956" t="str">
            <v>% ent cuse</v>
          </cell>
        </row>
        <row r="1957">
          <cell r="A1957" t="str">
            <v>2007</v>
          </cell>
          <cell r="B1957" t="str">
            <v>IT</v>
          </cell>
          <cell r="C1957" t="str">
            <v>SM_DFGHIKO</v>
          </cell>
          <cell r="D1957" t="str">
            <v>e_itsp</v>
          </cell>
          <cell r="E1957">
            <v>8.4325521429017003E-2</v>
          </cell>
          <cell r="F1957" t="str">
            <v>% ent</v>
          </cell>
        </row>
        <row r="1958">
          <cell r="A1958" t="str">
            <v>2007</v>
          </cell>
          <cell r="B1958" t="str">
            <v>IT</v>
          </cell>
          <cell r="C1958" t="str">
            <v>SM_DFGHIKO</v>
          </cell>
          <cell r="D1958" t="str">
            <v>e_itsp</v>
          </cell>
          <cell r="E1958">
            <v>8.7329987908791706E-2</v>
          </cell>
          <cell r="F1958" t="str">
            <v>% ent cuse</v>
          </cell>
        </row>
        <row r="1959">
          <cell r="A1959" t="str">
            <v>2007</v>
          </cell>
          <cell r="B1959" t="str">
            <v>IT</v>
          </cell>
          <cell r="C1959" t="str">
            <v>SM_J65_66</v>
          </cell>
          <cell r="D1959" t="str">
            <v>e_itsp</v>
          </cell>
          <cell r="E1959">
            <v>0.435126740807534</v>
          </cell>
          <cell r="F1959" t="str">
            <v>% ent</v>
          </cell>
        </row>
        <row r="1960">
          <cell r="A1960" t="str">
            <v>2007</v>
          </cell>
          <cell r="B1960" t="str">
            <v>IT</v>
          </cell>
          <cell r="C1960" t="str">
            <v>SM_J65_66</v>
          </cell>
          <cell r="D1960" t="str">
            <v>e_itsp</v>
          </cell>
          <cell r="E1960">
            <v>0.435126740807534</v>
          </cell>
          <cell r="F1960" t="str">
            <v>% ent cuse</v>
          </cell>
        </row>
        <row r="1961">
          <cell r="A1961" t="str">
            <v>2007</v>
          </cell>
          <cell r="B1961" t="str">
            <v>IT</v>
          </cell>
          <cell r="C1961" t="str">
            <v>SM_J65_66_O1</v>
          </cell>
          <cell r="D1961" t="str">
            <v>e_itsp</v>
          </cell>
          <cell r="E1961">
            <v>0.196466295371615</v>
          </cell>
          <cell r="F1961" t="str">
            <v>% ent</v>
          </cell>
        </row>
        <row r="1962">
          <cell r="A1962" t="str">
            <v>2007</v>
          </cell>
          <cell r="B1962" t="str">
            <v>IT</v>
          </cell>
          <cell r="C1962" t="str">
            <v>SM_J65_66_O1</v>
          </cell>
          <cell r="D1962" t="str">
            <v>e_itsp</v>
          </cell>
          <cell r="E1962">
            <v>0.196466295371615</v>
          </cell>
          <cell r="F1962" t="str">
            <v>% ent cuse</v>
          </cell>
        </row>
        <row r="1963">
          <cell r="A1963" t="str">
            <v>2007</v>
          </cell>
          <cell r="B1963" t="str">
            <v>IT</v>
          </cell>
          <cell r="C1963" t="str">
            <v>SM_J65_66_OTH</v>
          </cell>
          <cell r="D1963" t="str">
            <v>e_itsp</v>
          </cell>
          <cell r="E1963">
            <v>0.47092202667281202</v>
          </cell>
          <cell r="F1963" t="str">
            <v>% ent</v>
          </cell>
        </row>
        <row r="1964">
          <cell r="A1964" t="str">
            <v>2007</v>
          </cell>
          <cell r="B1964" t="str">
            <v>IT</v>
          </cell>
          <cell r="C1964" t="str">
            <v>SM_J65_66_OTH</v>
          </cell>
          <cell r="D1964" t="str">
            <v>e_itsp</v>
          </cell>
          <cell r="E1964">
            <v>0.47092202667281202</v>
          </cell>
          <cell r="F1964" t="str">
            <v>% ent cuse</v>
          </cell>
        </row>
        <row r="1965">
          <cell r="A1965" t="str">
            <v>2007</v>
          </cell>
          <cell r="B1965" t="str">
            <v>IT</v>
          </cell>
          <cell r="C1965" t="str">
            <v>SM_O1</v>
          </cell>
          <cell r="D1965" t="str">
            <v>e_itsp</v>
          </cell>
          <cell r="E1965">
            <v>5.9334843825861801E-2</v>
          </cell>
          <cell r="F1965" t="str">
            <v>% ent</v>
          </cell>
        </row>
        <row r="1966">
          <cell r="A1966" t="str">
            <v>2007</v>
          </cell>
          <cell r="B1966" t="str">
            <v>IT</v>
          </cell>
          <cell r="C1966" t="str">
            <v>SM_O1</v>
          </cell>
          <cell r="D1966" t="str">
            <v>e_itsp</v>
          </cell>
          <cell r="E1966">
            <v>6.2127367967269399E-2</v>
          </cell>
          <cell r="F1966" t="str">
            <v>% ent cuse</v>
          </cell>
        </row>
        <row r="1967">
          <cell r="A1967" t="str">
            <v>2007</v>
          </cell>
          <cell r="B1967" t="str">
            <v>IT</v>
          </cell>
          <cell r="C1967" t="str">
            <v>SM_OTH</v>
          </cell>
          <cell r="D1967" t="str">
            <v>e_itsp</v>
          </cell>
          <cell r="E1967">
            <v>8.9107400548739293E-2</v>
          </cell>
          <cell r="F1967" t="str">
            <v>% ent</v>
          </cell>
        </row>
        <row r="1968">
          <cell r="A1968" t="str">
            <v>2007</v>
          </cell>
          <cell r="B1968" t="str">
            <v>IT</v>
          </cell>
          <cell r="C1968" t="str">
            <v>SM_OTH</v>
          </cell>
          <cell r="D1968" t="str">
            <v>e_itsp</v>
          </cell>
          <cell r="E1968">
            <v>9.2089812108842803E-2</v>
          </cell>
          <cell r="F1968" t="str">
            <v>% ent cuse</v>
          </cell>
        </row>
        <row r="1969">
          <cell r="A1969" t="str">
            <v>2007</v>
          </cell>
          <cell r="B1969" t="str">
            <v>IT</v>
          </cell>
          <cell r="C1969" t="str">
            <v>S_DF</v>
          </cell>
          <cell r="D1969" t="str">
            <v>e_itsp</v>
          </cell>
          <cell r="E1969">
            <v>4.4449276327684202E-2</v>
          </cell>
          <cell r="F1969" t="str">
            <v>% ent</v>
          </cell>
        </row>
        <row r="1970">
          <cell r="A1970" t="str">
            <v>2007</v>
          </cell>
          <cell r="B1970" t="str">
            <v>IT</v>
          </cell>
          <cell r="C1970" t="str">
            <v>S_DF</v>
          </cell>
          <cell r="D1970" t="str">
            <v>e_itsp</v>
          </cell>
          <cell r="E1970">
            <v>4.6463824378594698E-2</v>
          </cell>
          <cell r="F1970" t="str">
            <v>% ent cuse</v>
          </cell>
        </row>
        <row r="1971">
          <cell r="A1971" t="str">
            <v>2007</v>
          </cell>
          <cell r="B1971" t="str">
            <v>IT</v>
          </cell>
          <cell r="C1971" t="str">
            <v>S_DFGHIJKO</v>
          </cell>
          <cell r="D1971" t="str">
            <v>e_itsp</v>
          </cell>
          <cell r="E1971">
            <v>6.0852322026922902E-2</v>
          </cell>
          <cell r="F1971" t="str">
            <v>% ent</v>
          </cell>
        </row>
        <row r="1972">
          <cell r="A1972" t="str">
            <v>2007</v>
          </cell>
          <cell r="B1972" t="str">
            <v>IT</v>
          </cell>
          <cell r="C1972" t="str">
            <v>S_DFGHIJKO</v>
          </cell>
          <cell r="D1972" t="str">
            <v>e_itsp</v>
          </cell>
          <cell r="E1972">
            <v>6.3225304990776596E-2</v>
          </cell>
          <cell r="F1972" t="str">
            <v>% ent cuse</v>
          </cell>
        </row>
        <row r="1973">
          <cell r="A1973" t="str">
            <v>2007</v>
          </cell>
          <cell r="B1973" t="str">
            <v>IT</v>
          </cell>
          <cell r="C1973" t="str">
            <v>S_DFGHIKO</v>
          </cell>
          <cell r="D1973" t="str">
            <v>e_itsp</v>
          </cell>
          <cell r="E1973">
            <v>6.03055499495459E-2</v>
          </cell>
          <cell r="F1973" t="str">
            <v>% ent</v>
          </cell>
        </row>
        <row r="1974">
          <cell r="A1974" t="str">
            <v>2007</v>
          </cell>
          <cell r="B1974" t="str">
            <v>IT</v>
          </cell>
          <cell r="C1974" t="str">
            <v>S_DFGHIKO</v>
          </cell>
          <cell r="D1974" t="str">
            <v>e_itsp</v>
          </cell>
          <cell r="E1974">
            <v>6.2663279085621498E-2</v>
          </cell>
          <cell r="F1974" t="str">
            <v>% ent cuse</v>
          </cell>
        </row>
        <row r="1975">
          <cell r="A1975" t="str">
            <v>2007</v>
          </cell>
          <cell r="B1975" t="str">
            <v>IT</v>
          </cell>
          <cell r="C1975" t="str">
            <v>S_GHIKO</v>
          </cell>
          <cell r="D1975" t="str">
            <v>e_itsp</v>
          </cell>
          <cell r="E1975">
            <v>8.4689621868414902E-2</v>
          </cell>
          <cell r="F1975" t="str">
            <v>% ent</v>
          </cell>
        </row>
        <row r="1976">
          <cell r="A1976" t="str">
            <v>2007</v>
          </cell>
          <cell r="B1976" t="str">
            <v>IT</v>
          </cell>
          <cell r="C1976" t="str">
            <v>S_GHIKO</v>
          </cell>
          <cell r="D1976" t="str">
            <v>e_itsp</v>
          </cell>
          <cell r="E1976">
            <v>8.7201961209754195E-2</v>
          </cell>
          <cell r="F1976" t="str">
            <v>% ent cuse</v>
          </cell>
        </row>
        <row r="1977">
          <cell r="A1977" t="str">
            <v>2007</v>
          </cell>
          <cell r="B1977" t="str">
            <v>IT</v>
          </cell>
          <cell r="C1977" t="str">
            <v>S_J65_66</v>
          </cell>
          <cell r="D1977" t="str">
            <v>e_itsp</v>
          </cell>
          <cell r="E1977">
            <v>0.28104028793683999</v>
          </cell>
          <cell r="F1977" t="str">
            <v>% ent</v>
          </cell>
        </row>
        <row r="1978">
          <cell r="A1978" t="str">
            <v>2007</v>
          </cell>
          <cell r="B1978" t="str">
            <v>IT</v>
          </cell>
          <cell r="C1978" t="str">
            <v>S_J65_66</v>
          </cell>
          <cell r="D1978" t="str">
            <v>e_itsp</v>
          </cell>
          <cell r="E1978">
            <v>0.28104028793683999</v>
          </cell>
          <cell r="F1978" t="str">
            <v>% ent cuse</v>
          </cell>
        </row>
        <row r="1979">
          <cell r="A1979" t="str">
            <v>2007</v>
          </cell>
          <cell r="B1979" t="str">
            <v>LT</v>
          </cell>
          <cell r="C1979" t="str">
            <v>10_65</v>
          </cell>
          <cell r="D1979" t="str">
            <v>e_itsp</v>
          </cell>
          <cell r="E1979">
            <v>0.65789473684210498</v>
          </cell>
          <cell r="F1979" t="str">
            <v>% ent</v>
          </cell>
        </row>
        <row r="1980">
          <cell r="A1980" t="str">
            <v>2007</v>
          </cell>
          <cell r="B1980" t="str">
            <v>LT</v>
          </cell>
          <cell r="C1980" t="str">
            <v>10_65</v>
          </cell>
          <cell r="D1980" t="str">
            <v>e_itsp</v>
          </cell>
          <cell r="E1980">
            <v>0.65789473684210498</v>
          </cell>
          <cell r="F1980" t="str">
            <v>% ent cuse</v>
          </cell>
        </row>
        <row r="1981">
          <cell r="A1981" t="str">
            <v>2007</v>
          </cell>
          <cell r="B1981" t="str">
            <v>LT</v>
          </cell>
          <cell r="C1981" t="str">
            <v>10_66</v>
          </cell>
          <cell r="D1981" t="str">
            <v>e_itsp</v>
          </cell>
          <cell r="E1981">
            <v>0.84210526315789502</v>
          </cell>
          <cell r="F1981" t="str">
            <v>% ent</v>
          </cell>
        </row>
        <row r="1982">
          <cell r="A1982" t="str">
            <v>2007</v>
          </cell>
          <cell r="B1982" t="str">
            <v>LT</v>
          </cell>
          <cell r="C1982" t="str">
            <v>10_66</v>
          </cell>
          <cell r="D1982" t="str">
            <v>e_itsp</v>
          </cell>
          <cell r="E1982">
            <v>0.84210526315789502</v>
          </cell>
          <cell r="F1982" t="str">
            <v>% ent cuse</v>
          </cell>
        </row>
        <row r="1983">
          <cell r="A1983" t="str">
            <v>2007</v>
          </cell>
          <cell r="B1983" t="str">
            <v>LT</v>
          </cell>
          <cell r="C1983" t="str">
            <v>10_67</v>
          </cell>
          <cell r="D1983" t="str">
            <v>e_itsp</v>
          </cell>
          <cell r="E1983">
            <v>0.225806451612903</v>
          </cell>
          <cell r="F1983" t="str">
            <v>% ent</v>
          </cell>
        </row>
        <row r="1984">
          <cell r="A1984" t="str">
            <v>2007</v>
          </cell>
          <cell r="B1984" t="str">
            <v>LT</v>
          </cell>
          <cell r="C1984" t="str">
            <v>10_67</v>
          </cell>
          <cell r="D1984" t="str">
            <v>e_itsp</v>
          </cell>
          <cell r="E1984">
            <v>0.23728813559322001</v>
          </cell>
          <cell r="F1984" t="str">
            <v>% ent cuse</v>
          </cell>
        </row>
        <row r="1985">
          <cell r="A1985" t="str">
            <v>2007</v>
          </cell>
          <cell r="B1985" t="str">
            <v>LT</v>
          </cell>
          <cell r="C1985" t="str">
            <v>10_D</v>
          </cell>
          <cell r="D1985" t="str">
            <v>e_itsp</v>
          </cell>
          <cell r="E1985">
            <v>0.130014224751067</v>
          </cell>
          <cell r="F1985" t="str">
            <v>% ent</v>
          </cell>
        </row>
        <row r="1986">
          <cell r="A1986" t="str">
            <v>2007</v>
          </cell>
          <cell r="B1986" t="str">
            <v>LT</v>
          </cell>
          <cell r="C1986" t="str">
            <v>10_D</v>
          </cell>
          <cell r="D1986" t="str">
            <v>e_itsp</v>
          </cell>
          <cell r="E1986">
            <v>0.150032829940906</v>
          </cell>
          <cell r="F1986" t="str">
            <v>% ent cuse</v>
          </cell>
        </row>
        <row r="1987">
          <cell r="A1987" t="str">
            <v>2007</v>
          </cell>
          <cell r="B1987" t="str">
            <v>LT</v>
          </cell>
          <cell r="C1987" t="str">
            <v>10_D15_22</v>
          </cell>
          <cell r="D1987" t="str">
            <v>e_itsp</v>
          </cell>
          <cell r="E1987">
            <v>0.107001972386588</v>
          </cell>
          <cell r="F1987" t="str">
            <v>% ent</v>
          </cell>
        </row>
        <row r="1988">
          <cell r="A1988" t="str">
            <v>2007</v>
          </cell>
          <cell r="B1988" t="str">
            <v>LT</v>
          </cell>
          <cell r="C1988" t="str">
            <v>10_D15_22</v>
          </cell>
          <cell r="D1988" t="str">
            <v>e_itsp</v>
          </cell>
          <cell r="E1988">
            <v>0.13304721030042899</v>
          </cell>
          <cell r="F1988" t="str">
            <v>% ent cuse</v>
          </cell>
        </row>
        <row r="1989">
          <cell r="A1989" t="str">
            <v>2007</v>
          </cell>
          <cell r="B1989" t="str">
            <v>LT</v>
          </cell>
          <cell r="C1989" t="str">
            <v>10_D22</v>
          </cell>
          <cell r="D1989" t="str">
            <v>e_itsp</v>
          </cell>
          <cell r="E1989">
            <v>0.25791855203619901</v>
          </cell>
          <cell r="F1989" t="str">
            <v>% ent</v>
          </cell>
        </row>
        <row r="1990">
          <cell r="A1990" t="str">
            <v>2007</v>
          </cell>
          <cell r="B1990" t="str">
            <v>LT</v>
          </cell>
          <cell r="C1990" t="str">
            <v>10_D22</v>
          </cell>
          <cell r="D1990" t="str">
            <v>e_itsp</v>
          </cell>
          <cell r="E1990">
            <v>0.26267281105990797</v>
          </cell>
          <cell r="F1990" t="str">
            <v>% ent cuse</v>
          </cell>
        </row>
        <row r="1991">
          <cell r="A1991" t="str">
            <v>2007</v>
          </cell>
          <cell r="B1991" t="str">
            <v>LT</v>
          </cell>
          <cell r="C1991" t="str">
            <v>10_D23_25</v>
          </cell>
          <cell r="D1991" t="str">
            <v>e_itsp</v>
          </cell>
          <cell r="E1991">
            <v>0.163346613545817</v>
          </cell>
          <cell r="F1991" t="str">
            <v>% ent</v>
          </cell>
        </row>
        <row r="1992">
          <cell r="A1992" t="str">
            <v>2007</v>
          </cell>
          <cell r="B1992" t="str">
            <v>LT</v>
          </cell>
          <cell r="C1992" t="str">
            <v>10_D23_25</v>
          </cell>
          <cell r="D1992" t="str">
            <v>e_itsp</v>
          </cell>
          <cell r="E1992">
            <v>0.165991902834008</v>
          </cell>
          <cell r="F1992" t="str">
            <v>% ent cuse</v>
          </cell>
        </row>
        <row r="1993">
          <cell r="A1993" t="str">
            <v>2007</v>
          </cell>
          <cell r="B1993" t="str">
            <v>LT</v>
          </cell>
          <cell r="C1993" t="str">
            <v>10_D26_28</v>
          </cell>
          <cell r="D1993" t="str">
            <v>e_itsp</v>
          </cell>
          <cell r="E1993">
            <v>0.205374280230326</v>
          </cell>
          <cell r="F1993" t="str">
            <v>% ent</v>
          </cell>
        </row>
        <row r="1994">
          <cell r="A1994" t="str">
            <v>2007</v>
          </cell>
          <cell r="B1994" t="str">
            <v>LT</v>
          </cell>
          <cell r="C1994" t="str">
            <v>10_D26_28</v>
          </cell>
          <cell r="D1994" t="str">
            <v>e_itsp</v>
          </cell>
          <cell r="E1994">
            <v>0.22621564482029599</v>
          </cell>
          <cell r="F1994" t="str">
            <v>% ent cuse</v>
          </cell>
        </row>
        <row r="1995">
          <cell r="A1995" t="str">
            <v>2007</v>
          </cell>
          <cell r="B1995" t="str">
            <v>LT</v>
          </cell>
          <cell r="C1995" t="str">
            <v>10_D29_37</v>
          </cell>
          <cell r="D1995" t="str">
            <v>e_itsp</v>
          </cell>
          <cell r="E1995">
            <v>0.12867132867132899</v>
          </cell>
          <cell r="F1995" t="str">
            <v>% ent</v>
          </cell>
        </row>
        <row r="1996">
          <cell r="A1996" t="str">
            <v>2007</v>
          </cell>
          <cell r="B1996" t="str">
            <v>LT</v>
          </cell>
          <cell r="C1996" t="str">
            <v>10_D29_37</v>
          </cell>
          <cell r="D1996" t="str">
            <v>e_itsp</v>
          </cell>
          <cell r="E1996">
            <v>0.13237410071942399</v>
          </cell>
          <cell r="F1996" t="str">
            <v>% ent cuse</v>
          </cell>
        </row>
        <row r="1997">
          <cell r="A1997" t="str">
            <v>2007</v>
          </cell>
          <cell r="B1997" t="str">
            <v>LT</v>
          </cell>
          <cell r="C1997" t="str">
            <v>10_DF</v>
          </cell>
          <cell r="D1997" t="str">
            <v>e_itsp</v>
          </cell>
          <cell r="E1997">
            <v>0.11998541210795</v>
          </cell>
          <cell r="F1997" t="str">
            <v>% ent</v>
          </cell>
        </row>
        <row r="1998">
          <cell r="A1998" t="str">
            <v>2007</v>
          </cell>
          <cell r="B1998" t="str">
            <v>LT</v>
          </cell>
          <cell r="C1998" t="str">
            <v>10_DF</v>
          </cell>
          <cell r="D1998" t="str">
            <v>e_itsp</v>
          </cell>
          <cell r="E1998">
            <v>0.135866198637208</v>
          </cell>
          <cell r="F1998" t="str">
            <v>% ent cuse</v>
          </cell>
        </row>
        <row r="1999">
          <cell r="A1999" t="str">
            <v>2007</v>
          </cell>
          <cell r="B1999" t="str">
            <v>LT</v>
          </cell>
          <cell r="C1999" t="str">
            <v>10_DFGHIJKO</v>
          </cell>
          <cell r="D1999" t="str">
            <v>e_itsp</v>
          </cell>
          <cell r="E1999">
            <v>0.16148445336007999</v>
          </cell>
          <cell r="F1999" t="str">
            <v>% ent</v>
          </cell>
        </row>
        <row r="2000">
          <cell r="A2000" t="str">
            <v>2007</v>
          </cell>
          <cell r="B2000" t="str">
            <v>LT</v>
          </cell>
          <cell r="C2000" t="str">
            <v>10_DFGHIJKO</v>
          </cell>
          <cell r="D2000" t="str">
            <v>e_itsp</v>
          </cell>
          <cell r="E2000">
            <v>0.17737288135593199</v>
          </cell>
          <cell r="F2000" t="str">
            <v>% ent cuse</v>
          </cell>
        </row>
        <row r="2001">
          <cell r="A2001" t="str">
            <v>2007</v>
          </cell>
          <cell r="B2001" t="str">
            <v>LT</v>
          </cell>
          <cell r="C2001" t="str">
            <v>10_DFGHIKO</v>
          </cell>
          <cell r="D2001" t="str">
            <v>e_itsp</v>
          </cell>
          <cell r="E2001">
            <v>0.159020458772474</v>
          </cell>
          <cell r="F2001" t="str">
            <v>% ent</v>
          </cell>
        </row>
        <row r="2002">
          <cell r="A2002" t="str">
            <v>2007</v>
          </cell>
          <cell r="B2002" t="str">
            <v>LT</v>
          </cell>
          <cell r="C2002" t="str">
            <v>10_DFGHIKO</v>
          </cell>
          <cell r="D2002" t="str">
            <v>e_itsp</v>
          </cell>
          <cell r="E2002">
            <v>0.174742399727497</v>
          </cell>
          <cell r="F2002" t="str">
            <v>% ent cuse</v>
          </cell>
        </row>
        <row r="2003">
          <cell r="A2003" t="str">
            <v>2007</v>
          </cell>
          <cell r="B2003" t="str">
            <v>LT</v>
          </cell>
          <cell r="C2003" t="str">
            <v>10_DGHIK</v>
          </cell>
          <cell r="D2003" t="str">
            <v>e_itsp</v>
          </cell>
          <cell r="E2003">
            <v>0.168226013575491</v>
          </cell>
          <cell r="F2003" t="str">
            <v>% ent</v>
          </cell>
        </row>
        <row r="2004">
          <cell r="A2004" t="str">
            <v>2007</v>
          </cell>
          <cell r="B2004" t="str">
            <v>LT</v>
          </cell>
          <cell r="C2004" t="str">
            <v>10_DGHIK</v>
          </cell>
          <cell r="D2004" t="str">
            <v>e_itsp</v>
          </cell>
          <cell r="E2004">
            <v>0.18500958337536599</v>
          </cell>
          <cell r="F2004" t="str">
            <v>% ent cuse</v>
          </cell>
        </row>
        <row r="2005">
          <cell r="A2005" t="str">
            <v>2007</v>
          </cell>
          <cell r="B2005" t="str">
            <v>LT</v>
          </cell>
          <cell r="C2005" t="str">
            <v>10_DGIK</v>
          </cell>
          <cell r="D2005" t="str">
            <v>e_itsp</v>
          </cell>
          <cell r="E2005">
            <v>0.168261637090031</v>
          </cell>
          <cell r="F2005" t="str">
            <v>% ent</v>
          </cell>
        </row>
        <row r="2006">
          <cell r="A2006" t="str">
            <v>2007</v>
          </cell>
          <cell r="B2006" t="str">
            <v>LT</v>
          </cell>
          <cell r="C2006" t="str">
            <v>10_DGIK</v>
          </cell>
          <cell r="D2006" t="str">
            <v>e_itsp</v>
          </cell>
          <cell r="E2006">
            <v>0.18507920286152299</v>
          </cell>
          <cell r="F2006" t="str">
            <v>% ent cuse</v>
          </cell>
        </row>
        <row r="2007">
          <cell r="A2007" t="str">
            <v>2007</v>
          </cell>
          <cell r="B2007" t="str">
            <v>LT</v>
          </cell>
          <cell r="C2007" t="str">
            <v>10_E</v>
          </cell>
          <cell r="D2007" t="str">
            <v>e_itsp</v>
          </cell>
          <cell r="E2007">
            <v>0.433823529411765</v>
          </cell>
          <cell r="F2007" t="str">
            <v>% ent</v>
          </cell>
        </row>
        <row r="2008">
          <cell r="A2008" t="str">
            <v>2007</v>
          </cell>
          <cell r="B2008" t="str">
            <v>LT</v>
          </cell>
          <cell r="C2008" t="str">
            <v>10_E</v>
          </cell>
          <cell r="D2008" t="str">
            <v>e_itsp</v>
          </cell>
          <cell r="E2008">
            <v>0.433823529411765</v>
          </cell>
          <cell r="F2008" t="str">
            <v>% ent cuse</v>
          </cell>
        </row>
        <row r="2009">
          <cell r="A2009" t="str">
            <v>2007</v>
          </cell>
          <cell r="B2009" t="str">
            <v>LT</v>
          </cell>
          <cell r="C2009" t="str">
            <v>10_F</v>
          </cell>
          <cell r="D2009" t="str">
            <v>e_itsp</v>
          </cell>
          <cell r="E2009">
            <v>0.10208227526663299</v>
          </cell>
          <cell r="F2009" t="str">
            <v>% ent</v>
          </cell>
        </row>
        <row r="2010">
          <cell r="A2010" t="str">
            <v>2007</v>
          </cell>
          <cell r="B2010" t="str">
            <v>LT</v>
          </cell>
          <cell r="C2010" t="str">
            <v>10_F</v>
          </cell>
          <cell r="D2010" t="str">
            <v>e_itsp</v>
          </cell>
          <cell r="E2010">
            <v>0.111853088480801</v>
          </cell>
          <cell r="F2010" t="str">
            <v>% ent cuse</v>
          </cell>
        </row>
        <row r="2011">
          <cell r="A2011" t="str">
            <v>2007</v>
          </cell>
          <cell r="B2011" t="str">
            <v>LT</v>
          </cell>
          <cell r="C2011" t="str">
            <v>10_G</v>
          </cell>
          <cell r="D2011" t="str">
            <v>e_itsp</v>
          </cell>
          <cell r="E2011">
            <v>0.16749350342546701</v>
          </cell>
          <cell r="F2011" t="str">
            <v>% ent</v>
          </cell>
        </row>
        <row r="2012">
          <cell r="A2012" t="str">
            <v>2007</v>
          </cell>
          <cell r="B2012" t="str">
            <v>LT</v>
          </cell>
          <cell r="C2012" t="str">
            <v>10_G</v>
          </cell>
          <cell r="D2012" t="str">
            <v>e_itsp</v>
          </cell>
          <cell r="E2012">
            <v>0.178995203231507</v>
          </cell>
          <cell r="F2012" t="str">
            <v>% ent cuse</v>
          </cell>
        </row>
        <row r="2013">
          <cell r="A2013" t="str">
            <v>2007</v>
          </cell>
          <cell r="B2013" t="str">
            <v>LT</v>
          </cell>
          <cell r="C2013" t="str">
            <v>10_G50</v>
          </cell>
          <cell r="D2013" t="str">
            <v>e_itsp</v>
          </cell>
          <cell r="E2013">
            <v>8.8176352705410799E-2</v>
          </cell>
          <cell r="F2013" t="str">
            <v>% ent</v>
          </cell>
        </row>
        <row r="2014">
          <cell r="A2014" t="str">
            <v>2007</v>
          </cell>
          <cell r="B2014" t="str">
            <v>LT</v>
          </cell>
          <cell r="C2014" t="str">
            <v>10_G50</v>
          </cell>
          <cell r="D2014" t="str">
            <v>e_itsp</v>
          </cell>
          <cell r="E2014">
            <v>9.1666666666666702E-2</v>
          </cell>
          <cell r="F2014" t="str">
            <v>% ent cuse</v>
          </cell>
        </row>
        <row r="2015">
          <cell r="A2015" t="str">
            <v>2007</v>
          </cell>
          <cell r="B2015" t="str">
            <v>LT</v>
          </cell>
          <cell r="C2015" t="str">
            <v>10_G51</v>
          </cell>
          <cell r="D2015" t="str">
            <v>e_itsp</v>
          </cell>
          <cell r="E2015">
            <v>0.24571078431372501</v>
          </cell>
          <cell r="F2015" t="str">
            <v>% ent</v>
          </cell>
        </row>
        <row r="2016">
          <cell r="A2016" t="str">
            <v>2007</v>
          </cell>
          <cell r="B2016" t="str">
            <v>LT</v>
          </cell>
          <cell r="C2016" t="str">
            <v>10_G51</v>
          </cell>
          <cell r="D2016" t="str">
            <v>e_itsp</v>
          </cell>
          <cell r="E2016">
            <v>0.25688661114670103</v>
          </cell>
          <cell r="F2016" t="str">
            <v>% ent cuse</v>
          </cell>
        </row>
        <row r="2017">
          <cell r="A2017" t="str">
            <v>2007</v>
          </cell>
          <cell r="B2017" t="str">
            <v>LT</v>
          </cell>
          <cell r="C2017" t="str">
            <v>10_G52</v>
          </cell>
          <cell r="D2017" t="str">
            <v>e_itsp</v>
          </cell>
          <cell r="E2017">
            <v>0.137242669993762</v>
          </cell>
          <cell r="F2017" t="str">
            <v>% ent</v>
          </cell>
        </row>
        <row r="2018">
          <cell r="A2018" t="str">
            <v>2007</v>
          </cell>
          <cell r="B2018" t="str">
            <v>LT</v>
          </cell>
          <cell r="C2018" t="str">
            <v>10_G52</v>
          </cell>
          <cell r="D2018" t="str">
            <v>e_itsp</v>
          </cell>
          <cell r="E2018">
            <v>0.15277777777777801</v>
          </cell>
          <cell r="F2018" t="str">
            <v>% ent cuse</v>
          </cell>
        </row>
        <row r="2019">
          <cell r="A2019" t="str">
            <v>2007</v>
          </cell>
          <cell r="B2019" t="str">
            <v>LT</v>
          </cell>
          <cell r="C2019" t="str">
            <v>10_GHIKO</v>
          </cell>
          <cell r="D2019" t="str">
            <v>e_itsp</v>
          </cell>
          <cell r="E2019">
            <v>0.187870619946092</v>
          </cell>
          <cell r="F2019" t="str">
            <v>% ent</v>
          </cell>
        </row>
        <row r="2020">
          <cell r="A2020" t="str">
            <v>2007</v>
          </cell>
          <cell r="B2020" t="str">
            <v>LT</v>
          </cell>
          <cell r="C2020" t="str">
            <v>10_GHIKO</v>
          </cell>
          <cell r="D2020" t="str">
            <v>e_itsp</v>
          </cell>
          <cell r="E2020">
            <v>0.20202898550724599</v>
          </cell>
          <cell r="F2020" t="str">
            <v>% ent cuse</v>
          </cell>
        </row>
        <row r="2021">
          <cell r="A2021" t="str">
            <v>2007</v>
          </cell>
          <cell r="B2021" t="str">
            <v>LT</v>
          </cell>
          <cell r="C2021" t="str">
            <v>10_H551_552</v>
          </cell>
          <cell r="D2021" t="str">
            <v>e_itsp</v>
          </cell>
          <cell r="E2021">
            <v>0.16546762589928099</v>
          </cell>
          <cell r="F2021" t="str">
            <v>% ent</v>
          </cell>
        </row>
        <row r="2022">
          <cell r="A2022" t="str">
            <v>2007</v>
          </cell>
          <cell r="B2022" t="str">
            <v>LT</v>
          </cell>
          <cell r="C2022" t="str">
            <v>10_H551_552</v>
          </cell>
          <cell r="D2022" t="str">
            <v>e_itsp</v>
          </cell>
          <cell r="E2022">
            <v>0.1796875</v>
          </cell>
          <cell r="F2022" t="str">
            <v>% ent cuse</v>
          </cell>
        </row>
        <row r="2023">
          <cell r="A2023" t="str">
            <v>2007</v>
          </cell>
          <cell r="B2023" t="str">
            <v>LT</v>
          </cell>
          <cell r="C2023" t="str">
            <v>10_H553_555</v>
          </cell>
          <cell r="D2023" t="str">
            <v>e_itsp</v>
          </cell>
          <cell r="E2023">
            <v>1.9178082191780799E-2</v>
          </cell>
          <cell r="F2023" t="str">
            <v>% ent</v>
          </cell>
        </row>
        <row r="2024">
          <cell r="A2024" t="str">
            <v>2007</v>
          </cell>
          <cell r="B2024" t="str">
            <v>LT</v>
          </cell>
          <cell r="C2024" t="str">
            <v>10_H553_555</v>
          </cell>
          <cell r="D2024" t="str">
            <v>e_itsp</v>
          </cell>
          <cell r="E2024">
            <v>2.4911032028469799E-2</v>
          </cell>
          <cell r="F2024" t="str">
            <v>% ent cuse</v>
          </cell>
        </row>
        <row r="2025">
          <cell r="A2025" t="str">
            <v>2007</v>
          </cell>
          <cell r="B2025" t="str">
            <v>LT</v>
          </cell>
          <cell r="C2025" t="str">
            <v>10_I</v>
          </cell>
          <cell r="D2025" t="str">
            <v>e_itsp</v>
          </cell>
          <cell r="E2025">
            <v>0.13127930341594099</v>
          </cell>
          <cell r="F2025" t="str">
            <v>% ent</v>
          </cell>
        </row>
        <row r="2026">
          <cell r="A2026" t="str">
            <v>2007</v>
          </cell>
          <cell r="B2026" t="str">
            <v>LT</v>
          </cell>
          <cell r="C2026" t="str">
            <v>10_I</v>
          </cell>
          <cell r="D2026" t="str">
            <v>e_itsp</v>
          </cell>
          <cell r="E2026">
            <v>0.14497041420118301</v>
          </cell>
          <cell r="F2026" t="str">
            <v>% ent cuse</v>
          </cell>
        </row>
        <row r="2027">
          <cell r="A2027" t="str">
            <v>2007</v>
          </cell>
          <cell r="B2027" t="str">
            <v>LT</v>
          </cell>
          <cell r="C2027" t="str">
            <v>10_I60_63</v>
          </cell>
          <cell r="D2027" t="str">
            <v>e_itsp</v>
          </cell>
          <cell r="E2027">
            <v>9.8862019914651503E-2</v>
          </cell>
          <cell r="F2027" t="str">
            <v>% ent</v>
          </cell>
        </row>
        <row r="2028">
          <cell r="A2028" t="str">
            <v>2007</v>
          </cell>
          <cell r="B2028" t="str">
            <v>LT</v>
          </cell>
          <cell r="C2028" t="str">
            <v>10_I60_63</v>
          </cell>
          <cell r="D2028" t="str">
            <v>e_itsp</v>
          </cell>
          <cell r="E2028">
            <v>0.109881422924901</v>
          </cell>
          <cell r="F2028" t="str">
            <v>% ent cuse</v>
          </cell>
        </row>
        <row r="2029">
          <cell r="A2029" t="str">
            <v>2007</v>
          </cell>
          <cell r="B2029" t="str">
            <v>LT</v>
          </cell>
          <cell r="C2029" t="str">
            <v>10_I64</v>
          </cell>
          <cell r="D2029" t="str">
            <v>e_itsp</v>
          </cell>
          <cell r="E2029">
            <v>0.65517241379310298</v>
          </cell>
          <cell r="F2029" t="str">
            <v>% ent</v>
          </cell>
        </row>
        <row r="2030">
          <cell r="A2030" t="str">
            <v>2007</v>
          </cell>
          <cell r="B2030" t="str">
            <v>LT</v>
          </cell>
          <cell r="C2030" t="str">
            <v>10_I64</v>
          </cell>
          <cell r="D2030" t="str">
            <v>e_itsp</v>
          </cell>
          <cell r="E2030">
            <v>0.65517241379310298</v>
          </cell>
          <cell r="F2030" t="str">
            <v>% ent cuse</v>
          </cell>
        </row>
        <row r="2031">
          <cell r="A2031" t="str">
            <v>2007</v>
          </cell>
          <cell r="B2031" t="str">
            <v>LT</v>
          </cell>
          <cell r="C2031" t="str">
            <v>10_J65_66</v>
          </cell>
          <cell r="D2031" t="str">
            <v>e_itsp</v>
          </cell>
          <cell r="E2031">
            <v>0.71929824561403499</v>
          </cell>
          <cell r="F2031" t="str">
            <v>% ent</v>
          </cell>
        </row>
        <row r="2032">
          <cell r="A2032" t="str">
            <v>2007</v>
          </cell>
          <cell r="B2032" t="str">
            <v>LT</v>
          </cell>
          <cell r="C2032" t="str">
            <v>10_J65_66</v>
          </cell>
          <cell r="D2032" t="str">
            <v>e_itsp</v>
          </cell>
          <cell r="E2032">
            <v>0.71929824561403499</v>
          </cell>
          <cell r="F2032" t="str">
            <v>% ent cuse</v>
          </cell>
        </row>
        <row r="2033">
          <cell r="A2033" t="str">
            <v>2007</v>
          </cell>
          <cell r="B2033" t="str">
            <v>LT</v>
          </cell>
          <cell r="C2033" t="str">
            <v>10_K</v>
          </cell>
          <cell r="D2033" t="str">
            <v>e_itsp</v>
          </cell>
          <cell r="E2033">
            <v>0.29500657030223398</v>
          </cell>
          <cell r="F2033" t="str">
            <v>% ent</v>
          </cell>
        </row>
        <row r="2034">
          <cell r="A2034" t="str">
            <v>2007</v>
          </cell>
          <cell r="B2034" t="str">
            <v>LT</v>
          </cell>
          <cell r="C2034" t="str">
            <v>10_K</v>
          </cell>
          <cell r="D2034" t="str">
            <v>e_itsp</v>
          </cell>
          <cell r="E2034">
            <v>0.31486676016830301</v>
          </cell>
          <cell r="F2034" t="str">
            <v>% ent cuse</v>
          </cell>
        </row>
        <row r="2035">
          <cell r="A2035" t="str">
            <v>2007</v>
          </cell>
          <cell r="B2035" t="str">
            <v>LT</v>
          </cell>
          <cell r="C2035" t="str">
            <v>10_K70_71_73_74</v>
          </cell>
          <cell r="D2035" t="str">
            <v>e_itsp</v>
          </cell>
          <cell r="E2035">
            <v>0.23495286439448901</v>
          </cell>
          <cell r="F2035" t="str">
            <v>% ent</v>
          </cell>
        </row>
        <row r="2036">
          <cell r="A2036" t="str">
            <v>2007</v>
          </cell>
          <cell r="B2036" t="str">
            <v>LT</v>
          </cell>
          <cell r="C2036" t="str">
            <v>10_K70_71_73_74</v>
          </cell>
          <cell r="D2036" t="str">
            <v>e_itsp</v>
          </cell>
          <cell r="E2036">
            <v>0.25253312548714002</v>
          </cell>
          <cell r="F2036" t="str">
            <v>% ent cuse</v>
          </cell>
        </row>
        <row r="2037">
          <cell r="A2037" t="str">
            <v>2007</v>
          </cell>
          <cell r="B2037" t="str">
            <v>LT</v>
          </cell>
          <cell r="C2037" t="str">
            <v>10_K72</v>
          </cell>
          <cell r="D2037" t="str">
            <v>e_itsp</v>
          </cell>
          <cell r="E2037">
            <v>0.87412587412587395</v>
          </cell>
          <cell r="F2037" t="str">
            <v>% ent</v>
          </cell>
        </row>
        <row r="2038">
          <cell r="A2038" t="str">
            <v>2007</v>
          </cell>
          <cell r="B2038" t="str">
            <v>LT</v>
          </cell>
          <cell r="C2038" t="str">
            <v>10_K72</v>
          </cell>
          <cell r="D2038" t="str">
            <v>e_itsp</v>
          </cell>
          <cell r="E2038">
            <v>0.87412587412587395</v>
          </cell>
          <cell r="F2038" t="str">
            <v>% ent cuse</v>
          </cell>
        </row>
        <row r="2039">
          <cell r="A2039" t="str">
            <v>2007</v>
          </cell>
          <cell r="B2039" t="str">
            <v>LT</v>
          </cell>
          <cell r="C2039" t="str">
            <v>10_O921_922</v>
          </cell>
          <cell r="D2039" t="str">
            <v>e_itsp</v>
          </cell>
          <cell r="E2039">
            <v>0.51515151515151503</v>
          </cell>
          <cell r="F2039" t="str">
            <v>% ent</v>
          </cell>
        </row>
        <row r="2040">
          <cell r="A2040" t="str">
            <v>2007</v>
          </cell>
          <cell r="B2040" t="str">
            <v>LT</v>
          </cell>
          <cell r="C2040" t="str">
            <v>10_O921_922</v>
          </cell>
          <cell r="D2040" t="str">
            <v>e_itsp</v>
          </cell>
          <cell r="E2040">
            <v>0.51515151515151503</v>
          </cell>
          <cell r="F2040" t="str">
            <v>% ent cuse</v>
          </cell>
        </row>
        <row r="2041">
          <cell r="A2041" t="str">
            <v>2007</v>
          </cell>
          <cell r="B2041" t="str">
            <v>LT</v>
          </cell>
          <cell r="C2041" t="str">
            <v>10_O923_927</v>
          </cell>
          <cell r="D2041" t="str">
            <v>e_itsp</v>
          </cell>
          <cell r="E2041">
            <v>0.23908045977011499</v>
          </cell>
          <cell r="F2041" t="str">
            <v>% ent</v>
          </cell>
        </row>
        <row r="2042">
          <cell r="A2042" t="str">
            <v>2007</v>
          </cell>
          <cell r="B2042" t="str">
            <v>LT</v>
          </cell>
          <cell r="C2042" t="str">
            <v>10_O923_927</v>
          </cell>
          <cell r="D2042" t="str">
            <v>e_itsp</v>
          </cell>
          <cell r="E2042">
            <v>0.240184757505774</v>
          </cell>
          <cell r="F2042" t="str">
            <v>% ent cuse</v>
          </cell>
        </row>
        <row r="2043">
          <cell r="A2043" t="str">
            <v>2007</v>
          </cell>
          <cell r="B2043" t="str">
            <v>LT</v>
          </cell>
          <cell r="C2043" t="str">
            <v>10_O93</v>
          </cell>
          <cell r="D2043" t="str">
            <v>e_itsp</v>
          </cell>
          <cell r="E2043">
            <v>1.26582278481013E-2</v>
          </cell>
          <cell r="F2043" t="str">
            <v>% ent</v>
          </cell>
        </row>
        <row r="2044">
          <cell r="A2044" t="str">
            <v>2007</v>
          </cell>
          <cell r="B2044" t="str">
            <v>LT</v>
          </cell>
          <cell r="C2044" t="str">
            <v>10_O93</v>
          </cell>
          <cell r="D2044" t="str">
            <v>e_itsp</v>
          </cell>
          <cell r="E2044">
            <v>1.7857142857142901E-2</v>
          </cell>
          <cell r="F2044" t="str">
            <v>% ent cuse</v>
          </cell>
        </row>
        <row r="2045">
          <cell r="A2045" t="str">
            <v>2007</v>
          </cell>
          <cell r="B2045" t="str">
            <v>LT</v>
          </cell>
          <cell r="C2045" t="str">
            <v>L_DF</v>
          </cell>
          <cell r="D2045" t="str">
            <v>e_itsp</v>
          </cell>
          <cell r="E2045">
            <v>0.69361702127659597</v>
          </cell>
          <cell r="F2045" t="str">
            <v>% ent</v>
          </cell>
        </row>
        <row r="2046">
          <cell r="A2046" t="str">
            <v>2007</v>
          </cell>
          <cell r="B2046" t="str">
            <v>LT</v>
          </cell>
          <cell r="C2046" t="str">
            <v>L_DF</v>
          </cell>
          <cell r="D2046" t="str">
            <v>e_itsp</v>
          </cell>
          <cell r="E2046">
            <v>0.69361702127659597</v>
          </cell>
          <cell r="F2046" t="str">
            <v>% ent cuse</v>
          </cell>
        </row>
        <row r="2047">
          <cell r="A2047" t="str">
            <v>2007</v>
          </cell>
          <cell r="B2047" t="str">
            <v>LT</v>
          </cell>
          <cell r="C2047" t="str">
            <v>L_DFGHIJKO</v>
          </cell>
          <cell r="D2047" t="str">
            <v>e_itsp</v>
          </cell>
          <cell r="E2047">
            <v>0.72853185595567904</v>
          </cell>
          <cell r="F2047" t="str">
            <v>% ent</v>
          </cell>
        </row>
        <row r="2048">
          <cell r="A2048" t="str">
            <v>2007</v>
          </cell>
          <cell r="B2048" t="str">
            <v>LT</v>
          </cell>
          <cell r="C2048" t="str">
            <v>L_DFGHIJKO</v>
          </cell>
          <cell r="D2048" t="str">
            <v>e_itsp</v>
          </cell>
          <cell r="E2048">
            <v>0.72853185595567904</v>
          </cell>
          <cell r="F2048" t="str">
            <v>% ent cuse</v>
          </cell>
        </row>
        <row r="2049">
          <cell r="A2049" t="str">
            <v>2007</v>
          </cell>
          <cell r="B2049" t="str">
            <v>LT</v>
          </cell>
          <cell r="C2049" t="str">
            <v>L_DFGHIKO</v>
          </cell>
          <cell r="D2049" t="str">
            <v>e_itsp</v>
          </cell>
          <cell r="E2049">
            <v>0.71757925072046103</v>
          </cell>
          <cell r="F2049" t="str">
            <v>% ent</v>
          </cell>
        </row>
        <row r="2050">
          <cell r="A2050" t="str">
            <v>2007</v>
          </cell>
          <cell r="B2050" t="str">
            <v>LT</v>
          </cell>
          <cell r="C2050" t="str">
            <v>L_DFGHIKO</v>
          </cell>
          <cell r="D2050" t="str">
            <v>e_itsp</v>
          </cell>
          <cell r="E2050">
            <v>0.71757925072046103</v>
          </cell>
          <cell r="F2050" t="str">
            <v>% ent cuse</v>
          </cell>
        </row>
        <row r="2051">
          <cell r="A2051" t="str">
            <v>2007</v>
          </cell>
          <cell r="B2051" t="str">
            <v>LT</v>
          </cell>
          <cell r="C2051" t="str">
            <v>L_GHIKO</v>
          </cell>
          <cell r="D2051" t="str">
            <v>e_itsp</v>
          </cell>
          <cell r="E2051">
            <v>0.77678571428571397</v>
          </cell>
          <cell r="F2051" t="str">
            <v>% ent</v>
          </cell>
        </row>
        <row r="2052">
          <cell r="A2052" t="str">
            <v>2007</v>
          </cell>
          <cell r="B2052" t="str">
            <v>LT</v>
          </cell>
          <cell r="C2052" t="str">
            <v>L_GHIKO</v>
          </cell>
          <cell r="D2052" t="str">
            <v>e_itsp</v>
          </cell>
          <cell r="E2052">
            <v>0.77678571428571397</v>
          </cell>
          <cell r="F2052" t="str">
            <v>% ent cuse</v>
          </cell>
        </row>
        <row r="2053">
          <cell r="A2053" t="str">
            <v>2007</v>
          </cell>
          <cell r="B2053" t="str">
            <v>LT</v>
          </cell>
          <cell r="C2053" t="str">
            <v>L_J65_66</v>
          </cell>
          <cell r="D2053" t="str">
            <v>e_itsp</v>
          </cell>
          <cell r="E2053">
            <v>1</v>
          </cell>
          <cell r="F2053" t="str">
            <v>% ent</v>
          </cell>
        </row>
        <row r="2054">
          <cell r="A2054" t="str">
            <v>2007</v>
          </cell>
          <cell r="B2054" t="str">
            <v>LT</v>
          </cell>
          <cell r="C2054" t="str">
            <v>L_J65_66</v>
          </cell>
          <cell r="D2054" t="str">
            <v>e_itsp</v>
          </cell>
          <cell r="E2054">
            <v>1</v>
          </cell>
          <cell r="F2054" t="str">
            <v>% ent cuse</v>
          </cell>
        </row>
        <row r="2055">
          <cell r="A2055" t="str">
            <v>2007</v>
          </cell>
          <cell r="B2055" t="str">
            <v>LT</v>
          </cell>
          <cell r="C2055" t="str">
            <v>M_DF</v>
          </cell>
          <cell r="D2055" t="str">
            <v>e_itsp</v>
          </cell>
          <cell r="E2055">
            <v>0.19695922598479601</v>
          </cell>
          <cell r="F2055" t="str">
            <v>% ent</v>
          </cell>
        </row>
        <row r="2056">
          <cell r="A2056" t="str">
            <v>2007</v>
          </cell>
          <cell r="B2056" t="str">
            <v>LT</v>
          </cell>
          <cell r="C2056" t="str">
            <v>M_DF</v>
          </cell>
          <cell r="D2056" t="str">
            <v>e_itsp</v>
          </cell>
          <cell r="E2056">
            <v>0.20255863539445601</v>
          </cell>
          <cell r="F2056" t="str">
            <v>% ent cuse</v>
          </cell>
        </row>
        <row r="2057">
          <cell r="A2057" t="str">
            <v>2007</v>
          </cell>
          <cell r="B2057" t="str">
            <v>LT</v>
          </cell>
          <cell r="C2057" t="str">
            <v>M_DFGHIJKO</v>
          </cell>
          <cell r="D2057" t="str">
            <v>e_itsp</v>
          </cell>
          <cell r="E2057">
            <v>0.292948967666537</v>
          </cell>
          <cell r="F2057" t="str">
            <v>% ent</v>
          </cell>
        </row>
        <row r="2058">
          <cell r="A2058" t="str">
            <v>2007</v>
          </cell>
          <cell r="B2058" t="str">
            <v>LT</v>
          </cell>
          <cell r="C2058" t="str">
            <v>M_DFGHIJKO</v>
          </cell>
          <cell r="D2058" t="str">
            <v>e_itsp</v>
          </cell>
          <cell r="E2058">
            <v>0.29876837504966203</v>
          </cell>
          <cell r="F2058" t="str">
            <v>% ent cuse</v>
          </cell>
        </row>
        <row r="2059">
          <cell r="A2059" t="str">
            <v>2007</v>
          </cell>
          <cell r="B2059" t="str">
            <v>LT</v>
          </cell>
          <cell r="C2059" t="str">
            <v>M_DFGHIKO</v>
          </cell>
          <cell r="D2059" t="str">
            <v>e_itsp</v>
          </cell>
          <cell r="E2059">
            <v>0.28879310344827602</v>
          </cell>
          <cell r="F2059" t="str">
            <v>% ent</v>
          </cell>
        </row>
        <row r="2060">
          <cell r="A2060" t="str">
            <v>2007</v>
          </cell>
          <cell r="B2060" t="str">
            <v>LT</v>
          </cell>
          <cell r="C2060" t="str">
            <v>M_DFGHIKO</v>
          </cell>
          <cell r="D2060" t="str">
            <v>e_itsp</v>
          </cell>
          <cell r="E2060">
            <v>0.29456434852118302</v>
          </cell>
          <cell r="F2060" t="str">
            <v>% ent cuse</v>
          </cell>
        </row>
        <row r="2061">
          <cell r="A2061" t="str">
            <v>2007</v>
          </cell>
          <cell r="B2061" t="str">
            <v>LT</v>
          </cell>
          <cell r="C2061" t="str">
            <v>M_GHIKO</v>
          </cell>
          <cell r="D2061" t="str">
            <v>e_itsp</v>
          </cell>
          <cell r="E2061">
            <v>0.40814479638008999</v>
          </cell>
          <cell r="F2061" t="str">
            <v>% ent</v>
          </cell>
        </row>
        <row r="2062">
          <cell r="A2062" t="str">
            <v>2007</v>
          </cell>
          <cell r="B2062" t="str">
            <v>LT</v>
          </cell>
          <cell r="C2062" t="str">
            <v>M_GHIKO</v>
          </cell>
          <cell r="D2062" t="str">
            <v>e_itsp</v>
          </cell>
          <cell r="E2062">
            <v>0.41187214611872203</v>
          </cell>
          <cell r="F2062" t="str">
            <v>% ent cuse</v>
          </cell>
        </row>
        <row r="2063">
          <cell r="A2063" t="str">
            <v>2007</v>
          </cell>
          <cell r="B2063" t="str">
            <v>LT</v>
          </cell>
          <cell r="C2063" t="str">
            <v>M_J65_66</v>
          </cell>
          <cell r="D2063" t="str">
            <v>e_itsp</v>
          </cell>
          <cell r="E2063">
            <v>1</v>
          </cell>
          <cell r="F2063" t="str">
            <v>% ent</v>
          </cell>
        </row>
        <row r="2064">
          <cell r="A2064" t="str">
            <v>2007</v>
          </cell>
          <cell r="B2064" t="str">
            <v>LT</v>
          </cell>
          <cell r="C2064" t="str">
            <v>M_J65_66</v>
          </cell>
          <cell r="D2064" t="str">
            <v>e_itsp</v>
          </cell>
          <cell r="E2064">
            <v>1</v>
          </cell>
          <cell r="F2064" t="str">
            <v>% ent cuse</v>
          </cell>
        </row>
        <row r="2065">
          <cell r="A2065" t="str">
            <v>2007</v>
          </cell>
          <cell r="B2065" t="str">
            <v>LT</v>
          </cell>
          <cell r="C2065" t="str">
            <v>SM_DFGHIJKO</v>
          </cell>
          <cell r="D2065" t="str">
            <v>e_itsp</v>
          </cell>
          <cell r="E2065">
            <v>0.145238095238095</v>
          </cell>
          <cell r="F2065" t="str">
            <v>% ent</v>
          </cell>
        </row>
        <row r="2066">
          <cell r="A2066" t="str">
            <v>2007</v>
          </cell>
          <cell r="B2066" t="str">
            <v>LT</v>
          </cell>
          <cell r="C2066" t="str">
            <v>SM_DFGHIJKO</v>
          </cell>
          <cell r="D2066" t="str">
            <v>e_itsp</v>
          </cell>
          <cell r="E2066">
            <v>0.15997901914502999</v>
          </cell>
          <cell r="F2066" t="str">
            <v>% ent cuse</v>
          </cell>
        </row>
        <row r="2067">
          <cell r="A2067" t="str">
            <v>2007</v>
          </cell>
          <cell r="B2067" t="str">
            <v>LT</v>
          </cell>
          <cell r="C2067" t="str">
            <v>SM_DFGHIKO</v>
          </cell>
          <cell r="D2067" t="str">
            <v>e_itsp</v>
          </cell>
          <cell r="E2067">
            <v>0.14358525125428001</v>
          </cell>
          <cell r="F2067" t="str">
            <v>% ent</v>
          </cell>
        </row>
        <row r="2068">
          <cell r="A2068" t="str">
            <v>2007</v>
          </cell>
          <cell r="B2068" t="str">
            <v>LT</v>
          </cell>
          <cell r="C2068" t="str">
            <v>SM_DFGHIKO</v>
          </cell>
          <cell r="D2068" t="str">
            <v>e_itsp</v>
          </cell>
          <cell r="E2068">
            <v>0.15821340821340801</v>
          </cell>
          <cell r="F2068" t="str">
            <v>% ent cuse</v>
          </cell>
        </row>
        <row r="2069">
          <cell r="A2069" t="str">
            <v>2007</v>
          </cell>
          <cell r="B2069" t="str">
            <v>LT</v>
          </cell>
          <cell r="C2069" t="str">
            <v>SM_J65_66</v>
          </cell>
          <cell r="D2069" t="str">
            <v>e_itsp</v>
          </cell>
          <cell r="E2069">
            <v>0.62790697674418605</v>
          </cell>
          <cell r="F2069" t="str">
            <v>% ent</v>
          </cell>
        </row>
        <row r="2070">
          <cell r="A2070" t="str">
            <v>2007</v>
          </cell>
          <cell r="B2070" t="str">
            <v>LT</v>
          </cell>
          <cell r="C2070" t="str">
            <v>SM_J65_66</v>
          </cell>
          <cell r="D2070" t="str">
            <v>e_itsp</v>
          </cell>
          <cell r="E2070">
            <v>0.62790697674418605</v>
          </cell>
          <cell r="F2070" t="str">
            <v>% ent cuse</v>
          </cell>
        </row>
        <row r="2071">
          <cell r="A2071" t="str">
            <v>2007</v>
          </cell>
          <cell r="B2071" t="str">
            <v>LT</v>
          </cell>
          <cell r="C2071" t="str">
            <v>SM_O1</v>
          </cell>
          <cell r="D2071" t="str">
            <v>e_itsp</v>
          </cell>
          <cell r="E2071">
            <v>0.14358525125428001</v>
          </cell>
          <cell r="F2071" t="str">
            <v>% ent</v>
          </cell>
        </row>
        <row r="2072">
          <cell r="A2072" t="str">
            <v>2007</v>
          </cell>
          <cell r="B2072" t="str">
            <v>LT</v>
          </cell>
          <cell r="C2072" t="str">
            <v>SM_O1</v>
          </cell>
          <cell r="D2072" t="str">
            <v>e_itsp</v>
          </cell>
          <cell r="E2072">
            <v>0.15821340821340801</v>
          </cell>
          <cell r="F2072" t="str">
            <v>% ent cuse</v>
          </cell>
        </row>
        <row r="2073">
          <cell r="A2073" t="str">
            <v>2007</v>
          </cell>
          <cell r="B2073" t="str">
            <v>LT</v>
          </cell>
          <cell r="C2073" t="str">
            <v>S_DF</v>
          </cell>
          <cell r="D2073" t="str">
            <v>e_itsp</v>
          </cell>
          <cell r="E2073">
            <v>5.5234087322461899E-2</v>
          </cell>
          <cell r="F2073" t="str">
            <v>% ent</v>
          </cell>
        </row>
        <row r="2074">
          <cell r="A2074" t="str">
            <v>2007</v>
          </cell>
          <cell r="B2074" t="str">
            <v>LT</v>
          </cell>
          <cell r="C2074" t="str">
            <v>S_DF</v>
          </cell>
          <cell r="D2074" t="str">
            <v>e_itsp</v>
          </cell>
          <cell r="E2074">
            <v>6.5604498594189306E-2</v>
          </cell>
          <cell r="F2074" t="str">
            <v>% ent cuse</v>
          </cell>
        </row>
        <row r="2075">
          <cell r="A2075" t="str">
            <v>2007</v>
          </cell>
          <cell r="B2075" t="str">
            <v>LT</v>
          </cell>
          <cell r="C2075" t="str">
            <v>S_DFGHIJKO</v>
          </cell>
          <cell r="D2075" t="str">
            <v>e_itsp</v>
          </cell>
          <cell r="E2075">
            <v>0.107445430080734</v>
          </cell>
          <cell r="F2075" t="str">
            <v>% ent</v>
          </cell>
        </row>
        <row r="2076">
          <cell r="A2076" t="str">
            <v>2007</v>
          </cell>
          <cell r="B2076" t="str">
            <v>LT</v>
          </cell>
          <cell r="C2076" t="str">
            <v>S_DFGHIJKO</v>
          </cell>
          <cell r="D2076" t="str">
            <v>e_itsp</v>
          </cell>
          <cell r="E2076">
            <v>0.12082492714638</v>
          </cell>
          <cell r="F2076" t="str">
            <v>% ent cuse</v>
          </cell>
        </row>
        <row r="2077">
          <cell r="A2077" t="str">
            <v>2007</v>
          </cell>
          <cell r="B2077" t="str">
            <v>LT</v>
          </cell>
          <cell r="C2077" t="str">
            <v>S_DFGHIKO</v>
          </cell>
          <cell r="D2077" t="str">
            <v>e_itsp</v>
          </cell>
          <cell r="E2077">
            <v>0.10654672663668199</v>
          </cell>
          <cell r="F2077" t="str">
            <v>% ent</v>
          </cell>
        </row>
        <row r="2078">
          <cell r="A2078" t="str">
            <v>2007</v>
          </cell>
          <cell r="B2078" t="str">
            <v>LT</v>
          </cell>
          <cell r="C2078" t="str">
            <v>S_DFGHIKO</v>
          </cell>
          <cell r="D2078" t="str">
            <v>e_itsp</v>
          </cell>
          <cell r="E2078">
            <v>0.11985608275241701</v>
          </cell>
          <cell r="F2078" t="str">
            <v>% ent cuse</v>
          </cell>
        </row>
        <row r="2079">
          <cell r="A2079" t="str">
            <v>2007</v>
          </cell>
          <cell r="B2079" t="str">
            <v>LT</v>
          </cell>
          <cell r="C2079" t="str">
            <v>S_GHIKO</v>
          </cell>
          <cell r="D2079" t="str">
            <v>e_itsp</v>
          </cell>
          <cell r="E2079">
            <v>0.13799774302756701</v>
          </cell>
          <cell r="F2079" t="str">
            <v>% ent</v>
          </cell>
        </row>
        <row r="2080">
          <cell r="A2080" t="str">
            <v>2007</v>
          </cell>
          <cell r="B2080" t="str">
            <v>LT</v>
          </cell>
          <cell r="C2080" t="str">
            <v>S_GHIKO</v>
          </cell>
          <cell r="D2080" t="str">
            <v>e_itsp</v>
          </cell>
          <cell r="E2080">
            <v>0.150360091340242</v>
          </cell>
          <cell r="F2080" t="str">
            <v>% ent cuse</v>
          </cell>
        </row>
        <row r="2081">
          <cell r="A2081" t="str">
            <v>2007</v>
          </cell>
          <cell r="B2081" t="str">
            <v>LT</v>
          </cell>
          <cell r="C2081" t="str">
            <v>S_J65_66</v>
          </cell>
          <cell r="D2081" t="str">
            <v>e_itsp</v>
          </cell>
          <cell r="E2081">
            <v>0.42857142857142899</v>
          </cell>
          <cell r="F2081" t="str">
            <v>% ent</v>
          </cell>
        </row>
        <row r="2082">
          <cell r="A2082" t="str">
            <v>2007</v>
          </cell>
          <cell r="B2082" t="str">
            <v>LT</v>
          </cell>
          <cell r="C2082" t="str">
            <v>S_J65_66</v>
          </cell>
          <cell r="D2082" t="str">
            <v>e_itsp</v>
          </cell>
          <cell r="E2082">
            <v>0.42857142857142899</v>
          </cell>
          <cell r="F2082" t="str">
            <v>% ent cuse</v>
          </cell>
        </row>
        <row r="2083">
          <cell r="A2083" t="str">
            <v>2007</v>
          </cell>
          <cell r="B2083" t="str">
            <v>LU</v>
          </cell>
          <cell r="C2083" t="str">
            <v>10_65</v>
          </cell>
          <cell r="D2083" t="str">
            <v>e_itsp</v>
          </cell>
          <cell r="E2083">
            <v>0.73830472174197703</v>
          </cell>
          <cell r="F2083" t="str">
            <v>% ent</v>
          </cell>
        </row>
        <row r="2084">
          <cell r="A2084" t="str">
            <v>2007</v>
          </cell>
          <cell r="B2084" t="str">
            <v>LU</v>
          </cell>
          <cell r="C2084" t="str">
            <v>10_65</v>
          </cell>
          <cell r="D2084" t="str">
            <v>e_itsp</v>
          </cell>
          <cell r="E2084">
            <v>0.73830472174197603</v>
          </cell>
          <cell r="F2084" t="str">
            <v>% ent cuse</v>
          </cell>
        </row>
        <row r="2085">
          <cell r="A2085" t="str">
            <v>2007</v>
          </cell>
          <cell r="B2085" t="str">
            <v>LU</v>
          </cell>
          <cell r="C2085" t="str">
            <v>10_66</v>
          </cell>
          <cell r="D2085" t="str">
            <v>e_itsp</v>
          </cell>
          <cell r="E2085">
            <v>0.835190424039565</v>
          </cell>
          <cell r="F2085" t="str">
            <v>% ent</v>
          </cell>
        </row>
        <row r="2086">
          <cell r="A2086" t="str">
            <v>2007</v>
          </cell>
          <cell r="B2086" t="str">
            <v>LU</v>
          </cell>
          <cell r="C2086" t="str">
            <v>10_66</v>
          </cell>
          <cell r="D2086" t="str">
            <v>e_itsp</v>
          </cell>
          <cell r="E2086">
            <v>0.835190424039565</v>
          </cell>
          <cell r="F2086" t="str">
            <v>% ent cuse</v>
          </cell>
        </row>
        <row r="2087">
          <cell r="A2087" t="str">
            <v>2007</v>
          </cell>
          <cell r="B2087" t="str">
            <v>LU</v>
          </cell>
          <cell r="C2087" t="str">
            <v>10_D</v>
          </cell>
          <cell r="D2087" t="str">
            <v>e_itsp</v>
          </cell>
          <cell r="E2087">
            <v>0.226168837364917</v>
          </cell>
          <cell r="F2087" t="str">
            <v>% ent</v>
          </cell>
        </row>
        <row r="2088">
          <cell r="A2088" t="str">
            <v>2007</v>
          </cell>
          <cell r="B2088" t="str">
            <v>LU</v>
          </cell>
          <cell r="C2088" t="str">
            <v>10_D</v>
          </cell>
          <cell r="D2088" t="str">
            <v>e_itsp</v>
          </cell>
          <cell r="E2088">
            <v>0.237917061731345</v>
          </cell>
          <cell r="F2088" t="str">
            <v>% ent cuse</v>
          </cell>
        </row>
        <row r="2089">
          <cell r="A2089" t="str">
            <v>2007</v>
          </cell>
          <cell r="B2089" t="str">
            <v>LU</v>
          </cell>
          <cell r="C2089" t="str">
            <v>10_D15_22</v>
          </cell>
          <cell r="D2089" t="str">
            <v>e_itsp</v>
          </cell>
          <cell r="E2089">
            <v>0.161260727665472</v>
          </cell>
          <cell r="F2089" t="str">
            <v>% ent</v>
          </cell>
        </row>
        <row r="2090">
          <cell r="A2090" t="str">
            <v>2007</v>
          </cell>
          <cell r="B2090" t="str">
            <v>LU</v>
          </cell>
          <cell r="C2090" t="str">
            <v>10_D15_22</v>
          </cell>
          <cell r="D2090" t="str">
            <v>e_itsp</v>
          </cell>
          <cell r="E2090">
            <v>0.18141599058590499</v>
          </cell>
          <cell r="F2090" t="str">
            <v>% ent cuse</v>
          </cell>
        </row>
        <row r="2091">
          <cell r="A2091" t="str">
            <v>2007</v>
          </cell>
          <cell r="B2091" t="str">
            <v>LU</v>
          </cell>
          <cell r="C2091" t="str">
            <v>10_D23_25</v>
          </cell>
          <cell r="D2091" t="str">
            <v>e_itsp</v>
          </cell>
          <cell r="E2091">
            <v>0.58217989500377398</v>
          </cell>
          <cell r="F2091" t="str">
            <v>% ent</v>
          </cell>
        </row>
        <row r="2092">
          <cell r="A2092" t="str">
            <v>2007</v>
          </cell>
          <cell r="B2092" t="str">
            <v>LU</v>
          </cell>
          <cell r="C2092" t="str">
            <v>10_D23_25</v>
          </cell>
          <cell r="D2092" t="str">
            <v>e_itsp</v>
          </cell>
          <cell r="E2092">
            <v>0.58217989500377398</v>
          </cell>
          <cell r="F2092" t="str">
            <v>% ent cuse</v>
          </cell>
        </row>
        <row r="2093">
          <cell r="A2093" t="str">
            <v>2007</v>
          </cell>
          <cell r="B2093" t="str">
            <v>LU</v>
          </cell>
          <cell r="C2093" t="str">
            <v>10_D26_28</v>
          </cell>
          <cell r="D2093" t="str">
            <v>e_itsp</v>
          </cell>
          <cell r="E2093">
            <v>0.17314685622807</v>
          </cell>
          <cell r="F2093" t="str">
            <v>% ent</v>
          </cell>
        </row>
        <row r="2094">
          <cell r="A2094" t="str">
            <v>2007</v>
          </cell>
          <cell r="B2094" t="str">
            <v>LU</v>
          </cell>
          <cell r="C2094" t="str">
            <v>10_D26_28</v>
          </cell>
          <cell r="D2094" t="str">
            <v>e_itsp</v>
          </cell>
          <cell r="E2094">
            <v>0.178001925044702</v>
          </cell>
          <cell r="F2094" t="str">
            <v>% ent cuse</v>
          </cell>
        </row>
        <row r="2095">
          <cell r="A2095" t="str">
            <v>2007</v>
          </cell>
          <cell r="B2095" t="str">
            <v>LU</v>
          </cell>
          <cell r="C2095" t="str">
            <v>10_D29_37</v>
          </cell>
          <cell r="D2095" t="str">
            <v>e_itsp</v>
          </cell>
          <cell r="E2095">
            <v>0.27179157395841103</v>
          </cell>
          <cell r="F2095" t="str">
            <v>% ent</v>
          </cell>
        </row>
        <row r="2096">
          <cell r="A2096" t="str">
            <v>2007</v>
          </cell>
          <cell r="B2096" t="str">
            <v>LU</v>
          </cell>
          <cell r="C2096" t="str">
            <v>10_D29_37</v>
          </cell>
          <cell r="D2096" t="str">
            <v>e_itsp</v>
          </cell>
          <cell r="E2096">
            <v>0.27179157395841103</v>
          </cell>
          <cell r="F2096" t="str">
            <v>% ent cuse</v>
          </cell>
        </row>
        <row r="2097">
          <cell r="A2097" t="str">
            <v>2007</v>
          </cell>
          <cell r="B2097" t="str">
            <v>LU</v>
          </cell>
          <cell r="C2097" t="str">
            <v>10_DF</v>
          </cell>
          <cell r="D2097" t="str">
            <v>e_itsp</v>
          </cell>
          <cell r="E2097">
            <v>0.101452704737186</v>
          </cell>
          <cell r="F2097" t="str">
            <v>% ent</v>
          </cell>
        </row>
        <row r="2098">
          <cell r="A2098" t="str">
            <v>2007</v>
          </cell>
          <cell r="B2098" t="str">
            <v>LU</v>
          </cell>
          <cell r="C2098" t="str">
            <v>10_DF</v>
          </cell>
          <cell r="D2098" t="str">
            <v>e_itsp</v>
          </cell>
          <cell r="E2098">
            <v>0.10384731470330701</v>
          </cell>
          <cell r="F2098" t="str">
            <v>% ent cuse</v>
          </cell>
        </row>
        <row r="2099">
          <cell r="A2099" t="str">
            <v>2007</v>
          </cell>
          <cell r="B2099" t="str">
            <v>LU</v>
          </cell>
          <cell r="C2099" t="str">
            <v>10_DFGHIJKO</v>
          </cell>
          <cell r="D2099" t="str">
            <v>e_itsp</v>
          </cell>
          <cell r="E2099">
            <v>0.19745270370745599</v>
          </cell>
          <cell r="F2099" t="str">
            <v>% ent</v>
          </cell>
        </row>
        <row r="2100">
          <cell r="A2100" t="str">
            <v>2007</v>
          </cell>
          <cell r="B2100" t="str">
            <v>LU</v>
          </cell>
          <cell r="C2100" t="str">
            <v>10_DFGHIJKO</v>
          </cell>
          <cell r="D2100" t="str">
            <v>e_itsp</v>
          </cell>
          <cell r="E2100">
            <v>0.20260180855176699</v>
          </cell>
          <cell r="F2100" t="str">
            <v>% ent cuse</v>
          </cell>
        </row>
        <row r="2101">
          <cell r="A2101" t="str">
            <v>2007</v>
          </cell>
          <cell r="B2101" t="str">
            <v>LU</v>
          </cell>
          <cell r="C2101" t="str">
            <v>10_DFGHIKO</v>
          </cell>
          <cell r="D2101" t="str">
            <v>e_itsp</v>
          </cell>
          <cell r="E2101">
            <v>0.165316863434258</v>
          </cell>
          <cell r="F2101" t="str">
            <v>% ent</v>
          </cell>
        </row>
        <row r="2102">
          <cell r="A2102" t="str">
            <v>2007</v>
          </cell>
          <cell r="B2102" t="str">
            <v>LU</v>
          </cell>
          <cell r="C2102" t="str">
            <v>10_DFGHIKO</v>
          </cell>
          <cell r="D2102" t="str">
            <v>e_itsp</v>
          </cell>
          <cell r="E2102">
            <v>0.16987866960581499</v>
          </cell>
          <cell r="F2102" t="str">
            <v>% ent cuse</v>
          </cell>
        </row>
        <row r="2103">
          <cell r="A2103" t="str">
            <v>2007</v>
          </cell>
          <cell r="B2103" t="str">
            <v>LU</v>
          </cell>
          <cell r="C2103" t="str">
            <v>10_DGHIK</v>
          </cell>
          <cell r="D2103" t="str">
            <v>e_itsp</v>
          </cell>
          <cell r="E2103">
            <v>0.20653228773344501</v>
          </cell>
          <cell r="F2103" t="str">
            <v>% ent</v>
          </cell>
        </row>
        <row r="2104">
          <cell r="A2104" t="str">
            <v>2007</v>
          </cell>
          <cell r="B2104" t="str">
            <v>LU</v>
          </cell>
          <cell r="C2104" t="str">
            <v>10_DGHIK</v>
          </cell>
          <cell r="D2104" t="str">
            <v>e_itsp</v>
          </cell>
          <cell r="E2104">
            <v>0.21346176564032601</v>
          </cell>
          <cell r="F2104" t="str">
            <v>% ent cuse</v>
          </cell>
        </row>
        <row r="2105">
          <cell r="A2105" t="str">
            <v>2007</v>
          </cell>
          <cell r="B2105" t="str">
            <v>LU</v>
          </cell>
          <cell r="C2105" t="str">
            <v>10_DGIK</v>
          </cell>
          <cell r="D2105" t="str">
            <v>e_itsp</v>
          </cell>
          <cell r="E2105">
            <v>0.20943524547282799</v>
          </cell>
          <cell r="F2105" t="str">
            <v>% ent</v>
          </cell>
        </row>
        <row r="2106">
          <cell r="A2106" t="str">
            <v>2007</v>
          </cell>
          <cell r="B2106" t="str">
            <v>LU</v>
          </cell>
          <cell r="C2106" t="str">
            <v>10_DGIK</v>
          </cell>
          <cell r="D2106" t="str">
            <v>e_itsp</v>
          </cell>
          <cell r="E2106">
            <v>0.216431379973507</v>
          </cell>
          <cell r="F2106" t="str">
            <v>% ent cuse</v>
          </cell>
        </row>
        <row r="2107">
          <cell r="A2107" t="str">
            <v>2007</v>
          </cell>
          <cell r="B2107" t="str">
            <v>LU</v>
          </cell>
          <cell r="C2107" t="str">
            <v>10_F</v>
          </cell>
          <cell r="D2107" t="str">
            <v>e_itsp</v>
          </cell>
          <cell r="E2107">
            <v>5.2114454466884903E-2</v>
          </cell>
          <cell r="F2107" t="str">
            <v>% ent</v>
          </cell>
        </row>
        <row r="2108">
          <cell r="A2108" t="str">
            <v>2007</v>
          </cell>
          <cell r="B2108" t="str">
            <v>LU</v>
          </cell>
          <cell r="C2108" t="str">
            <v>10_F</v>
          </cell>
          <cell r="D2108" t="str">
            <v>e_itsp</v>
          </cell>
          <cell r="E2108">
            <v>5.2781957573501098E-2</v>
          </cell>
          <cell r="F2108" t="str">
            <v>% ent cuse</v>
          </cell>
        </row>
        <row r="2109">
          <cell r="A2109" t="str">
            <v>2007</v>
          </cell>
          <cell r="B2109" t="str">
            <v>LU</v>
          </cell>
          <cell r="C2109" t="str">
            <v>10_G</v>
          </cell>
          <cell r="D2109" t="str">
            <v>e_itsp</v>
          </cell>
          <cell r="E2109">
            <v>0.15062226967512601</v>
          </cell>
          <cell r="F2109" t="str">
            <v>% ent</v>
          </cell>
        </row>
        <row r="2110">
          <cell r="A2110" t="str">
            <v>2007</v>
          </cell>
          <cell r="B2110" t="str">
            <v>LU</v>
          </cell>
          <cell r="C2110" t="str">
            <v>10_G</v>
          </cell>
          <cell r="D2110" t="str">
            <v>e_itsp</v>
          </cell>
          <cell r="E2110">
            <v>0.15607146538549499</v>
          </cell>
          <cell r="F2110" t="str">
            <v>% ent cuse</v>
          </cell>
        </row>
        <row r="2111">
          <cell r="A2111" t="str">
            <v>2007</v>
          </cell>
          <cell r="B2111" t="str">
            <v>LU</v>
          </cell>
          <cell r="C2111" t="str">
            <v>10_G50</v>
          </cell>
          <cell r="D2111" t="str">
            <v>e_itsp</v>
          </cell>
          <cell r="E2111">
            <v>0.11543885798963301</v>
          </cell>
          <cell r="F2111" t="str">
            <v>% ent</v>
          </cell>
        </row>
        <row r="2112">
          <cell r="A2112" t="str">
            <v>2007</v>
          </cell>
          <cell r="B2112" t="str">
            <v>LU</v>
          </cell>
          <cell r="C2112" t="str">
            <v>10_G50</v>
          </cell>
          <cell r="D2112" t="str">
            <v>e_itsp</v>
          </cell>
          <cell r="E2112">
            <v>0.117330023038746</v>
          </cell>
          <cell r="F2112" t="str">
            <v>% ent cuse</v>
          </cell>
        </row>
        <row r="2113">
          <cell r="A2113" t="str">
            <v>2007</v>
          </cell>
          <cell r="B2113" t="str">
            <v>LU</v>
          </cell>
          <cell r="C2113" t="str">
            <v>10_G51</v>
          </cell>
          <cell r="D2113" t="str">
            <v>e_itsp</v>
          </cell>
          <cell r="E2113">
            <v>0.239694328683174</v>
          </cell>
          <cell r="F2113" t="str">
            <v>% ent</v>
          </cell>
        </row>
        <row r="2114">
          <cell r="A2114" t="str">
            <v>2007</v>
          </cell>
          <cell r="B2114" t="str">
            <v>LU</v>
          </cell>
          <cell r="C2114" t="str">
            <v>10_G51</v>
          </cell>
          <cell r="D2114" t="str">
            <v>e_itsp</v>
          </cell>
          <cell r="E2114">
            <v>0.243703510991192</v>
          </cell>
          <cell r="F2114" t="str">
            <v>% ent cuse</v>
          </cell>
        </row>
        <row r="2115">
          <cell r="A2115" t="str">
            <v>2007</v>
          </cell>
          <cell r="B2115" t="str">
            <v>LU</v>
          </cell>
          <cell r="C2115" t="str">
            <v>10_G52</v>
          </cell>
          <cell r="D2115" t="str">
            <v>e_itsp</v>
          </cell>
          <cell r="E2115">
            <v>8.69701960174869E-2</v>
          </cell>
          <cell r="F2115" t="str">
            <v>% ent</v>
          </cell>
        </row>
        <row r="2116">
          <cell r="A2116" t="str">
            <v>2007</v>
          </cell>
          <cell r="B2116" t="str">
            <v>LU</v>
          </cell>
          <cell r="C2116" t="str">
            <v>10_G52</v>
          </cell>
          <cell r="D2116" t="str">
            <v>e_itsp</v>
          </cell>
          <cell r="E2116">
            <v>9.2893342085335895E-2</v>
          </cell>
          <cell r="F2116" t="str">
            <v>% ent cuse</v>
          </cell>
        </row>
        <row r="2117">
          <cell r="A2117" t="str">
            <v>2007</v>
          </cell>
          <cell r="B2117" t="str">
            <v>LU</v>
          </cell>
          <cell r="C2117" t="str">
            <v>10_GHIKO</v>
          </cell>
          <cell r="D2117" t="str">
            <v>e_itsp</v>
          </cell>
          <cell r="E2117">
            <v>0.20492442360287599</v>
          </cell>
          <cell r="F2117" t="str">
            <v>% ent</v>
          </cell>
        </row>
        <row r="2118">
          <cell r="A2118" t="str">
            <v>2007</v>
          </cell>
          <cell r="B2118" t="str">
            <v>LU</v>
          </cell>
          <cell r="C2118" t="str">
            <v>10_GHIKO</v>
          </cell>
          <cell r="D2118" t="str">
            <v>e_itsp</v>
          </cell>
          <cell r="E2118">
            <v>0.21108961863326001</v>
          </cell>
          <cell r="F2118" t="str">
            <v>% ent cuse</v>
          </cell>
        </row>
        <row r="2119">
          <cell r="A2119" t="str">
            <v>2007</v>
          </cell>
          <cell r="B2119" t="str">
            <v>LU</v>
          </cell>
          <cell r="C2119" t="str">
            <v>10_H551_552</v>
          </cell>
          <cell r="D2119" t="str">
            <v>e_itsp</v>
          </cell>
          <cell r="E2119">
            <v>0.13039395310051699</v>
          </cell>
          <cell r="F2119" t="str">
            <v>% ent</v>
          </cell>
        </row>
        <row r="2120">
          <cell r="A2120" t="str">
            <v>2007</v>
          </cell>
          <cell r="B2120" t="str">
            <v>LU</v>
          </cell>
          <cell r="C2120" t="str">
            <v>10_H551_552</v>
          </cell>
          <cell r="D2120" t="str">
            <v>e_itsp</v>
          </cell>
          <cell r="E2120">
            <v>0.13527282146373801</v>
          </cell>
          <cell r="F2120" t="str">
            <v>% ent cuse</v>
          </cell>
        </row>
        <row r="2121">
          <cell r="A2121" t="str">
            <v>2007</v>
          </cell>
          <cell r="B2121" t="str">
            <v>LU</v>
          </cell>
          <cell r="C2121" t="str">
            <v>10_I</v>
          </cell>
          <cell r="D2121" t="str">
            <v>e_itsp</v>
          </cell>
          <cell r="E2121">
            <v>8.8507474562253205E-2</v>
          </cell>
          <cell r="F2121" t="str">
            <v>% ent</v>
          </cell>
        </row>
        <row r="2122">
          <cell r="A2122" t="str">
            <v>2007</v>
          </cell>
          <cell r="B2122" t="str">
            <v>LU</v>
          </cell>
          <cell r="C2122" t="str">
            <v>10_I</v>
          </cell>
          <cell r="D2122" t="str">
            <v>e_itsp</v>
          </cell>
          <cell r="E2122">
            <v>9.3897322898686103E-2</v>
          </cell>
          <cell r="F2122" t="str">
            <v>% ent cuse</v>
          </cell>
        </row>
        <row r="2123">
          <cell r="A2123" t="str">
            <v>2007</v>
          </cell>
          <cell r="B2123" t="str">
            <v>LU</v>
          </cell>
          <cell r="C2123" t="str">
            <v>10_I60_63</v>
          </cell>
          <cell r="D2123" t="str">
            <v>e_itsp</v>
          </cell>
          <cell r="E2123">
            <v>5.72496297379438E-2</v>
          </cell>
          <cell r="F2123" t="str">
            <v>% ent</v>
          </cell>
        </row>
        <row r="2124">
          <cell r="A2124" t="str">
            <v>2007</v>
          </cell>
          <cell r="B2124" t="str">
            <v>LU</v>
          </cell>
          <cell r="C2124" t="str">
            <v>10_I60_63</v>
          </cell>
          <cell r="D2124" t="str">
            <v>e_itsp</v>
          </cell>
          <cell r="E2124">
            <v>6.1090272737046897E-2</v>
          </cell>
          <cell r="F2124" t="str">
            <v>% ent cuse</v>
          </cell>
        </row>
        <row r="2125">
          <cell r="A2125" t="str">
            <v>2007</v>
          </cell>
          <cell r="B2125" t="str">
            <v>LU</v>
          </cell>
          <cell r="C2125" t="str">
            <v>10_I64</v>
          </cell>
          <cell r="D2125" t="str">
            <v>e_itsp</v>
          </cell>
          <cell r="E2125">
            <v>0.41671484521726798</v>
          </cell>
          <cell r="F2125" t="str">
            <v>% ent</v>
          </cell>
        </row>
        <row r="2126">
          <cell r="A2126" t="str">
            <v>2007</v>
          </cell>
          <cell r="B2126" t="str">
            <v>LU</v>
          </cell>
          <cell r="C2126" t="str">
            <v>10_I64</v>
          </cell>
          <cell r="D2126" t="str">
            <v>e_itsp</v>
          </cell>
          <cell r="E2126">
            <v>0.41671484521726798</v>
          </cell>
          <cell r="F2126" t="str">
            <v>% ent cuse</v>
          </cell>
        </row>
        <row r="2127">
          <cell r="A2127" t="str">
            <v>2007</v>
          </cell>
          <cell r="B2127" t="str">
            <v>LU</v>
          </cell>
          <cell r="C2127" t="str">
            <v>10_J65_66</v>
          </cell>
          <cell r="D2127" t="str">
            <v>e_itsp</v>
          </cell>
          <cell r="E2127">
            <v>0.76524926616794997</v>
          </cell>
          <cell r="F2127" t="str">
            <v>% ent</v>
          </cell>
        </row>
        <row r="2128">
          <cell r="A2128" t="str">
            <v>2007</v>
          </cell>
          <cell r="B2128" t="str">
            <v>LU</v>
          </cell>
          <cell r="C2128" t="str">
            <v>10_J65_66</v>
          </cell>
          <cell r="D2128" t="str">
            <v>e_itsp</v>
          </cell>
          <cell r="E2128">
            <v>0.76524926616794997</v>
          </cell>
          <cell r="F2128" t="str">
            <v>% ent cuse</v>
          </cell>
        </row>
        <row r="2129">
          <cell r="A2129" t="str">
            <v>2007</v>
          </cell>
          <cell r="B2129" t="str">
            <v>LU</v>
          </cell>
          <cell r="C2129" t="str">
            <v>10_K</v>
          </cell>
          <cell r="D2129" t="str">
            <v>e_itsp</v>
          </cell>
          <cell r="E2129">
            <v>0.335479532584889</v>
          </cell>
          <cell r="F2129" t="str">
            <v>% ent</v>
          </cell>
        </row>
        <row r="2130">
          <cell r="A2130" t="str">
            <v>2007</v>
          </cell>
          <cell r="B2130" t="str">
            <v>LU</v>
          </cell>
          <cell r="C2130" t="str">
            <v>10_K</v>
          </cell>
          <cell r="D2130" t="str">
            <v>e_itsp</v>
          </cell>
          <cell r="E2130">
            <v>0.338076330148397</v>
          </cell>
          <cell r="F2130" t="str">
            <v>% ent cuse</v>
          </cell>
        </row>
        <row r="2131">
          <cell r="A2131" t="str">
            <v>2007</v>
          </cell>
          <cell r="B2131" t="str">
            <v>LU</v>
          </cell>
          <cell r="C2131" t="str">
            <v>10_K70_71_73_74</v>
          </cell>
          <cell r="D2131" t="str">
            <v>e_itsp</v>
          </cell>
          <cell r="E2131">
            <v>0.22712183020927801</v>
          </cell>
          <cell r="F2131" t="str">
            <v>% ent</v>
          </cell>
        </row>
        <row r="2132">
          <cell r="A2132" t="str">
            <v>2007</v>
          </cell>
          <cell r="B2132" t="str">
            <v>LU</v>
          </cell>
          <cell r="C2132" t="str">
            <v>10_K70_71_73_74</v>
          </cell>
          <cell r="D2132" t="str">
            <v>e_itsp</v>
          </cell>
          <cell r="E2132">
            <v>0.229391314102809</v>
          </cell>
          <cell r="F2132" t="str">
            <v>% ent cuse</v>
          </cell>
        </row>
        <row r="2133">
          <cell r="A2133" t="str">
            <v>2007</v>
          </cell>
          <cell r="B2133" t="str">
            <v>LU</v>
          </cell>
          <cell r="C2133" t="str">
            <v>10_K72</v>
          </cell>
          <cell r="D2133" t="str">
            <v>e_itsp</v>
          </cell>
          <cell r="E2133">
            <v>0.71167916125512598</v>
          </cell>
          <cell r="F2133" t="str">
            <v>% ent</v>
          </cell>
        </row>
        <row r="2134">
          <cell r="A2134" t="str">
            <v>2007</v>
          </cell>
          <cell r="B2134" t="str">
            <v>LU</v>
          </cell>
          <cell r="C2134" t="str">
            <v>10_K72</v>
          </cell>
          <cell r="D2134" t="str">
            <v>e_itsp</v>
          </cell>
          <cell r="E2134">
            <v>0.71167916125512498</v>
          </cell>
          <cell r="F2134" t="str">
            <v>% ent cuse</v>
          </cell>
        </row>
        <row r="2135">
          <cell r="A2135" t="str">
            <v>2007</v>
          </cell>
          <cell r="B2135" t="str">
            <v>LU</v>
          </cell>
          <cell r="C2135" t="str">
            <v>10_O921_922</v>
          </cell>
          <cell r="D2135" t="str">
            <v>e_itsp</v>
          </cell>
          <cell r="E2135">
            <v>0.41896656823080403</v>
          </cell>
          <cell r="F2135" t="str">
            <v>% ent</v>
          </cell>
        </row>
        <row r="2136">
          <cell r="A2136" t="str">
            <v>2007</v>
          </cell>
          <cell r="B2136" t="str">
            <v>LU</v>
          </cell>
          <cell r="C2136" t="str">
            <v>10_O921_922</v>
          </cell>
          <cell r="D2136" t="str">
            <v>e_itsp</v>
          </cell>
          <cell r="E2136">
            <v>0.41896656823080403</v>
          </cell>
          <cell r="F2136" t="str">
            <v>% ent cuse</v>
          </cell>
        </row>
        <row r="2137">
          <cell r="A2137" t="str">
            <v>2007</v>
          </cell>
          <cell r="B2137" t="str">
            <v>LU</v>
          </cell>
          <cell r="C2137" t="str">
            <v>L_DF</v>
          </cell>
          <cell r="D2137" t="str">
            <v>e_itsp</v>
          </cell>
          <cell r="E2137">
            <v>0.75381649154967201</v>
          </cell>
          <cell r="F2137" t="str">
            <v>% ent</v>
          </cell>
        </row>
        <row r="2138">
          <cell r="A2138" t="str">
            <v>2007</v>
          </cell>
          <cell r="B2138" t="str">
            <v>LU</v>
          </cell>
          <cell r="C2138" t="str">
            <v>L_DF</v>
          </cell>
          <cell r="D2138" t="str">
            <v>e_itsp</v>
          </cell>
          <cell r="E2138">
            <v>0.75381649154967201</v>
          </cell>
          <cell r="F2138" t="str">
            <v>% ent cuse</v>
          </cell>
        </row>
        <row r="2139">
          <cell r="A2139" t="str">
            <v>2007</v>
          </cell>
          <cell r="B2139" t="str">
            <v>LU</v>
          </cell>
          <cell r="C2139" t="str">
            <v>L_DFGHIJKO</v>
          </cell>
          <cell r="D2139" t="str">
            <v>e_itsp</v>
          </cell>
          <cell r="E2139">
            <v>0.66640633377976</v>
          </cell>
          <cell r="F2139" t="str">
            <v>% ent</v>
          </cell>
        </row>
        <row r="2140">
          <cell r="A2140" t="str">
            <v>2007</v>
          </cell>
          <cell r="B2140" t="str">
            <v>LU</v>
          </cell>
          <cell r="C2140" t="str">
            <v>L_DFGHIJKO</v>
          </cell>
          <cell r="D2140" t="str">
            <v>e_itsp</v>
          </cell>
          <cell r="E2140">
            <v>0.67262478939520098</v>
          </cell>
          <cell r="F2140" t="str">
            <v>% ent cuse</v>
          </cell>
        </row>
        <row r="2141">
          <cell r="A2141" t="str">
            <v>2007</v>
          </cell>
          <cell r="B2141" t="str">
            <v>LU</v>
          </cell>
          <cell r="C2141" t="str">
            <v>L_DFGHIKO</v>
          </cell>
          <cell r="D2141" t="str">
            <v>e_itsp</v>
          </cell>
          <cell r="E2141">
            <v>0.58986440638099502</v>
          </cell>
          <cell r="F2141" t="str">
            <v>% ent</v>
          </cell>
        </row>
        <row r="2142">
          <cell r="A2142" t="str">
            <v>2007</v>
          </cell>
          <cell r="B2142" t="str">
            <v>LU</v>
          </cell>
          <cell r="C2142" t="str">
            <v>L_DFGHIKO</v>
          </cell>
          <cell r="D2142" t="str">
            <v>e_itsp</v>
          </cell>
          <cell r="E2142">
            <v>0.59686667046420405</v>
          </cell>
          <cell r="F2142" t="str">
            <v>% ent cuse</v>
          </cell>
        </row>
        <row r="2143">
          <cell r="A2143" t="str">
            <v>2007</v>
          </cell>
          <cell r="B2143" t="str">
            <v>LU</v>
          </cell>
          <cell r="C2143" t="str">
            <v>L_GHIKO</v>
          </cell>
          <cell r="D2143" t="str">
            <v>e_itsp</v>
          </cell>
          <cell r="E2143">
            <v>0.44687611967562901</v>
          </cell>
          <cell r="F2143" t="str">
            <v>% ent</v>
          </cell>
        </row>
        <row r="2144">
          <cell r="A2144" t="str">
            <v>2007</v>
          </cell>
          <cell r="B2144" t="str">
            <v>LU</v>
          </cell>
          <cell r="C2144" t="str">
            <v>L_GHIKO</v>
          </cell>
          <cell r="D2144" t="str">
            <v>e_itsp</v>
          </cell>
          <cell r="E2144">
            <v>0.45691141685394898</v>
          </cell>
          <cell r="F2144" t="str">
            <v>% ent cuse</v>
          </cell>
        </row>
        <row r="2145">
          <cell r="A2145" t="str">
            <v>2007</v>
          </cell>
          <cell r="B2145" t="str">
            <v>LU</v>
          </cell>
          <cell r="C2145" t="str">
            <v>L_J65_66</v>
          </cell>
          <cell r="D2145" t="str">
            <v>e_itsp</v>
          </cell>
          <cell r="E2145">
            <v>0.950980141355946</v>
          </cell>
          <cell r="F2145" t="str">
            <v>% ent</v>
          </cell>
        </row>
        <row r="2146">
          <cell r="A2146" t="str">
            <v>2007</v>
          </cell>
          <cell r="B2146" t="str">
            <v>LU</v>
          </cell>
          <cell r="C2146" t="str">
            <v>L_J65_66</v>
          </cell>
          <cell r="D2146" t="str">
            <v>e_itsp</v>
          </cell>
          <cell r="E2146">
            <v>0.950980141355946</v>
          </cell>
          <cell r="F2146" t="str">
            <v>% ent cuse</v>
          </cell>
        </row>
        <row r="2147">
          <cell r="A2147" t="str">
            <v>2007</v>
          </cell>
          <cell r="B2147" t="str">
            <v>LU</v>
          </cell>
          <cell r="C2147" t="str">
            <v>M_DF</v>
          </cell>
          <cell r="D2147" t="str">
            <v>e_itsp</v>
          </cell>
          <cell r="E2147">
            <v>0.25410009919660898</v>
          </cell>
          <cell r="F2147" t="str">
            <v>% ent</v>
          </cell>
        </row>
        <row r="2148">
          <cell r="A2148" t="str">
            <v>2007</v>
          </cell>
          <cell r="B2148" t="str">
            <v>LU</v>
          </cell>
          <cell r="C2148" t="str">
            <v>M_DF</v>
          </cell>
          <cell r="D2148" t="str">
            <v>e_itsp</v>
          </cell>
          <cell r="E2148">
            <v>0.25410009919660898</v>
          </cell>
          <cell r="F2148" t="str">
            <v>% ent cuse</v>
          </cell>
        </row>
        <row r="2149">
          <cell r="A2149" t="str">
            <v>2007</v>
          </cell>
          <cell r="B2149" t="str">
            <v>LU</v>
          </cell>
          <cell r="C2149" t="str">
            <v>M_DFGHIJKO</v>
          </cell>
          <cell r="D2149" t="str">
            <v>e_itsp</v>
          </cell>
          <cell r="E2149">
            <v>0.33295604317844302</v>
          </cell>
          <cell r="F2149" t="str">
            <v>% ent</v>
          </cell>
        </row>
        <row r="2150">
          <cell r="A2150" t="str">
            <v>2007</v>
          </cell>
          <cell r="B2150" t="str">
            <v>LU</v>
          </cell>
          <cell r="C2150" t="str">
            <v>M_DFGHIJKO</v>
          </cell>
          <cell r="D2150" t="str">
            <v>e_itsp</v>
          </cell>
          <cell r="E2150">
            <v>0.33467906612412102</v>
          </cell>
          <cell r="F2150" t="str">
            <v>% ent cuse</v>
          </cell>
        </row>
        <row r="2151">
          <cell r="A2151" t="str">
            <v>2007</v>
          </cell>
          <cell r="B2151" t="str">
            <v>LU</v>
          </cell>
          <cell r="C2151" t="str">
            <v>M_DFGHIKO</v>
          </cell>
          <cell r="D2151" t="str">
            <v>e_itsp</v>
          </cell>
          <cell r="E2151">
            <v>0.28405505788243801</v>
          </cell>
          <cell r="F2151" t="str">
            <v>% ent</v>
          </cell>
        </row>
        <row r="2152">
          <cell r="A2152" t="str">
            <v>2007</v>
          </cell>
          <cell r="B2152" t="str">
            <v>LU</v>
          </cell>
          <cell r="C2152" t="str">
            <v>M_DFGHIKO</v>
          </cell>
          <cell r="D2152" t="str">
            <v>e_itsp</v>
          </cell>
          <cell r="E2152">
            <v>0.28566103081217398</v>
          </cell>
          <cell r="F2152" t="str">
            <v>% ent cuse</v>
          </cell>
        </row>
        <row r="2153">
          <cell r="A2153" t="str">
            <v>2007</v>
          </cell>
          <cell r="B2153" t="str">
            <v>LU</v>
          </cell>
          <cell r="C2153" t="str">
            <v>M_GHIKO</v>
          </cell>
          <cell r="D2153" t="str">
            <v>e_itsp</v>
          </cell>
          <cell r="E2153">
            <v>0.30632948656898201</v>
          </cell>
          <cell r="F2153" t="str">
            <v>% ent</v>
          </cell>
        </row>
        <row r="2154">
          <cell r="A2154" t="str">
            <v>2007</v>
          </cell>
          <cell r="B2154" t="str">
            <v>LU</v>
          </cell>
          <cell r="C2154" t="str">
            <v>M_GHIKO</v>
          </cell>
          <cell r="D2154" t="str">
            <v>e_itsp</v>
          </cell>
          <cell r="E2154">
            <v>0.30936198351362598</v>
          </cell>
          <cell r="F2154" t="str">
            <v>% ent cuse</v>
          </cell>
        </row>
        <row r="2155">
          <cell r="A2155" t="str">
            <v>2007</v>
          </cell>
          <cell r="B2155" t="str">
            <v>LU</v>
          </cell>
          <cell r="C2155" t="str">
            <v>M_J65_66</v>
          </cell>
          <cell r="D2155" t="str">
            <v>e_itsp</v>
          </cell>
          <cell r="E2155">
            <v>0.86445841381090005</v>
          </cell>
          <cell r="F2155" t="str">
            <v>% ent</v>
          </cell>
        </row>
        <row r="2156">
          <cell r="A2156" t="str">
            <v>2007</v>
          </cell>
          <cell r="B2156" t="str">
            <v>LU</v>
          </cell>
          <cell r="C2156" t="str">
            <v>M_J65_66</v>
          </cell>
          <cell r="D2156" t="str">
            <v>e_itsp</v>
          </cell>
          <cell r="E2156">
            <v>0.86445841381090005</v>
          </cell>
          <cell r="F2156" t="str">
            <v>% ent cuse</v>
          </cell>
        </row>
        <row r="2157">
          <cell r="A2157" t="str">
            <v>2007</v>
          </cell>
          <cell r="B2157" t="str">
            <v>LU</v>
          </cell>
          <cell r="C2157" t="str">
            <v>SM_DFGHIJKO</v>
          </cell>
          <cell r="D2157" t="str">
            <v>e_itsp</v>
          </cell>
          <cell r="E2157">
            <v>0.17934882800975199</v>
          </cell>
          <cell r="F2157" t="str">
            <v>% ent</v>
          </cell>
        </row>
        <row r="2158">
          <cell r="A2158" t="str">
            <v>2007</v>
          </cell>
          <cell r="B2158" t="str">
            <v>LU</v>
          </cell>
          <cell r="C2158" t="str">
            <v>SM_DFGHIJKO</v>
          </cell>
          <cell r="D2158" t="str">
            <v>e_itsp</v>
          </cell>
          <cell r="E2158">
            <v>0.18414377250883199</v>
          </cell>
          <cell r="F2158" t="str">
            <v>% ent cuse</v>
          </cell>
        </row>
        <row r="2159">
          <cell r="A2159" t="str">
            <v>2007</v>
          </cell>
          <cell r="B2159" t="str">
            <v>LU</v>
          </cell>
          <cell r="C2159" t="str">
            <v>SM_DFGHIKO</v>
          </cell>
          <cell r="D2159" t="str">
            <v>e_itsp</v>
          </cell>
          <cell r="E2159">
            <v>0.15175781608498901</v>
          </cell>
          <cell r="F2159" t="str">
            <v>% ent</v>
          </cell>
        </row>
        <row r="2160">
          <cell r="A2160" t="str">
            <v>2007</v>
          </cell>
          <cell r="B2160" t="str">
            <v>LU</v>
          </cell>
          <cell r="C2160" t="str">
            <v>SM_DFGHIKO</v>
          </cell>
          <cell r="D2160" t="str">
            <v>e_itsp</v>
          </cell>
          <cell r="E2160">
            <v>0.15602289990139701</v>
          </cell>
          <cell r="F2160" t="str">
            <v>% ent cuse</v>
          </cell>
        </row>
        <row r="2161">
          <cell r="A2161" t="str">
            <v>2007</v>
          </cell>
          <cell r="B2161" t="str">
            <v>LU</v>
          </cell>
          <cell r="C2161" t="str">
            <v>SM_J65_66</v>
          </cell>
          <cell r="D2161" t="str">
            <v>e_itsp</v>
          </cell>
          <cell r="E2161">
            <v>0.733221006437898</v>
          </cell>
          <cell r="F2161" t="str">
            <v>% ent</v>
          </cell>
        </row>
        <row r="2162">
          <cell r="A2162" t="str">
            <v>2007</v>
          </cell>
          <cell r="B2162" t="str">
            <v>LU</v>
          </cell>
          <cell r="C2162" t="str">
            <v>SM_J65_66</v>
          </cell>
          <cell r="D2162" t="str">
            <v>e_itsp</v>
          </cell>
          <cell r="E2162">
            <v>0.733221006437899</v>
          </cell>
          <cell r="F2162" t="str">
            <v>% ent cuse</v>
          </cell>
        </row>
        <row r="2163">
          <cell r="A2163" t="str">
            <v>2007</v>
          </cell>
          <cell r="B2163" t="str">
            <v>LU</v>
          </cell>
          <cell r="C2163" t="str">
            <v>SM_OTH</v>
          </cell>
          <cell r="D2163" t="str">
            <v>e_itsp</v>
          </cell>
          <cell r="E2163">
            <v>0.15175781608498901</v>
          </cell>
          <cell r="F2163" t="str">
            <v>% ent</v>
          </cell>
        </row>
        <row r="2164">
          <cell r="A2164" t="str">
            <v>2007</v>
          </cell>
          <cell r="B2164" t="str">
            <v>LU</v>
          </cell>
          <cell r="C2164" t="str">
            <v>SM_OTH</v>
          </cell>
          <cell r="D2164" t="str">
            <v>e_itsp</v>
          </cell>
          <cell r="E2164">
            <v>0.15602289990139601</v>
          </cell>
          <cell r="F2164" t="str">
            <v>% ent cuse</v>
          </cell>
        </row>
        <row r="2165">
          <cell r="A2165" t="str">
            <v>2007</v>
          </cell>
          <cell r="B2165" t="str">
            <v>LU</v>
          </cell>
          <cell r="C2165" t="str">
            <v>S_DF</v>
          </cell>
          <cell r="D2165" t="str">
            <v>e_itsp</v>
          </cell>
          <cell r="E2165">
            <v>3.0683922423318001E-2</v>
          </cell>
          <cell r="F2165" t="str">
            <v>% ent</v>
          </cell>
        </row>
        <row r="2166">
          <cell r="A2166" t="str">
            <v>2007</v>
          </cell>
          <cell r="B2166" t="str">
            <v>LU</v>
          </cell>
          <cell r="C2166" t="str">
            <v>S_DF</v>
          </cell>
          <cell r="D2166" t="str">
            <v>e_itsp</v>
          </cell>
          <cell r="E2166">
            <v>3.16343673860233E-2</v>
          </cell>
          <cell r="F2166" t="str">
            <v>% ent cuse</v>
          </cell>
        </row>
        <row r="2167">
          <cell r="A2167" t="str">
            <v>2007</v>
          </cell>
          <cell r="B2167" t="str">
            <v>LU</v>
          </cell>
          <cell r="C2167" t="str">
            <v>S_DFGHIJKO</v>
          </cell>
          <cell r="D2167" t="str">
            <v>e_itsp</v>
          </cell>
          <cell r="E2167">
            <v>0.143848519721202</v>
          </cell>
          <cell r="F2167" t="str">
            <v>% ent</v>
          </cell>
        </row>
        <row r="2168">
          <cell r="A2168" t="str">
            <v>2007</v>
          </cell>
          <cell r="B2168" t="str">
            <v>LU</v>
          </cell>
          <cell r="C2168" t="str">
            <v>S_DFGHIJKO</v>
          </cell>
          <cell r="D2168" t="str">
            <v>e_itsp</v>
          </cell>
          <cell r="E2168">
            <v>0.14843014857265899</v>
          </cell>
          <cell r="F2168" t="str">
            <v>% ent cuse</v>
          </cell>
        </row>
        <row r="2169">
          <cell r="A2169" t="str">
            <v>2007</v>
          </cell>
          <cell r="B2169" t="str">
            <v>LU</v>
          </cell>
          <cell r="C2169" t="str">
            <v>S_DFGHIKO</v>
          </cell>
          <cell r="D2169" t="str">
            <v>e_itsp</v>
          </cell>
          <cell r="E2169">
            <v>0.122623917892621</v>
          </cell>
          <cell r="F2169" t="str">
            <v>% ent</v>
          </cell>
        </row>
        <row r="2170">
          <cell r="A2170" t="str">
            <v>2007</v>
          </cell>
          <cell r="B2170" t="str">
            <v>LU</v>
          </cell>
          <cell r="C2170" t="str">
            <v>S_DFGHIKO</v>
          </cell>
          <cell r="D2170" t="str">
            <v>e_itsp</v>
          </cell>
          <cell r="E2170">
            <v>0.12669305767601</v>
          </cell>
          <cell r="F2170" t="str">
            <v>% ent cuse</v>
          </cell>
        </row>
        <row r="2171">
          <cell r="A2171" t="str">
            <v>2007</v>
          </cell>
          <cell r="B2171" t="str">
            <v>LU</v>
          </cell>
          <cell r="C2171" t="str">
            <v>S_GHIKO</v>
          </cell>
          <cell r="D2171" t="str">
            <v>e_itsp</v>
          </cell>
          <cell r="E2171">
            <v>0.176603923391874</v>
          </cell>
          <cell r="F2171" t="str">
            <v>% ent</v>
          </cell>
        </row>
        <row r="2172">
          <cell r="A2172" t="str">
            <v>2007</v>
          </cell>
          <cell r="B2172" t="str">
            <v>LU</v>
          </cell>
          <cell r="C2172" t="str">
            <v>S_GHIKO</v>
          </cell>
          <cell r="D2172" t="str">
            <v>e_itsp</v>
          </cell>
          <cell r="E2172">
            <v>0.182694111005099</v>
          </cell>
          <cell r="F2172" t="str">
            <v>% ent cuse</v>
          </cell>
        </row>
        <row r="2173">
          <cell r="A2173" t="str">
            <v>2007</v>
          </cell>
          <cell r="B2173" t="str">
            <v>LU</v>
          </cell>
          <cell r="C2173" t="str">
            <v>S_J65_66</v>
          </cell>
          <cell r="D2173" t="str">
            <v>e_itsp</v>
          </cell>
          <cell r="E2173">
            <v>0.66760527959987204</v>
          </cell>
          <cell r="F2173" t="str">
            <v>% ent</v>
          </cell>
        </row>
        <row r="2174">
          <cell r="A2174" t="str">
            <v>2007</v>
          </cell>
          <cell r="B2174" t="str">
            <v>LU</v>
          </cell>
          <cell r="C2174" t="str">
            <v>S_J65_66</v>
          </cell>
          <cell r="D2174" t="str">
            <v>e_itsp</v>
          </cell>
          <cell r="E2174">
            <v>0.66760527959987204</v>
          </cell>
          <cell r="F2174" t="str">
            <v>% ent cuse</v>
          </cell>
        </row>
        <row r="2175">
          <cell r="A2175" t="str">
            <v>2007</v>
          </cell>
          <cell r="B2175" t="str">
            <v>LV</v>
          </cell>
          <cell r="C2175" t="str">
            <v>10_65</v>
          </cell>
          <cell r="D2175" t="str">
            <v>e_itsp</v>
          </cell>
          <cell r="E2175">
            <v>0.624203686559335</v>
          </cell>
          <cell r="F2175" t="str">
            <v>% ent</v>
          </cell>
        </row>
        <row r="2176">
          <cell r="A2176" t="str">
            <v>2007</v>
          </cell>
          <cell r="B2176" t="str">
            <v>LV</v>
          </cell>
          <cell r="C2176" t="str">
            <v>10_65</v>
          </cell>
          <cell r="D2176" t="str">
            <v>e_itsp</v>
          </cell>
          <cell r="E2176">
            <v>0.624203686559335</v>
          </cell>
          <cell r="F2176" t="str">
            <v>% ent cuse</v>
          </cell>
        </row>
        <row r="2177">
          <cell r="A2177" t="str">
            <v>2007</v>
          </cell>
          <cell r="B2177" t="str">
            <v>LV</v>
          </cell>
          <cell r="C2177" t="str">
            <v>10_66</v>
          </cell>
          <cell r="D2177" t="str">
            <v>e_itsp</v>
          </cell>
          <cell r="E2177">
            <v>0.77777777777777801</v>
          </cell>
          <cell r="F2177" t="str">
            <v>% ent</v>
          </cell>
        </row>
        <row r="2178">
          <cell r="A2178" t="str">
            <v>2007</v>
          </cell>
          <cell r="B2178" t="str">
            <v>LV</v>
          </cell>
          <cell r="C2178" t="str">
            <v>10_66</v>
          </cell>
          <cell r="D2178" t="str">
            <v>e_itsp</v>
          </cell>
          <cell r="E2178">
            <v>0.77777777777777801</v>
          </cell>
          <cell r="F2178" t="str">
            <v>% ent cuse</v>
          </cell>
        </row>
        <row r="2179">
          <cell r="A2179" t="str">
            <v>2007</v>
          </cell>
          <cell r="B2179" t="str">
            <v>LV</v>
          </cell>
          <cell r="C2179" t="str">
            <v>10_67</v>
          </cell>
          <cell r="D2179" t="str">
            <v>e_itsp</v>
          </cell>
          <cell r="E2179">
            <v>9.7560975609756101E-2</v>
          </cell>
          <cell r="F2179" t="str">
            <v>% ent</v>
          </cell>
        </row>
        <row r="2180">
          <cell r="A2180" t="str">
            <v>2007</v>
          </cell>
          <cell r="B2180" t="str">
            <v>LV</v>
          </cell>
          <cell r="C2180" t="str">
            <v>10_67</v>
          </cell>
          <cell r="D2180" t="str">
            <v>e_itsp</v>
          </cell>
          <cell r="E2180">
            <v>9.7560975609756101E-2</v>
          </cell>
          <cell r="F2180" t="str">
            <v>% ent cuse</v>
          </cell>
        </row>
        <row r="2181">
          <cell r="A2181" t="str">
            <v>2007</v>
          </cell>
          <cell r="B2181" t="str">
            <v>LV</v>
          </cell>
          <cell r="C2181" t="str">
            <v>10_D</v>
          </cell>
          <cell r="D2181" t="str">
            <v>e_itsp</v>
          </cell>
          <cell r="E2181">
            <v>0.13966292149363199</v>
          </cell>
          <cell r="F2181" t="str">
            <v>% ent</v>
          </cell>
        </row>
        <row r="2182">
          <cell r="A2182" t="str">
            <v>2007</v>
          </cell>
          <cell r="B2182" t="str">
            <v>LV</v>
          </cell>
          <cell r="C2182" t="str">
            <v>10_D</v>
          </cell>
          <cell r="D2182" t="str">
            <v>e_itsp</v>
          </cell>
          <cell r="E2182">
            <v>0.14889832496750799</v>
          </cell>
          <cell r="F2182" t="str">
            <v>% ent cuse</v>
          </cell>
        </row>
        <row r="2183">
          <cell r="A2183" t="str">
            <v>2007</v>
          </cell>
          <cell r="B2183" t="str">
            <v>LV</v>
          </cell>
          <cell r="C2183" t="str">
            <v>10_D15_22</v>
          </cell>
          <cell r="D2183" t="str">
            <v>e_itsp</v>
          </cell>
          <cell r="E2183">
            <v>0.124590465797282</v>
          </cell>
          <cell r="F2183" t="str">
            <v>% ent</v>
          </cell>
        </row>
        <row r="2184">
          <cell r="A2184" t="str">
            <v>2007</v>
          </cell>
          <cell r="B2184" t="str">
            <v>LV</v>
          </cell>
          <cell r="C2184" t="str">
            <v>10_D15_22</v>
          </cell>
          <cell r="D2184" t="str">
            <v>e_itsp</v>
          </cell>
          <cell r="E2184">
            <v>0.13392285417427599</v>
          </cell>
          <cell r="F2184" t="str">
            <v>% ent cuse</v>
          </cell>
        </row>
        <row r="2185">
          <cell r="A2185" t="str">
            <v>2007</v>
          </cell>
          <cell r="B2185" t="str">
            <v>LV</v>
          </cell>
          <cell r="C2185" t="str">
            <v>10_D22</v>
          </cell>
          <cell r="D2185" t="str">
            <v>e_itsp</v>
          </cell>
          <cell r="E2185">
            <v>0.205963950587774</v>
          </cell>
          <cell r="F2185" t="str">
            <v>% ent</v>
          </cell>
        </row>
        <row r="2186">
          <cell r="A2186" t="str">
            <v>2007</v>
          </cell>
          <cell r="B2186" t="str">
            <v>LV</v>
          </cell>
          <cell r="C2186" t="str">
            <v>10_D22</v>
          </cell>
          <cell r="D2186" t="str">
            <v>e_itsp</v>
          </cell>
          <cell r="E2186">
            <v>0.205963950587774</v>
          </cell>
          <cell r="F2186" t="str">
            <v>% ent cuse</v>
          </cell>
        </row>
        <row r="2187">
          <cell r="A2187" t="str">
            <v>2007</v>
          </cell>
          <cell r="B2187" t="str">
            <v>LV</v>
          </cell>
          <cell r="C2187" t="str">
            <v>10_D23_25</v>
          </cell>
          <cell r="D2187" t="str">
            <v>e_itsp</v>
          </cell>
          <cell r="E2187">
            <v>0.19576411652534201</v>
          </cell>
          <cell r="F2187" t="str">
            <v>% ent</v>
          </cell>
        </row>
        <row r="2188">
          <cell r="A2188" t="str">
            <v>2007</v>
          </cell>
          <cell r="B2188" t="str">
            <v>LV</v>
          </cell>
          <cell r="C2188" t="str">
            <v>10_D23_25</v>
          </cell>
          <cell r="D2188" t="str">
            <v>e_itsp</v>
          </cell>
          <cell r="E2188">
            <v>0.216119562508372</v>
          </cell>
          <cell r="F2188" t="str">
            <v>% ent cuse</v>
          </cell>
        </row>
        <row r="2189">
          <cell r="A2189" t="str">
            <v>2007</v>
          </cell>
          <cell r="B2189" t="str">
            <v>LV</v>
          </cell>
          <cell r="C2189" t="str">
            <v>10_D26_28</v>
          </cell>
          <cell r="D2189" t="str">
            <v>e_itsp</v>
          </cell>
          <cell r="E2189">
            <v>0.16288963171881801</v>
          </cell>
          <cell r="F2189" t="str">
            <v>% ent</v>
          </cell>
        </row>
        <row r="2190">
          <cell r="A2190" t="str">
            <v>2007</v>
          </cell>
          <cell r="B2190" t="str">
            <v>LV</v>
          </cell>
          <cell r="C2190" t="str">
            <v>10_D26_28</v>
          </cell>
          <cell r="D2190" t="str">
            <v>e_itsp</v>
          </cell>
          <cell r="E2190">
            <v>0.16288963171881801</v>
          </cell>
          <cell r="F2190" t="str">
            <v>% ent cuse</v>
          </cell>
        </row>
        <row r="2191">
          <cell r="A2191" t="str">
            <v>2007</v>
          </cell>
          <cell r="B2191" t="str">
            <v>LV</v>
          </cell>
          <cell r="C2191" t="str">
            <v>10_D29_37</v>
          </cell>
          <cell r="D2191" t="str">
            <v>e_itsp</v>
          </cell>
          <cell r="E2191">
            <v>0.15125688645885499</v>
          </cell>
          <cell r="F2191" t="str">
            <v>% ent</v>
          </cell>
        </row>
        <row r="2192">
          <cell r="A2192" t="str">
            <v>2007</v>
          </cell>
          <cell r="B2192" t="str">
            <v>LV</v>
          </cell>
          <cell r="C2192" t="str">
            <v>10_D29_37</v>
          </cell>
          <cell r="D2192" t="str">
            <v>e_itsp</v>
          </cell>
          <cell r="E2192">
            <v>0.162790694356161</v>
          </cell>
          <cell r="F2192" t="str">
            <v>% ent cuse</v>
          </cell>
        </row>
        <row r="2193">
          <cell r="A2193" t="str">
            <v>2007</v>
          </cell>
          <cell r="B2193" t="str">
            <v>LV</v>
          </cell>
          <cell r="C2193" t="str">
            <v>10_DF</v>
          </cell>
          <cell r="D2193" t="str">
            <v>e_itsp</v>
          </cell>
          <cell r="E2193">
            <v>0.13557420625524699</v>
          </cell>
          <cell r="F2193" t="str">
            <v>% ent</v>
          </cell>
        </row>
        <row r="2194">
          <cell r="A2194" t="str">
            <v>2007</v>
          </cell>
          <cell r="B2194" t="str">
            <v>LV</v>
          </cell>
          <cell r="C2194" t="str">
            <v>10_DF</v>
          </cell>
          <cell r="D2194" t="str">
            <v>e_itsp</v>
          </cell>
          <cell r="E2194">
            <v>0.14212822201205599</v>
          </cell>
          <cell r="F2194" t="str">
            <v>% ent cuse</v>
          </cell>
        </row>
        <row r="2195">
          <cell r="A2195" t="str">
            <v>2007</v>
          </cell>
          <cell r="B2195" t="str">
            <v>LV</v>
          </cell>
          <cell r="C2195" t="str">
            <v>10_DFGHIJKO</v>
          </cell>
          <cell r="D2195" t="str">
            <v>e_itsp</v>
          </cell>
          <cell r="E2195">
            <v>0.16704064125616799</v>
          </cell>
          <cell r="F2195" t="str">
            <v>% ent</v>
          </cell>
        </row>
        <row r="2196">
          <cell r="A2196" t="str">
            <v>2007</v>
          </cell>
          <cell r="B2196" t="str">
            <v>LV</v>
          </cell>
          <cell r="C2196" t="str">
            <v>10_DFGHIJKO</v>
          </cell>
          <cell r="D2196" t="str">
            <v>e_itsp</v>
          </cell>
          <cell r="E2196">
            <v>0.17642608895484699</v>
          </cell>
          <cell r="F2196" t="str">
            <v>% ent cuse</v>
          </cell>
        </row>
        <row r="2197">
          <cell r="A2197" t="str">
            <v>2007</v>
          </cell>
          <cell r="B2197" t="str">
            <v>LV</v>
          </cell>
          <cell r="C2197" t="str">
            <v>10_DFGHIKO</v>
          </cell>
          <cell r="D2197" t="str">
            <v>e_itsp</v>
          </cell>
          <cell r="E2197">
            <v>0.16392136998201301</v>
          </cell>
          <cell r="F2197" t="str">
            <v>% ent</v>
          </cell>
        </row>
        <row r="2198">
          <cell r="A2198" t="str">
            <v>2007</v>
          </cell>
          <cell r="B2198" t="str">
            <v>LV</v>
          </cell>
          <cell r="C2198" t="str">
            <v>10_DFGHIKO</v>
          </cell>
          <cell r="D2198" t="str">
            <v>e_itsp</v>
          </cell>
          <cell r="E2198">
            <v>0.17319269643894</v>
          </cell>
          <cell r="F2198" t="str">
            <v>% ent cuse</v>
          </cell>
        </row>
        <row r="2199">
          <cell r="A2199" t="str">
            <v>2007</v>
          </cell>
          <cell r="B2199" t="str">
            <v>LV</v>
          </cell>
          <cell r="C2199" t="str">
            <v>10_DGHIK</v>
          </cell>
          <cell r="D2199" t="str">
            <v>e_itsp</v>
          </cell>
          <cell r="E2199">
            <v>0.16771877676626901</v>
          </cell>
          <cell r="F2199" t="str">
            <v>% ent</v>
          </cell>
        </row>
        <row r="2200">
          <cell r="A2200" t="str">
            <v>2007</v>
          </cell>
          <cell r="B2200" t="str">
            <v>LV</v>
          </cell>
          <cell r="C2200" t="str">
            <v>10_DGHIK</v>
          </cell>
          <cell r="D2200" t="str">
            <v>e_itsp</v>
          </cell>
          <cell r="E2200">
            <v>0.17832215021495501</v>
          </cell>
          <cell r="F2200" t="str">
            <v>% ent cuse</v>
          </cell>
        </row>
        <row r="2201">
          <cell r="A2201" t="str">
            <v>2007</v>
          </cell>
          <cell r="B2201" t="str">
            <v>LV</v>
          </cell>
          <cell r="C2201" t="str">
            <v>10_DGIK</v>
          </cell>
          <cell r="D2201" t="str">
            <v>e_itsp</v>
          </cell>
          <cell r="E2201">
            <v>0.164105406055295</v>
          </cell>
          <cell r="F2201" t="str">
            <v>% ent</v>
          </cell>
        </row>
        <row r="2202">
          <cell r="A2202" t="str">
            <v>2007</v>
          </cell>
          <cell r="B2202" t="str">
            <v>LV</v>
          </cell>
          <cell r="C2202" t="str">
            <v>10_DGIK</v>
          </cell>
          <cell r="D2202" t="str">
            <v>e_itsp</v>
          </cell>
          <cell r="E2202">
            <v>0.17461272357009799</v>
          </cell>
          <cell r="F2202" t="str">
            <v>% ent cuse</v>
          </cell>
        </row>
        <row r="2203">
          <cell r="A2203" t="str">
            <v>2007</v>
          </cell>
          <cell r="B2203" t="str">
            <v>LV</v>
          </cell>
          <cell r="C2203" t="str">
            <v>10_E</v>
          </cell>
          <cell r="D2203" t="str">
            <v>e_itsp</v>
          </cell>
          <cell r="E2203">
            <v>0.21848743167856</v>
          </cell>
          <cell r="F2203" t="str">
            <v>% ent</v>
          </cell>
        </row>
        <row r="2204">
          <cell r="A2204" t="str">
            <v>2007</v>
          </cell>
          <cell r="B2204" t="str">
            <v>LV</v>
          </cell>
          <cell r="C2204" t="str">
            <v>10_E</v>
          </cell>
          <cell r="D2204" t="str">
            <v>e_itsp</v>
          </cell>
          <cell r="E2204">
            <v>0.23184716919956699</v>
          </cell>
          <cell r="F2204" t="str">
            <v>% ent cuse</v>
          </cell>
        </row>
        <row r="2205">
          <cell r="A2205" t="str">
            <v>2007</v>
          </cell>
          <cell r="B2205" t="str">
            <v>LV</v>
          </cell>
          <cell r="C2205" t="str">
            <v>10_F</v>
          </cell>
          <cell r="D2205" t="str">
            <v>e_itsp</v>
          </cell>
          <cell r="E2205">
            <v>0.12883998526927001</v>
          </cell>
          <cell r="F2205" t="str">
            <v>% ent</v>
          </cell>
        </row>
        <row r="2206">
          <cell r="A2206" t="str">
            <v>2007</v>
          </cell>
          <cell r="B2206" t="str">
            <v>LV</v>
          </cell>
          <cell r="C2206" t="str">
            <v>10_F</v>
          </cell>
          <cell r="D2206" t="str">
            <v>e_itsp</v>
          </cell>
          <cell r="E2206">
            <v>0.13145686415057101</v>
          </cell>
          <cell r="F2206" t="str">
            <v>% ent cuse</v>
          </cell>
        </row>
        <row r="2207">
          <cell r="A2207" t="str">
            <v>2007</v>
          </cell>
          <cell r="B2207" t="str">
            <v>LV</v>
          </cell>
          <cell r="C2207" t="str">
            <v>10_G</v>
          </cell>
          <cell r="D2207" t="str">
            <v>e_itsp</v>
          </cell>
          <cell r="E2207">
            <v>0.15433495593840399</v>
          </cell>
          <cell r="F2207" t="str">
            <v>% ent</v>
          </cell>
        </row>
        <row r="2208">
          <cell r="A2208" t="str">
            <v>2007</v>
          </cell>
          <cell r="B2208" t="str">
            <v>LV</v>
          </cell>
          <cell r="C2208" t="str">
            <v>10_G</v>
          </cell>
          <cell r="D2208" t="str">
            <v>e_itsp</v>
          </cell>
          <cell r="E2208">
            <v>0.164695452835801</v>
          </cell>
          <cell r="F2208" t="str">
            <v>% ent cuse</v>
          </cell>
        </row>
        <row r="2209">
          <cell r="A2209" t="str">
            <v>2007</v>
          </cell>
          <cell r="B2209" t="str">
            <v>LV</v>
          </cell>
          <cell r="C2209" t="str">
            <v>10_G50</v>
          </cell>
          <cell r="D2209" t="str">
            <v>e_itsp</v>
          </cell>
          <cell r="E2209">
            <v>0.11001941608320701</v>
          </cell>
          <cell r="F2209" t="str">
            <v>% ent</v>
          </cell>
        </row>
        <row r="2210">
          <cell r="A2210" t="str">
            <v>2007</v>
          </cell>
          <cell r="B2210" t="str">
            <v>LV</v>
          </cell>
          <cell r="C2210" t="str">
            <v>10_G50</v>
          </cell>
          <cell r="D2210" t="str">
            <v>e_itsp</v>
          </cell>
          <cell r="E2210">
            <v>0.111405067097368</v>
          </cell>
          <cell r="F2210" t="str">
            <v>% ent cuse</v>
          </cell>
        </row>
        <row r="2211">
          <cell r="A2211" t="str">
            <v>2007</v>
          </cell>
          <cell r="B2211" t="str">
            <v>LV</v>
          </cell>
          <cell r="C2211" t="str">
            <v>10_G51</v>
          </cell>
          <cell r="D2211" t="str">
            <v>e_itsp</v>
          </cell>
          <cell r="E2211">
            <v>0.217088442154455</v>
          </cell>
          <cell r="F2211" t="str">
            <v>% ent</v>
          </cell>
        </row>
        <row r="2212">
          <cell r="A2212" t="str">
            <v>2007</v>
          </cell>
          <cell r="B2212" t="str">
            <v>LV</v>
          </cell>
          <cell r="C2212" t="str">
            <v>10_G51</v>
          </cell>
          <cell r="D2212" t="str">
            <v>e_itsp</v>
          </cell>
          <cell r="E2212">
            <v>0.222275200966561</v>
          </cell>
          <cell r="F2212" t="str">
            <v>% ent cuse</v>
          </cell>
        </row>
        <row r="2213">
          <cell r="A2213" t="str">
            <v>2007</v>
          </cell>
          <cell r="B2213" t="str">
            <v>LV</v>
          </cell>
          <cell r="C2213" t="str">
            <v>10_G52</v>
          </cell>
          <cell r="D2213" t="str">
            <v>e_itsp</v>
          </cell>
          <cell r="E2213">
            <v>0.122081101253613</v>
          </cell>
          <cell r="F2213" t="str">
            <v>% ent</v>
          </cell>
        </row>
        <row r="2214">
          <cell r="A2214" t="str">
            <v>2007</v>
          </cell>
          <cell r="B2214" t="str">
            <v>LV</v>
          </cell>
          <cell r="C2214" t="str">
            <v>10_G52</v>
          </cell>
          <cell r="D2214" t="str">
            <v>e_itsp</v>
          </cell>
          <cell r="E2214">
            <v>0.136498329111747</v>
          </cell>
          <cell r="F2214" t="str">
            <v>% ent cuse</v>
          </cell>
        </row>
        <row r="2215">
          <cell r="A2215" t="str">
            <v>2007</v>
          </cell>
          <cell r="B2215" t="str">
            <v>LV</v>
          </cell>
          <cell r="C2215" t="str">
            <v>10_GHIKO</v>
          </cell>
          <cell r="D2215" t="str">
            <v>e_itsp</v>
          </cell>
          <cell r="E2215">
            <v>0.18151585730341799</v>
          </cell>
          <cell r="F2215" t="str">
            <v>% ent</v>
          </cell>
        </row>
        <row r="2216">
          <cell r="A2216" t="str">
            <v>2007</v>
          </cell>
          <cell r="B2216" t="str">
            <v>LV</v>
          </cell>
          <cell r="C2216" t="str">
            <v>10_GHIKO</v>
          </cell>
          <cell r="D2216" t="str">
            <v>e_itsp</v>
          </cell>
          <cell r="E2216">
            <v>0.19271988493896</v>
          </cell>
          <cell r="F2216" t="str">
            <v>% ent cuse</v>
          </cell>
        </row>
        <row r="2217">
          <cell r="A2217" t="str">
            <v>2007</v>
          </cell>
          <cell r="B2217" t="str">
            <v>LV</v>
          </cell>
          <cell r="C2217" t="str">
            <v>10_H551_552</v>
          </cell>
          <cell r="D2217" t="str">
            <v>e_itsp</v>
          </cell>
          <cell r="E2217">
            <v>0.46902654867256599</v>
          </cell>
          <cell r="F2217" t="str">
            <v>% ent</v>
          </cell>
        </row>
        <row r="2218">
          <cell r="A2218" t="str">
            <v>2007</v>
          </cell>
          <cell r="B2218" t="str">
            <v>LV</v>
          </cell>
          <cell r="C2218" t="str">
            <v>10_H551_552</v>
          </cell>
          <cell r="D2218" t="str">
            <v>e_itsp</v>
          </cell>
          <cell r="E2218">
            <v>0.46902654867256599</v>
          </cell>
          <cell r="F2218" t="str">
            <v>% ent cuse</v>
          </cell>
        </row>
        <row r="2219">
          <cell r="A2219" t="str">
            <v>2007</v>
          </cell>
          <cell r="B2219" t="str">
            <v>LV</v>
          </cell>
          <cell r="C2219" t="str">
            <v>10_H553_555</v>
          </cell>
          <cell r="D2219" t="str">
            <v>e_itsp</v>
          </cell>
          <cell r="E2219">
            <v>4.4794481896099997E-2</v>
          </cell>
          <cell r="F2219" t="str">
            <v>% ent</v>
          </cell>
        </row>
        <row r="2220">
          <cell r="A2220" t="str">
            <v>2007</v>
          </cell>
          <cell r="B2220" t="str">
            <v>LV</v>
          </cell>
          <cell r="C2220" t="str">
            <v>10_H553_555</v>
          </cell>
          <cell r="D2220" t="str">
            <v>e_itsp</v>
          </cell>
          <cell r="E2220">
            <v>5.4663874558388302E-2</v>
          </cell>
          <cell r="F2220" t="str">
            <v>% ent cuse</v>
          </cell>
        </row>
        <row r="2221">
          <cell r="A2221" t="str">
            <v>2007</v>
          </cell>
          <cell r="B2221" t="str">
            <v>LV</v>
          </cell>
          <cell r="C2221" t="str">
            <v>10_I</v>
          </cell>
          <cell r="D2221" t="str">
            <v>e_itsp</v>
          </cell>
          <cell r="E2221">
            <v>0.16410895770647599</v>
          </cell>
          <cell r="F2221" t="str">
            <v>% ent</v>
          </cell>
        </row>
        <row r="2222">
          <cell r="A2222" t="str">
            <v>2007</v>
          </cell>
          <cell r="B2222" t="str">
            <v>LV</v>
          </cell>
          <cell r="C2222" t="str">
            <v>10_I</v>
          </cell>
          <cell r="D2222" t="str">
            <v>e_itsp</v>
          </cell>
          <cell r="E2222">
            <v>0.175018284585547</v>
          </cell>
          <cell r="F2222" t="str">
            <v>% ent cuse</v>
          </cell>
        </row>
        <row r="2223">
          <cell r="A2223" t="str">
            <v>2007</v>
          </cell>
          <cell r="B2223" t="str">
            <v>LV</v>
          </cell>
          <cell r="C2223" t="str">
            <v>10_I60_63</v>
          </cell>
          <cell r="D2223" t="str">
            <v>e_itsp</v>
          </cell>
          <cell r="E2223">
            <v>0.116454016294308</v>
          </cell>
          <cell r="F2223" t="str">
            <v>% ent</v>
          </cell>
        </row>
        <row r="2224">
          <cell r="A2224" t="str">
            <v>2007</v>
          </cell>
          <cell r="B2224" t="str">
            <v>LV</v>
          </cell>
          <cell r="C2224" t="str">
            <v>10_I60_63</v>
          </cell>
          <cell r="D2224" t="str">
            <v>e_itsp</v>
          </cell>
          <cell r="E2224">
            <v>0.124826809235822</v>
          </cell>
          <cell r="F2224" t="str">
            <v>% ent cuse</v>
          </cell>
        </row>
        <row r="2225">
          <cell r="A2225" t="str">
            <v>2007</v>
          </cell>
          <cell r="B2225" t="str">
            <v>LV</v>
          </cell>
          <cell r="C2225" t="str">
            <v>10_I64</v>
          </cell>
          <cell r="D2225" t="str">
            <v>e_itsp</v>
          </cell>
          <cell r="E2225">
            <v>0.79041916167664705</v>
          </cell>
          <cell r="F2225" t="str">
            <v>% ent</v>
          </cell>
        </row>
        <row r="2226">
          <cell r="A2226" t="str">
            <v>2007</v>
          </cell>
          <cell r="B2226" t="str">
            <v>LV</v>
          </cell>
          <cell r="C2226" t="str">
            <v>10_I64</v>
          </cell>
          <cell r="D2226" t="str">
            <v>e_itsp</v>
          </cell>
          <cell r="E2226">
            <v>0.79041916167664705</v>
          </cell>
          <cell r="F2226" t="str">
            <v>% ent cuse</v>
          </cell>
        </row>
        <row r="2227">
          <cell r="A2227" t="str">
            <v>2007</v>
          </cell>
          <cell r="B2227" t="str">
            <v>LV</v>
          </cell>
          <cell r="C2227" t="str">
            <v>10_J65_66</v>
          </cell>
          <cell r="D2227" t="str">
            <v>e_itsp</v>
          </cell>
          <cell r="E2227">
            <v>0.66350699916895695</v>
          </cell>
          <cell r="F2227" t="str">
            <v>% ent</v>
          </cell>
        </row>
        <row r="2228">
          <cell r="A2228" t="str">
            <v>2007</v>
          </cell>
          <cell r="B2228" t="str">
            <v>LV</v>
          </cell>
          <cell r="C2228" t="str">
            <v>10_J65_66</v>
          </cell>
          <cell r="D2228" t="str">
            <v>e_itsp</v>
          </cell>
          <cell r="E2228">
            <v>0.66350699916895695</v>
          </cell>
          <cell r="F2228" t="str">
            <v>% ent cuse</v>
          </cell>
        </row>
        <row r="2229">
          <cell r="A2229" t="str">
            <v>2007</v>
          </cell>
          <cell r="B2229" t="str">
            <v>LV</v>
          </cell>
          <cell r="C2229" t="str">
            <v>10_K</v>
          </cell>
          <cell r="D2229" t="str">
            <v>e_itsp</v>
          </cell>
          <cell r="E2229">
            <v>0.22510963507100101</v>
          </cell>
          <cell r="F2229" t="str">
            <v>% ent</v>
          </cell>
        </row>
        <row r="2230">
          <cell r="A2230" t="str">
            <v>2007</v>
          </cell>
          <cell r="B2230" t="str">
            <v>LV</v>
          </cell>
          <cell r="C2230" t="str">
            <v>10_K</v>
          </cell>
          <cell r="D2230" t="str">
            <v>e_itsp</v>
          </cell>
          <cell r="E2230">
            <v>0.236826365803323</v>
          </cell>
          <cell r="F2230" t="str">
            <v>% ent cuse</v>
          </cell>
        </row>
        <row r="2231">
          <cell r="A2231" t="str">
            <v>2007</v>
          </cell>
          <cell r="B2231" t="str">
            <v>LV</v>
          </cell>
          <cell r="C2231" t="str">
            <v>10_K70_71_73_74</v>
          </cell>
          <cell r="D2231" t="str">
            <v>e_itsp</v>
          </cell>
          <cell r="E2231">
            <v>0.18397148952641901</v>
          </cell>
          <cell r="F2231" t="str">
            <v>% ent</v>
          </cell>
        </row>
        <row r="2232">
          <cell r="A2232" t="str">
            <v>2007</v>
          </cell>
          <cell r="B2232" t="str">
            <v>LV</v>
          </cell>
          <cell r="C2232" t="str">
            <v>10_K70_71_73_74</v>
          </cell>
          <cell r="D2232" t="str">
            <v>e_itsp</v>
          </cell>
          <cell r="E2232">
            <v>0.194341339525788</v>
          </cell>
          <cell r="F2232" t="str">
            <v>% ent cuse</v>
          </cell>
        </row>
        <row r="2233">
          <cell r="A2233" t="str">
            <v>2007</v>
          </cell>
          <cell r="B2233" t="str">
            <v>LV</v>
          </cell>
          <cell r="C2233" t="str">
            <v>10_K72</v>
          </cell>
          <cell r="D2233" t="str">
            <v>e_itsp</v>
          </cell>
          <cell r="E2233">
            <v>0.74898454500280598</v>
          </cell>
          <cell r="F2233" t="str">
            <v>% ent</v>
          </cell>
        </row>
        <row r="2234">
          <cell r="A2234" t="str">
            <v>2007</v>
          </cell>
          <cell r="B2234" t="str">
            <v>LV</v>
          </cell>
          <cell r="C2234" t="str">
            <v>10_K72</v>
          </cell>
          <cell r="D2234" t="str">
            <v>e_itsp</v>
          </cell>
          <cell r="E2234">
            <v>0.74898454500280598</v>
          </cell>
          <cell r="F2234" t="str">
            <v>% ent cuse</v>
          </cell>
        </row>
        <row r="2235">
          <cell r="A2235" t="str">
            <v>2007</v>
          </cell>
          <cell r="B2235" t="str">
            <v>LV</v>
          </cell>
          <cell r="C2235" t="str">
            <v>10_O921_922</v>
          </cell>
          <cell r="D2235" t="str">
            <v>e_itsp</v>
          </cell>
          <cell r="E2235">
            <v>0.69230769230769196</v>
          </cell>
          <cell r="F2235" t="str">
            <v>% ent</v>
          </cell>
        </row>
        <row r="2236">
          <cell r="A2236" t="str">
            <v>2007</v>
          </cell>
          <cell r="B2236" t="str">
            <v>LV</v>
          </cell>
          <cell r="C2236" t="str">
            <v>10_O921_922</v>
          </cell>
          <cell r="D2236" t="str">
            <v>e_itsp</v>
          </cell>
          <cell r="E2236">
            <v>0.69230769230769196</v>
          </cell>
          <cell r="F2236" t="str">
            <v>% ent cuse</v>
          </cell>
        </row>
        <row r="2237">
          <cell r="A2237" t="str">
            <v>2007</v>
          </cell>
          <cell r="B2237" t="str">
            <v>LV</v>
          </cell>
          <cell r="C2237" t="str">
            <v>10_O923_927</v>
          </cell>
          <cell r="D2237" t="str">
            <v>e_itsp</v>
          </cell>
          <cell r="E2237">
            <v>0.25636942675159202</v>
          </cell>
          <cell r="F2237" t="str">
            <v>% ent</v>
          </cell>
        </row>
        <row r="2238">
          <cell r="A2238" t="str">
            <v>2007</v>
          </cell>
          <cell r="B2238" t="str">
            <v>LV</v>
          </cell>
          <cell r="C2238" t="str">
            <v>10_O923_927</v>
          </cell>
          <cell r="D2238" t="str">
            <v>e_itsp</v>
          </cell>
          <cell r="E2238">
            <v>0.25801282051282098</v>
          </cell>
          <cell r="F2238" t="str">
            <v>% ent cuse</v>
          </cell>
        </row>
        <row r="2239">
          <cell r="A2239" t="str">
            <v>2007</v>
          </cell>
          <cell r="B2239" t="str">
            <v>LV</v>
          </cell>
          <cell r="C2239" t="str">
            <v>10_O93</v>
          </cell>
          <cell r="D2239" t="str">
            <v>e_itsp</v>
          </cell>
          <cell r="F2239" t="str">
            <v>% ent</v>
          </cell>
        </row>
        <row r="2240">
          <cell r="A2240" t="str">
            <v>2007</v>
          </cell>
          <cell r="B2240" t="str">
            <v>LV</v>
          </cell>
          <cell r="C2240" t="str">
            <v>10_O93</v>
          </cell>
          <cell r="D2240" t="str">
            <v>e_itsp</v>
          </cell>
          <cell r="F2240" t="str">
            <v>% ent cuse</v>
          </cell>
        </row>
        <row r="2241">
          <cell r="A2241" t="str">
            <v>2007</v>
          </cell>
          <cell r="B2241" t="str">
            <v>LV</v>
          </cell>
          <cell r="C2241" t="str">
            <v>L_DF</v>
          </cell>
          <cell r="D2241" t="str">
            <v>e_itsp</v>
          </cell>
          <cell r="E2241">
            <v>0.67213114754098402</v>
          </cell>
          <cell r="F2241" t="str">
            <v>% ent</v>
          </cell>
        </row>
        <row r="2242">
          <cell r="A2242" t="str">
            <v>2007</v>
          </cell>
          <cell r="B2242" t="str">
            <v>LV</v>
          </cell>
          <cell r="C2242" t="str">
            <v>L_DF</v>
          </cell>
          <cell r="D2242" t="str">
            <v>e_itsp</v>
          </cell>
          <cell r="E2242">
            <v>0.67768595041322299</v>
          </cell>
          <cell r="F2242" t="str">
            <v>% ent cuse</v>
          </cell>
        </row>
        <row r="2243">
          <cell r="A2243" t="str">
            <v>2007</v>
          </cell>
          <cell r="B2243" t="str">
            <v>LV</v>
          </cell>
          <cell r="C2243" t="str">
            <v>L_DFGHIJKO</v>
          </cell>
          <cell r="D2243" t="str">
            <v>e_itsp</v>
          </cell>
          <cell r="E2243">
            <v>0.75102040816326499</v>
          </cell>
          <cell r="F2243" t="str">
            <v>% ent</v>
          </cell>
        </row>
        <row r="2244">
          <cell r="A2244" t="str">
            <v>2007</v>
          </cell>
          <cell r="B2244" t="str">
            <v>LV</v>
          </cell>
          <cell r="C2244" t="str">
            <v>L_DFGHIJKO</v>
          </cell>
          <cell r="D2244" t="str">
            <v>e_itsp</v>
          </cell>
          <cell r="E2244">
            <v>0.75720164609053497</v>
          </cell>
          <cell r="F2244" t="str">
            <v>% ent cuse</v>
          </cell>
        </row>
        <row r="2245">
          <cell r="A2245" t="str">
            <v>2007</v>
          </cell>
          <cell r="B2245" t="str">
            <v>LV</v>
          </cell>
          <cell r="C2245" t="str">
            <v>L_DFGHIKO</v>
          </cell>
          <cell r="D2245" t="str">
            <v>e_itsp</v>
          </cell>
          <cell r="E2245">
            <v>0.73127753303964804</v>
          </cell>
          <cell r="F2245" t="str">
            <v>% ent</v>
          </cell>
        </row>
        <row r="2246">
          <cell r="A2246" t="str">
            <v>2007</v>
          </cell>
          <cell r="B2246" t="str">
            <v>LV</v>
          </cell>
          <cell r="C2246" t="str">
            <v>L_DFGHIKO</v>
          </cell>
          <cell r="D2246" t="str">
            <v>e_itsp</v>
          </cell>
          <cell r="E2246">
            <v>0.73777777777777798</v>
          </cell>
          <cell r="F2246" t="str">
            <v>% ent cuse</v>
          </cell>
        </row>
        <row r="2247">
          <cell r="A2247" t="str">
            <v>2007</v>
          </cell>
          <cell r="B2247" t="str">
            <v>LV</v>
          </cell>
          <cell r="C2247" t="str">
            <v>L_GHIKO</v>
          </cell>
          <cell r="D2247" t="str">
            <v>e_itsp</v>
          </cell>
          <cell r="E2247">
            <v>0.8</v>
          </cell>
          <cell r="F2247" t="str">
            <v>% ent</v>
          </cell>
        </row>
        <row r="2248">
          <cell r="A2248" t="str">
            <v>2007</v>
          </cell>
          <cell r="B2248" t="str">
            <v>LV</v>
          </cell>
          <cell r="C2248" t="str">
            <v>L_GHIKO</v>
          </cell>
          <cell r="D2248" t="str">
            <v>e_itsp</v>
          </cell>
          <cell r="E2248">
            <v>0.80769230769230804</v>
          </cell>
          <cell r="F2248" t="str">
            <v>% ent cuse</v>
          </cell>
        </row>
        <row r="2249">
          <cell r="A2249" t="str">
            <v>2007</v>
          </cell>
          <cell r="B2249" t="str">
            <v>LV</v>
          </cell>
          <cell r="C2249" t="str">
            <v>L_J65_66</v>
          </cell>
          <cell r="D2249" t="str">
            <v>e_itsp</v>
          </cell>
          <cell r="E2249">
            <v>1</v>
          </cell>
          <cell r="F2249" t="str">
            <v>% ent</v>
          </cell>
        </row>
        <row r="2250">
          <cell r="A2250" t="str">
            <v>2007</v>
          </cell>
          <cell r="B2250" t="str">
            <v>LV</v>
          </cell>
          <cell r="C2250" t="str">
            <v>L_J65_66</v>
          </cell>
          <cell r="D2250" t="str">
            <v>e_itsp</v>
          </cell>
          <cell r="E2250">
            <v>1</v>
          </cell>
          <cell r="F2250" t="str">
            <v>% ent cuse</v>
          </cell>
        </row>
        <row r="2251">
          <cell r="A2251" t="str">
            <v>2007</v>
          </cell>
          <cell r="B2251" t="str">
            <v>LV</v>
          </cell>
          <cell r="C2251" t="str">
            <v>M_DF</v>
          </cell>
          <cell r="D2251" t="str">
            <v>e_itsp</v>
          </cell>
          <cell r="E2251">
            <v>0.26238306845368597</v>
          </cell>
          <cell r="F2251" t="str">
            <v>% ent</v>
          </cell>
        </row>
        <row r="2252">
          <cell r="A2252" t="str">
            <v>2007</v>
          </cell>
          <cell r="B2252" t="str">
            <v>LV</v>
          </cell>
          <cell r="C2252" t="str">
            <v>M_DF</v>
          </cell>
          <cell r="D2252" t="str">
            <v>e_itsp</v>
          </cell>
          <cell r="E2252">
            <v>0.26394284624408998</v>
          </cell>
          <cell r="F2252" t="str">
            <v>% ent cuse</v>
          </cell>
        </row>
        <row r="2253">
          <cell r="A2253" t="str">
            <v>2007</v>
          </cell>
          <cell r="B2253" t="str">
            <v>LV</v>
          </cell>
          <cell r="C2253" t="str">
            <v>M_DFGHIJKO</v>
          </cell>
          <cell r="D2253" t="str">
            <v>e_itsp</v>
          </cell>
          <cell r="E2253">
            <v>0.334945515294785</v>
          </cell>
          <cell r="F2253" t="str">
            <v>% ent</v>
          </cell>
        </row>
        <row r="2254">
          <cell r="A2254" t="str">
            <v>2007</v>
          </cell>
          <cell r="B2254" t="str">
            <v>LV</v>
          </cell>
          <cell r="C2254" t="str">
            <v>M_DFGHIJKO</v>
          </cell>
          <cell r="D2254" t="str">
            <v>e_itsp</v>
          </cell>
          <cell r="E2254">
            <v>0.33834719966136101</v>
          </cell>
          <cell r="F2254" t="str">
            <v>% ent cuse</v>
          </cell>
        </row>
        <row r="2255">
          <cell r="A2255" t="str">
            <v>2007</v>
          </cell>
          <cell r="B2255" t="str">
            <v>LV</v>
          </cell>
          <cell r="C2255" t="str">
            <v>M_DFGHIKO</v>
          </cell>
          <cell r="D2255" t="str">
            <v>e_itsp</v>
          </cell>
          <cell r="E2255">
            <v>0.32752281598062999</v>
          </cell>
          <cell r="F2255" t="str">
            <v>% ent</v>
          </cell>
        </row>
        <row r="2256">
          <cell r="A2256" t="str">
            <v>2007</v>
          </cell>
          <cell r="B2256" t="str">
            <v>LV</v>
          </cell>
          <cell r="C2256" t="str">
            <v>M_DFGHIKO</v>
          </cell>
          <cell r="D2256" t="str">
            <v>e_itsp</v>
          </cell>
          <cell r="E2256">
            <v>0.33089289171941899</v>
          </cell>
          <cell r="F2256" t="str">
            <v>% ent cuse</v>
          </cell>
        </row>
        <row r="2257">
          <cell r="A2257" t="str">
            <v>2007</v>
          </cell>
          <cell r="B2257" t="str">
            <v>LV</v>
          </cell>
          <cell r="C2257" t="str">
            <v>M_GHIKO</v>
          </cell>
          <cell r="D2257" t="str">
            <v>e_itsp</v>
          </cell>
          <cell r="E2257">
            <v>0.399472461367194</v>
          </cell>
          <cell r="F2257" t="str">
            <v>% ent</v>
          </cell>
        </row>
        <row r="2258">
          <cell r="A2258" t="str">
            <v>2007</v>
          </cell>
          <cell r="B2258" t="str">
            <v>LV</v>
          </cell>
          <cell r="C2258" t="str">
            <v>M_GHIKO</v>
          </cell>
          <cell r="D2258" t="str">
            <v>e_itsp</v>
          </cell>
          <cell r="E2258">
            <v>0.40551751369844102</v>
          </cell>
          <cell r="F2258" t="str">
            <v>% ent cuse</v>
          </cell>
        </row>
        <row r="2259">
          <cell r="A2259" t="str">
            <v>2007</v>
          </cell>
          <cell r="B2259" t="str">
            <v>LV</v>
          </cell>
          <cell r="C2259" t="str">
            <v>M_J65_66</v>
          </cell>
          <cell r="D2259" t="str">
            <v>e_itsp</v>
          </cell>
          <cell r="E2259">
            <v>0.90476190476190499</v>
          </cell>
          <cell r="F2259" t="str">
            <v>% ent</v>
          </cell>
        </row>
        <row r="2260">
          <cell r="A2260" t="str">
            <v>2007</v>
          </cell>
          <cell r="B2260" t="str">
            <v>LV</v>
          </cell>
          <cell r="C2260" t="str">
            <v>M_J65_66</v>
          </cell>
          <cell r="D2260" t="str">
            <v>e_itsp</v>
          </cell>
          <cell r="E2260">
            <v>0.90476190476190499</v>
          </cell>
          <cell r="F2260" t="str">
            <v>% ent cuse</v>
          </cell>
        </row>
        <row r="2261">
          <cell r="A2261" t="str">
            <v>2007</v>
          </cell>
          <cell r="B2261" t="str">
            <v>LV</v>
          </cell>
          <cell r="C2261" t="str">
            <v>SM_DFGHIJKO</v>
          </cell>
          <cell r="D2261" t="str">
            <v>e_itsp</v>
          </cell>
          <cell r="E2261">
            <v>0.154057024651372</v>
          </cell>
          <cell r="F2261" t="str">
            <v>% ent</v>
          </cell>
        </row>
        <row r="2262">
          <cell r="A2262" t="str">
            <v>2007</v>
          </cell>
          <cell r="B2262" t="str">
            <v>LV</v>
          </cell>
          <cell r="C2262" t="str">
            <v>SM_DFGHIJKO</v>
          </cell>
          <cell r="D2262" t="str">
            <v>e_itsp</v>
          </cell>
          <cell r="E2262">
            <v>0.16288521886933899</v>
          </cell>
          <cell r="F2262" t="str">
            <v>% ent cuse</v>
          </cell>
        </row>
        <row r="2263">
          <cell r="A2263" t="str">
            <v>2007</v>
          </cell>
          <cell r="B2263" t="str">
            <v>LV</v>
          </cell>
          <cell r="C2263" t="str">
            <v>SM_DFGHIKO</v>
          </cell>
          <cell r="D2263" t="str">
            <v>e_itsp</v>
          </cell>
          <cell r="E2263">
            <v>0.15217832165215101</v>
          </cell>
          <cell r="F2263" t="str">
            <v>% ent</v>
          </cell>
        </row>
        <row r="2264">
          <cell r="A2264" t="str">
            <v>2007</v>
          </cell>
          <cell r="B2264" t="str">
            <v>LV</v>
          </cell>
          <cell r="C2264" t="str">
            <v>SM_DFGHIKO</v>
          </cell>
          <cell r="D2264" t="str">
            <v>e_itsp</v>
          </cell>
          <cell r="E2264">
            <v>0.16094286615940701</v>
          </cell>
          <cell r="F2264" t="str">
            <v>% ent cuse</v>
          </cell>
        </row>
        <row r="2265">
          <cell r="A2265" t="str">
            <v>2007</v>
          </cell>
          <cell r="B2265" t="str">
            <v>LV</v>
          </cell>
          <cell r="C2265" t="str">
            <v>SM_J65_66</v>
          </cell>
          <cell r="D2265" t="str">
            <v>e_itsp</v>
          </cell>
          <cell r="E2265">
            <v>0.54777058988197802</v>
          </cell>
          <cell r="F2265" t="str">
            <v>% ent</v>
          </cell>
        </row>
        <row r="2266">
          <cell r="A2266" t="str">
            <v>2007</v>
          </cell>
          <cell r="B2266" t="str">
            <v>LV</v>
          </cell>
          <cell r="C2266" t="str">
            <v>SM_J65_66</v>
          </cell>
          <cell r="D2266" t="str">
            <v>e_itsp</v>
          </cell>
          <cell r="E2266">
            <v>0.54777058988197802</v>
          </cell>
          <cell r="F2266" t="str">
            <v>% ent cuse</v>
          </cell>
        </row>
        <row r="2267">
          <cell r="A2267" t="str">
            <v>2007</v>
          </cell>
          <cell r="B2267" t="str">
            <v>LV</v>
          </cell>
          <cell r="C2267" t="str">
            <v>SM_J65_66_O1</v>
          </cell>
          <cell r="D2267" t="str">
            <v>e_itsp</v>
          </cell>
          <cell r="E2267">
            <v>0.54777058988197802</v>
          </cell>
          <cell r="F2267" t="str">
            <v>% ent</v>
          </cell>
        </row>
        <row r="2268">
          <cell r="A2268" t="str">
            <v>2007</v>
          </cell>
          <cell r="B2268" t="str">
            <v>LV</v>
          </cell>
          <cell r="C2268" t="str">
            <v>SM_J65_66_O1</v>
          </cell>
          <cell r="D2268" t="str">
            <v>e_itsp</v>
          </cell>
          <cell r="E2268">
            <v>0.54777058988197802</v>
          </cell>
          <cell r="F2268" t="str">
            <v>% ent cuse</v>
          </cell>
        </row>
        <row r="2269">
          <cell r="A2269" t="str">
            <v>2007</v>
          </cell>
          <cell r="B2269" t="str">
            <v>LV</v>
          </cell>
          <cell r="C2269" t="str">
            <v>SM_O1</v>
          </cell>
          <cell r="D2269" t="str">
            <v>e_itsp</v>
          </cell>
          <cell r="E2269">
            <v>0.15217832165215101</v>
          </cell>
          <cell r="F2269" t="str">
            <v>% ent</v>
          </cell>
        </row>
        <row r="2270">
          <cell r="A2270" t="str">
            <v>2007</v>
          </cell>
          <cell r="B2270" t="str">
            <v>LV</v>
          </cell>
          <cell r="C2270" t="str">
            <v>SM_O1</v>
          </cell>
          <cell r="D2270" t="str">
            <v>e_itsp</v>
          </cell>
          <cell r="E2270">
            <v>0.16094286615940701</v>
          </cell>
          <cell r="F2270" t="str">
            <v>% ent cuse</v>
          </cell>
        </row>
        <row r="2271">
          <cell r="A2271" t="str">
            <v>2007</v>
          </cell>
          <cell r="B2271" t="str">
            <v>LV</v>
          </cell>
          <cell r="C2271" t="str">
            <v>S_DF</v>
          </cell>
          <cell r="D2271" t="str">
            <v>e_itsp</v>
          </cell>
          <cell r="E2271">
            <v>8.3525669370928701E-2</v>
          </cell>
          <cell r="F2271" t="str">
            <v>% ent</v>
          </cell>
        </row>
        <row r="2272">
          <cell r="A2272" t="str">
            <v>2007</v>
          </cell>
          <cell r="B2272" t="str">
            <v>LV</v>
          </cell>
          <cell r="C2272" t="str">
            <v>S_DF</v>
          </cell>
          <cell r="D2272" t="str">
            <v>e_itsp</v>
          </cell>
          <cell r="E2272">
            <v>8.8645465831893297E-2</v>
          </cell>
          <cell r="F2272" t="str">
            <v>% ent cuse</v>
          </cell>
        </row>
        <row r="2273">
          <cell r="A2273" t="str">
            <v>2007</v>
          </cell>
          <cell r="B2273" t="str">
            <v>LV</v>
          </cell>
          <cell r="C2273" t="str">
            <v>S_DFGHIJKO</v>
          </cell>
          <cell r="D2273" t="str">
            <v>e_itsp</v>
          </cell>
          <cell r="E2273">
            <v>0.12258550664267701</v>
          </cell>
          <cell r="F2273" t="str">
            <v>% ent</v>
          </cell>
        </row>
        <row r="2274">
          <cell r="A2274" t="str">
            <v>2007</v>
          </cell>
          <cell r="B2274" t="str">
            <v>LV</v>
          </cell>
          <cell r="C2274" t="str">
            <v>S_DFGHIJKO</v>
          </cell>
          <cell r="D2274" t="str">
            <v>e_itsp</v>
          </cell>
          <cell r="E2274">
            <v>0.13067136605810101</v>
          </cell>
          <cell r="F2274" t="str">
            <v>% ent cuse</v>
          </cell>
        </row>
        <row r="2275">
          <cell r="A2275" t="str">
            <v>2007</v>
          </cell>
          <cell r="B2275" t="str">
            <v>LV</v>
          </cell>
          <cell r="C2275" t="str">
            <v>S_DFGHIKO</v>
          </cell>
          <cell r="D2275" t="str">
            <v>e_itsp</v>
          </cell>
          <cell r="E2275">
            <v>0.121962789907766</v>
          </cell>
          <cell r="F2275" t="str">
            <v>% ent</v>
          </cell>
        </row>
        <row r="2276">
          <cell r="A2276" t="str">
            <v>2007</v>
          </cell>
          <cell r="B2276" t="str">
            <v>LV</v>
          </cell>
          <cell r="C2276" t="str">
            <v>S_DFGHIKO</v>
          </cell>
          <cell r="D2276" t="str">
            <v>e_itsp</v>
          </cell>
          <cell r="E2276">
            <v>0.130036302244982</v>
          </cell>
          <cell r="F2276" t="str">
            <v>% ent cuse</v>
          </cell>
        </row>
        <row r="2277">
          <cell r="A2277" t="str">
            <v>2007</v>
          </cell>
          <cell r="B2277" t="str">
            <v>LV</v>
          </cell>
          <cell r="C2277" t="str">
            <v>S_GHIKO</v>
          </cell>
          <cell r="D2277" t="str">
            <v>e_itsp</v>
          </cell>
          <cell r="E2277">
            <v>0.14309783697925901</v>
          </cell>
          <cell r="F2277" t="str">
            <v>% ent</v>
          </cell>
        </row>
        <row r="2278">
          <cell r="A2278" t="str">
            <v>2007</v>
          </cell>
          <cell r="B2278" t="str">
            <v>LV</v>
          </cell>
          <cell r="C2278" t="str">
            <v>S_GHIKO</v>
          </cell>
          <cell r="D2278" t="str">
            <v>e_itsp</v>
          </cell>
          <cell r="E2278">
            <v>0.15295876736081901</v>
          </cell>
          <cell r="F2278" t="str">
            <v>% ent cuse</v>
          </cell>
        </row>
        <row r="2279">
          <cell r="A2279" t="str">
            <v>2007</v>
          </cell>
          <cell r="B2279" t="str">
            <v>LV</v>
          </cell>
          <cell r="C2279" t="str">
            <v>S_J65_66</v>
          </cell>
          <cell r="D2279" t="str">
            <v>e_itsp</v>
          </cell>
          <cell r="E2279">
            <v>0.308510580579478</v>
          </cell>
          <cell r="F2279" t="str">
            <v>% ent</v>
          </cell>
        </row>
        <row r="2280">
          <cell r="A2280" t="str">
            <v>2007</v>
          </cell>
          <cell r="B2280" t="str">
            <v>LV</v>
          </cell>
          <cell r="C2280" t="str">
            <v>S_J65_66</v>
          </cell>
          <cell r="D2280" t="str">
            <v>e_itsp</v>
          </cell>
          <cell r="E2280">
            <v>0.308510580579478</v>
          </cell>
          <cell r="F2280" t="str">
            <v>% ent cuse</v>
          </cell>
        </row>
        <row r="2281">
          <cell r="A2281" t="str">
            <v>2007</v>
          </cell>
          <cell r="B2281" t="str">
            <v>NL</v>
          </cell>
          <cell r="C2281" t="str">
            <v>10_65</v>
          </cell>
          <cell r="D2281" t="str">
            <v>e_itsp</v>
          </cell>
          <cell r="E2281">
            <v>0.34877494571116502</v>
          </cell>
          <cell r="F2281" t="str">
            <v>% ent</v>
          </cell>
        </row>
        <row r="2282">
          <cell r="A2282" t="str">
            <v>2007</v>
          </cell>
          <cell r="B2282" t="str">
            <v>NL</v>
          </cell>
          <cell r="C2282" t="str">
            <v>10_65</v>
          </cell>
          <cell r="D2282" t="str">
            <v>e_itsp</v>
          </cell>
          <cell r="E2282">
            <v>0.34877494571116502</v>
          </cell>
          <cell r="F2282" t="str">
            <v>% ent cuse</v>
          </cell>
        </row>
        <row r="2283">
          <cell r="A2283" t="str">
            <v>2007</v>
          </cell>
          <cell r="B2283" t="str">
            <v>NL</v>
          </cell>
          <cell r="C2283" t="str">
            <v>10_66</v>
          </cell>
          <cell r="D2283" t="str">
            <v>e_itsp</v>
          </cell>
          <cell r="E2283">
            <v>0.60952537439556798</v>
          </cell>
          <cell r="F2283" t="str">
            <v>% ent</v>
          </cell>
        </row>
        <row r="2284">
          <cell r="A2284" t="str">
            <v>2007</v>
          </cell>
          <cell r="B2284" t="str">
            <v>NL</v>
          </cell>
          <cell r="C2284" t="str">
            <v>10_66</v>
          </cell>
          <cell r="D2284" t="str">
            <v>e_itsp</v>
          </cell>
          <cell r="E2284">
            <v>0.60952537439556798</v>
          </cell>
          <cell r="F2284" t="str">
            <v>% ent cuse</v>
          </cell>
        </row>
        <row r="2285">
          <cell r="A2285" t="str">
            <v>2007</v>
          </cell>
          <cell r="B2285" t="str">
            <v>NL</v>
          </cell>
          <cell r="C2285" t="str">
            <v>10_67</v>
          </cell>
          <cell r="D2285" t="str">
            <v>e_itsp</v>
          </cell>
          <cell r="E2285">
            <v>0.421268886143773</v>
          </cell>
          <cell r="F2285" t="str">
            <v>% ent</v>
          </cell>
        </row>
        <row r="2286">
          <cell r="A2286" t="str">
            <v>2007</v>
          </cell>
          <cell r="B2286" t="str">
            <v>NL</v>
          </cell>
          <cell r="C2286" t="str">
            <v>10_67</v>
          </cell>
          <cell r="D2286" t="str">
            <v>e_itsp</v>
          </cell>
          <cell r="E2286">
            <v>0.421268886143773</v>
          </cell>
          <cell r="F2286" t="str">
            <v>% ent cuse</v>
          </cell>
        </row>
        <row r="2287">
          <cell r="A2287" t="str">
            <v>2007</v>
          </cell>
          <cell r="B2287" t="str">
            <v>NL</v>
          </cell>
          <cell r="C2287" t="str">
            <v>10_D</v>
          </cell>
          <cell r="D2287" t="str">
            <v>e_itsp</v>
          </cell>
          <cell r="E2287">
            <v>0.32839003341673001</v>
          </cell>
          <cell r="F2287" t="str">
            <v>% ent</v>
          </cell>
        </row>
        <row r="2288">
          <cell r="A2288" t="str">
            <v>2007</v>
          </cell>
          <cell r="B2288" t="str">
            <v>NL</v>
          </cell>
          <cell r="C2288" t="str">
            <v>10_D</v>
          </cell>
          <cell r="D2288" t="str">
            <v>e_itsp</v>
          </cell>
          <cell r="E2288">
            <v>0.32839003341673001</v>
          </cell>
          <cell r="F2288" t="str">
            <v>% ent cuse</v>
          </cell>
        </row>
        <row r="2289">
          <cell r="A2289" t="str">
            <v>2007</v>
          </cell>
          <cell r="B2289" t="str">
            <v>NL</v>
          </cell>
          <cell r="C2289" t="str">
            <v>10_D15_22</v>
          </cell>
          <cell r="D2289" t="str">
            <v>e_itsp</v>
          </cell>
          <cell r="E2289">
            <v>0.30553113644220098</v>
          </cell>
          <cell r="F2289" t="str">
            <v>% ent</v>
          </cell>
        </row>
        <row r="2290">
          <cell r="A2290" t="str">
            <v>2007</v>
          </cell>
          <cell r="B2290" t="str">
            <v>NL</v>
          </cell>
          <cell r="C2290" t="str">
            <v>10_D15_22</v>
          </cell>
          <cell r="D2290" t="str">
            <v>e_itsp</v>
          </cell>
          <cell r="E2290">
            <v>0.30553113644220098</v>
          </cell>
          <cell r="F2290" t="str">
            <v>% ent cuse</v>
          </cell>
        </row>
        <row r="2291">
          <cell r="A2291" t="str">
            <v>2007</v>
          </cell>
          <cell r="B2291" t="str">
            <v>NL</v>
          </cell>
          <cell r="C2291" t="str">
            <v>10_D22</v>
          </cell>
          <cell r="D2291" t="str">
            <v>e_itsp</v>
          </cell>
          <cell r="E2291">
            <v>0.37723390395789402</v>
          </cell>
          <cell r="F2291" t="str">
            <v>% ent</v>
          </cell>
        </row>
        <row r="2292">
          <cell r="A2292" t="str">
            <v>2007</v>
          </cell>
          <cell r="B2292" t="str">
            <v>NL</v>
          </cell>
          <cell r="C2292" t="str">
            <v>10_D22</v>
          </cell>
          <cell r="D2292" t="str">
            <v>e_itsp</v>
          </cell>
          <cell r="E2292">
            <v>0.37723390395789402</v>
          </cell>
          <cell r="F2292" t="str">
            <v>% ent cuse</v>
          </cell>
        </row>
        <row r="2293">
          <cell r="A2293" t="str">
            <v>2007</v>
          </cell>
          <cell r="B2293" t="str">
            <v>NL</v>
          </cell>
          <cell r="C2293" t="str">
            <v>10_D23_25</v>
          </cell>
          <cell r="D2293" t="str">
            <v>e_itsp</v>
          </cell>
          <cell r="E2293">
            <v>0.419844121033569</v>
          </cell>
          <cell r="F2293" t="str">
            <v>% ent</v>
          </cell>
        </row>
        <row r="2294">
          <cell r="A2294" t="str">
            <v>2007</v>
          </cell>
          <cell r="B2294" t="str">
            <v>NL</v>
          </cell>
          <cell r="C2294" t="str">
            <v>10_D23_25</v>
          </cell>
          <cell r="D2294" t="str">
            <v>e_itsp</v>
          </cell>
          <cell r="E2294">
            <v>0.419844121033569</v>
          </cell>
          <cell r="F2294" t="str">
            <v>% ent cuse</v>
          </cell>
        </row>
        <row r="2295">
          <cell r="A2295" t="str">
            <v>2007</v>
          </cell>
          <cell r="B2295" t="str">
            <v>NL</v>
          </cell>
          <cell r="C2295" t="str">
            <v>10_D26_28</v>
          </cell>
          <cell r="D2295" t="str">
            <v>e_itsp</v>
          </cell>
          <cell r="E2295">
            <v>0.23924578179259001</v>
          </cell>
          <cell r="F2295" t="str">
            <v>% ent</v>
          </cell>
        </row>
        <row r="2296">
          <cell r="A2296" t="str">
            <v>2007</v>
          </cell>
          <cell r="B2296" t="str">
            <v>NL</v>
          </cell>
          <cell r="C2296" t="str">
            <v>10_D26_28</v>
          </cell>
          <cell r="D2296" t="str">
            <v>e_itsp</v>
          </cell>
          <cell r="E2296">
            <v>0.23924578179259001</v>
          </cell>
          <cell r="F2296" t="str">
            <v>% ent cuse</v>
          </cell>
        </row>
        <row r="2297">
          <cell r="A2297" t="str">
            <v>2007</v>
          </cell>
          <cell r="B2297" t="str">
            <v>NL</v>
          </cell>
          <cell r="C2297" t="str">
            <v>10_D29_37</v>
          </cell>
          <cell r="D2297" t="str">
            <v>e_itsp</v>
          </cell>
          <cell r="E2297">
            <v>0.38868250870448601</v>
          </cell>
          <cell r="F2297" t="str">
            <v>% ent</v>
          </cell>
        </row>
        <row r="2298">
          <cell r="A2298" t="str">
            <v>2007</v>
          </cell>
          <cell r="B2298" t="str">
            <v>NL</v>
          </cell>
          <cell r="C2298" t="str">
            <v>10_D29_37</v>
          </cell>
          <cell r="D2298" t="str">
            <v>e_itsp</v>
          </cell>
          <cell r="E2298">
            <v>0.38868250870448601</v>
          </cell>
          <cell r="F2298" t="str">
            <v>% ent cuse</v>
          </cell>
        </row>
        <row r="2299">
          <cell r="A2299" t="str">
            <v>2007</v>
          </cell>
          <cell r="B2299" t="str">
            <v>NL</v>
          </cell>
          <cell r="C2299" t="str">
            <v>10_DF</v>
          </cell>
          <cell r="D2299" t="str">
            <v>e_itsp</v>
          </cell>
          <cell r="E2299">
            <v>0.235560511935763</v>
          </cell>
          <cell r="F2299" t="str">
            <v>% ent</v>
          </cell>
        </row>
        <row r="2300">
          <cell r="A2300" t="str">
            <v>2007</v>
          </cell>
          <cell r="B2300" t="str">
            <v>NL</v>
          </cell>
          <cell r="C2300" t="str">
            <v>10_DF</v>
          </cell>
          <cell r="D2300" t="str">
            <v>e_itsp</v>
          </cell>
          <cell r="E2300">
            <v>0.235560511935763</v>
          </cell>
          <cell r="F2300" t="str">
            <v>% ent cuse</v>
          </cell>
        </row>
        <row r="2301">
          <cell r="A2301" t="str">
            <v>2007</v>
          </cell>
          <cell r="B2301" t="str">
            <v>NL</v>
          </cell>
          <cell r="C2301" t="str">
            <v>10_DFGHIJKO</v>
          </cell>
          <cell r="D2301" t="str">
            <v>e_itsp</v>
          </cell>
          <cell r="E2301">
            <v>0.27627746788379398</v>
          </cell>
          <cell r="F2301" t="str">
            <v>% ent</v>
          </cell>
        </row>
        <row r="2302">
          <cell r="A2302" t="str">
            <v>2007</v>
          </cell>
          <cell r="B2302" t="str">
            <v>NL</v>
          </cell>
          <cell r="C2302" t="str">
            <v>10_DFGHIJKO</v>
          </cell>
          <cell r="D2302" t="str">
            <v>e_itsp</v>
          </cell>
          <cell r="E2302">
            <v>0.27627746788379398</v>
          </cell>
          <cell r="F2302" t="str">
            <v>% ent cuse</v>
          </cell>
        </row>
        <row r="2303">
          <cell r="A2303" t="str">
            <v>2007</v>
          </cell>
          <cell r="B2303" t="str">
            <v>NL</v>
          </cell>
          <cell r="C2303" t="str">
            <v>10_DFGHIKO</v>
          </cell>
          <cell r="D2303" t="str">
            <v>e_itsp</v>
          </cell>
          <cell r="E2303">
            <v>0.27382274866551198</v>
          </cell>
          <cell r="F2303" t="str">
            <v>% ent</v>
          </cell>
        </row>
        <row r="2304">
          <cell r="A2304" t="str">
            <v>2007</v>
          </cell>
          <cell r="B2304" t="str">
            <v>NL</v>
          </cell>
          <cell r="C2304" t="str">
            <v>10_DFGHIKO</v>
          </cell>
          <cell r="D2304" t="str">
            <v>e_itsp</v>
          </cell>
          <cell r="E2304">
            <v>0.27382274866551198</v>
          </cell>
          <cell r="F2304" t="str">
            <v>% ent cuse</v>
          </cell>
        </row>
        <row r="2305">
          <cell r="A2305" t="str">
            <v>2007</v>
          </cell>
          <cell r="B2305" t="str">
            <v>NL</v>
          </cell>
          <cell r="C2305" t="str">
            <v>10_DGHIK</v>
          </cell>
          <cell r="D2305" t="str">
            <v>e_itsp</v>
          </cell>
          <cell r="E2305">
            <v>0.30161688287134297</v>
          </cell>
          <cell r="F2305" t="str">
            <v>% ent</v>
          </cell>
        </row>
        <row r="2306">
          <cell r="A2306" t="str">
            <v>2007</v>
          </cell>
          <cell r="B2306" t="str">
            <v>NL</v>
          </cell>
          <cell r="C2306" t="str">
            <v>10_DGHIK</v>
          </cell>
          <cell r="D2306" t="str">
            <v>e_itsp</v>
          </cell>
          <cell r="E2306">
            <v>0.30161688287134297</v>
          </cell>
          <cell r="F2306" t="str">
            <v>% ent cuse</v>
          </cell>
        </row>
        <row r="2307">
          <cell r="A2307" t="str">
            <v>2007</v>
          </cell>
          <cell r="B2307" t="str">
            <v>NL</v>
          </cell>
          <cell r="C2307" t="str">
            <v>10_DGIK</v>
          </cell>
          <cell r="D2307" t="str">
            <v>e_itsp</v>
          </cell>
          <cell r="E2307">
            <v>0.30442722302918801</v>
          </cell>
          <cell r="F2307" t="str">
            <v>% ent</v>
          </cell>
        </row>
        <row r="2308">
          <cell r="A2308" t="str">
            <v>2007</v>
          </cell>
          <cell r="B2308" t="str">
            <v>NL</v>
          </cell>
          <cell r="C2308" t="str">
            <v>10_DGIK</v>
          </cell>
          <cell r="D2308" t="str">
            <v>e_itsp</v>
          </cell>
          <cell r="E2308">
            <v>0.30442722302918801</v>
          </cell>
          <cell r="F2308" t="str">
            <v>% ent cuse</v>
          </cell>
        </row>
        <row r="2309">
          <cell r="A2309" t="str">
            <v>2007</v>
          </cell>
          <cell r="B2309" t="str">
            <v>NL</v>
          </cell>
          <cell r="C2309" t="str">
            <v>10_E</v>
          </cell>
          <cell r="D2309" t="str">
            <v>e_itsp</v>
          </cell>
          <cell r="F2309" t="str">
            <v>% ent</v>
          </cell>
        </row>
        <row r="2310">
          <cell r="A2310" t="str">
            <v>2007</v>
          </cell>
          <cell r="B2310" t="str">
            <v>NL</v>
          </cell>
          <cell r="C2310" t="str">
            <v>10_E</v>
          </cell>
          <cell r="D2310" t="str">
            <v>e_itsp</v>
          </cell>
          <cell r="F2310" t="str">
            <v>% ent cuse</v>
          </cell>
        </row>
        <row r="2311">
          <cell r="A2311" t="str">
            <v>2007</v>
          </cell>
          <cell r="B2311" t="str">
            <v>NL</v>
          </cell>
          <cell r="C2311" t="str">
            <v>10_F</v>
          </cell>
          <cell r="D2311" t="str">
            <v>e_itsp</v>
          </cell>
          <cell r="E2311">
            <v>0.110809097820021</v>
          </cell>
          <cell r="F2311" t="str">
            <v>% ent</v>
          </cell>
        </row>
        <row r="2312">
          <cell r="A2312" t="str">
            <v>2007</v>
          </cell>
          <cell r="B2312" t="str">
            <v>NL</v>
          </cell>
          <cell r="C2312" t="str">
            <v>10_F</v>
          </cell>
          <cell r="D2312" t="str">
            <v>e_itsp</v>
          </cell>
          <cell r="E2312">
            <v>0.110809097820021</v>
          </cell>
          <cell r="F2312" t="str">
            <v>% ent cuse</v>
          </cell>
        </row>
        <row r="2313">
          <cell r="A2313" t="str">
            <v>2007</v>
          </cell>
          <cell r="B2313" t="str">
            <v>NL</v>
          </cell>
          <cell r="C2313" t="str">
            <v>10_G</v>
          </cell>
          <cell r="D2313" t="str">
            <v>e_itsp</v>
          </cell>
          <cell r="E2313">
            <v>0.24235157939507199</v>
          </cell>
          <cell r="F2313" t="str">
            <v>% ent</v>
          </cell>
        </row>
        <row r="2314">
          <cell r="A2314" t="str">
            <v>2007</v>
          </cell>
          <cell r="B2314" t="str">
            <v>NL</v>
          </cell>
          <cell r="C2314" t="str">
            <v>10_G</v>
          </cell>
          <cell r="D2314" t="str">
            <v>e_itsp</v>
          </cell>
          <cell r="E2314">
            <v>0.24235157939507199</v>
          </cell>
          <cell r="F2314" t="str">
            <v>% ent cuse</v>
          </cell>
        </row>
        <row r="2315">
          <cell r="A2315" t="str">
            <v>2007</v>
          </cell>
          <cell r="B2315" t="str">
            <v>NL</v>
          </cell>
          <cell r="C2315" t="str">
            <v>10_G50</v>
          </cell>
          <cell r="D2315" t="str">
            <v>e_itsp</v>
          </cell>
          <cell r="E2315">
            <v>0.23557918906872999</v>
          </cell>
          <cell r="F2315" t="str">
            <v>% ent</v>
          </cell>
        </row>
        <row r="2316">
          <cell r="A2316" t="str">
            <v>2007</v>
          </cell>
          <cell r="B2316" t="str">
            <v>NL</v>
          </cell>
          <cell r="C2316" t="str">
            <v>10_G50</v>
          </cell>
          <cell r="D2316" t="str">
            <v>e_itsp</v>
          </cell>
          <cell r="E2316">
            <v>0.23557918906872999</v>
          </cell>
          <cell r="F2316" t="str">
            <v>% ent cuse</v>
          </cell>
        </row>
        <row r="2317">
          <cell r="A2317" t="str">
            <v>2007</v>
          </cell>
          <cell r="B2317" t="str">
            <v>NL</v>
          </cell>
          <cell r="C2317" t="str">
            <v>10_G51</v>
          </cell>
          <cell r="D2317" t="str">
            <v>e_itsp</v>
          </cell>
          <cell r="E2317">
            <v>0.32474493448591701</v>
          </cell>
          <cell r="F2317" t="str">
            <v>% ent</v>
          </cell>
        </row>
        <row r="2318">
          <cell r="A2318" t="str">
            <v>2007</v>
          </cell>
          <cell r="B2318" t="str">
            <v>NL</v>
          </cell>
          <cell r="C2318" t="str">
            <v>10_G51</v>
          </cell>
          <cell r="D2318" t="str">
            <v>e_itsp</v>
          </cell>
          <cell r="E2318">
            <v>0.32474493448591701</v>
          </cell>
          <cell r="F2318" t="str">
            <v>% ent cuse</v>
          </cell>
        </row>
        <row r="2319">
          <cell r="A2319" t="str">
            <v>2007</v>
          </cell>
          <cell r="B2319" t="str">
            <v>NL</v>
          </cell>
          <cell r="C2319" t="str">
            <v>10_G52</v>
          </cell>
          <cell r="D2319" t="str">
            <v>e_itsp</v>
          </cell>
          <cell r="E2319">
            <v>0.117647073118166</v>
          </cell>
          <cell r="F2319" t="str">
            <v>% ent</v>
          </cell>
        </row>
        <row r="2320">
          <cell r="A2320" t="str">
            <v>2007</v>
          </cell>
          <cell r="B2320" t="str">
            <v>NL</v>
          </cell>
          <cell r="C2320" t="str">
            <v>10_G52</v>
          </cell>
          <cell r="D2320" t="str">
            <v>e_itsp</v>
          </cell>
          <cell r="E2320">
            <v>0.117647073118166</v>
          </cell>
          <cell r="F2320" t="str">
            <v>% ent cuse</v>
          </cell>
        </row>
        <row r="2321">
          <cell r="A2321" t="str">
            <v>2007</v>
          </cell>
          <cell r="B2321" t="str">
            <v>NL</v>
          </cell>
          <cell r="C2321" t="str">
            <v>10_GHIKO</v>
          </cell>
          <cell r="D2321" t="str">
            <v>e_itsp</v>
          </cell>
          <cell r="E2321">
            <v>0.29420536354475202</v>
          </cell>
          <cell r="F2321" t="str">
            <v>% ent</v>
          </cell>
        </row>
        <row r="2322">
          <cell r="A2322" t="str">
            <v>2007</v>
          </cell>
          <cell r="B2322" t="str">
            <v>NL</v>
          </cell>
          <cell r="C2322" t="str">
            <v>10_GHIKO</v>
          </cell>
          <cell r="D2322" t="str">
            <v>e_itsp</v>
          </cell>
          <cell r="E2322">
            <v>0.29420536354475202</v>
          </cell>
          <cell r="F2322" t="str">
            <v>% ent cuse</v>
          </cell>
        </row>
        <row r="2323">
          <cell r="A2323" t="str">
            <v>2007</v>
          </cell>
          <cell r="B2323" t="str">
            <v>NL</v>
          </cell>
          <cell r="C2323" t="str">
            <v>10_H551_552</v>
          </cell>
          <cell r="D2323" t="str">
            <v>e_itsp</v>
          </cell>
          <cell r="E2323">
            <v>0.15705572694709799</v>
          </cell>
          <cell r="F2323" t="str">
            <v>% ent</v>
          </cell>
        </row>
        <row r="2324">
          <cell r="A2324" t="str">
            <v>2007</v>
          </cell>
          <cell r="B2324" t="str">
            <v>NL</v>
          </cell>
          <cell r="C2324" t="str">
            <v>10_H551_552</v>
          </cell>
          <cell r="D2324" t="str">
            <v>e_itsp</v>
          </cell>
          <cell r="E2324">
            <v>0.15705572694709799</v>
          </cell>
          <cell r="F2324" t="str">
            <v>% ent cuse</v>
          </cell>
        </row>
        <row r="2325">
          <cell r="A2325" t="str">
            <v>2007</v>
          </cell>
          <cell r="B2325" t="str">
            <v>NL</v>
          </cell>
          <cell r="C2325" t="str">
            <v>10_H553_555</v>
          </cell>
          <cell r="D2325" t="str">
            <v>e_itsp</v>
          </cell>
          <cell r="E2325">
            <v>1.7981761334362498E-2</v>
          </cell>
          <cell r="F2325" t="str">
            <v>% ent</v>
          </cell>
        </row>
        <row r="2326">
          <cell r="A2326" t="str">
            <v>2007</v>
          </cell>
          <cell r="B2326" t="str">
            <v>NL</v>
          </cell>
          <cell r="C2326" t="str">
            <v>10_H553_555</v>
          </cell>
          <cell r="D2326" t="str">
            <v>e_itsp</v>
          </cell>
          <cell r="E2326">
            <v>1.7981761334362498E-2</v>
          </cell>
          <cell r="F2326" t="str">
            <v>% ent cuse</v>
          </cell>
        </row>
        <row r="2327">
          <cell r="A2327" t="str">
            <v>2007</v>
          </cell>
          <cell r="B2327" t="str">
            <v>NL</v>
          </cell>
          <cell r="C2327" t="str">
            <v>10_I</v>
          </cell>
          <cell r="D2327" t="str">
            <v>e_itsp</v>
          </cell>
          <cell r="E2327">
            <v>0.18791868455908001</v>
          </cell>
          <cell r="F2327" t="str">
            <v>% ent</v>
          </cell>
        </row>
        <row r="2328">
          <cell r="A2328" t="str">
            <v>2007</v>
          </cell>
          <cell r="B2328" t="str">
            <v>NL</v>
          </cell>
          <cell r="C2328" t="str">
            <v>10_I</v>
          </cell>
          <cell r="D2328" t="str">
            <v>e_itsp</v>
          </cell>
          <cell r="E2328">
            <v>0.18791868455908001</v>
          </cell>
          <cell r="F2328" t="str">
            <v>% ent cuse</v>
          </cell>
        </row>
        <row r="2329">
          <cell r="A2329" t="str">
            <v>2007</v>
          </cell>
          <cell r="B2329" t="str">
            <v>NL</v>
          </cell>
          <cell r="C2329" t="str">
            <v>10_I60_63</v>
          </cell>
          <cell r="D2329" t="str">
            <v>e_itsp</v>
          </cell>
          <cell r="E2329">
            <v>0.17291286237305001</v>
          </cell>
          <cell r="F2329" t="str">
            <v>% ent</v>
          </cell>
        </row>
        <row r="2330">
          <cell r="A2330" t="str">
            <v>2007</v>
          </cell>
          <cell r="B2330" t="str">
            <v>NL</v>
          </cell>
          <cell r="C2330" t="str">
            <v>10_I60_63</v>
          </cell>
          <cell r="D2330" t="str">
            <v>e_itsp</v>
          </cell>
          <cell r="E2330">
            <v>0.17291286237305001</v>
          </cell>
          <cell r="F2330" t="str">
            <v>% ent cuse</v>
          </cell>
        </row>
        <row r="2331">
          <cell r="A2331" t="str">
            <v>2007</v>
          </cell>
          <cell r="B2331" t="str">
            <v>NL</v>
          </cell>
          <cell r="C2331" t="str">
            <v>10_I64</v>
          </cell>
          <cell r="D2331" t="str">
            <v>e_itsp</v>
          </cell>
          <cell r="E2331">
            <v>0.42200951066114401</v>
          </cell>
          <cell r="F2331" t="str">
            <v>% ent</v>
          </cell>
        </row>
        <row r="2332">
          <cell r="A2332" t="str">
            <v>2007</v>
          </cell>
          <cell r="B2332" t="str">
            <v>NL</v>
          </cell>
          <cell r="C2332" t="str">
            <v>10_I64</v>
          </cell>
          <cell r="D2332" t="str">
            <v>e_itsp</v>
          </cell>
          <cell r="E2332">
            <v>0.42200951066114401</v>
          </cell>
          <cell r="F2332" t="str">
            <v>% ent cuse</v>
          </cell>
        </row>
        <row r="2333">
          <cell r="A2333" t="str">
            <v>2007</v>
          </cell>
          <cell r="B2333" t="str">
            <v>NL</v>
          </cell>
          <cell r="C2333" t="str">
            <v>10_J65_66</v>
          </cell>
          <cell r="D2333" t="str">
            <v>e_itsp</v>
          </cell>
          <cell r="E2333">
            <v>0.38897677752383197</v>
          </cell>
          <cell r="F2333" t="str">
            <v>% ent</v>
          </cell>
        </row>
        <row r="2334">
          <cell r="A2334" t="str">
            <v>2007</v>
          </cell>
          <cell r="B2334" t="str">
            <v>NL</v>
          </cell>
          <cell r="C2334" t="str">
            <v>10_J65_66</v>
          </cell>
          <cell r="D2334" t="str">
            <v>e_itsp</v>
          </cell>
          <cell r="E2334">
            <v>0.38897677752383197</v>
          </cell>
          <cell r="F2334" t="str">
            <v>% ent cuse</v>
          </cell>
        </row>
        <row r="2335">
          <cell r="A2335" t="str">
            <v>2007</v>
          </cell>
          <cell r="B2335" t="str">
            <v>NL</v>
          </cell>
          <cell r="C2335" t="str">
            <v>10_K</v>
          </cell>
          <cell r="D2335" t="str">
            <v>e_itsp</v>
          </cell>
          <cell r="E2335">
            <v>0.39664755817671898</v>
          </cell>
          <cell r="F2335" t="str">
            <v>% ent</v>
          </cell>
        </row>
        <row r="2336">
          <cell r="A2336" t="str">
            <v>2007</v>
          </cell>
          <cell r="B2336" t="str">
            <v>NL</v>
          </cell>
          <cell r="C2336" t="str">
            <v>10_K</v>
          </cell>
          <cell r="D2336" t="str">
            <v>e_itsp</v>
          </cell>
          <cell r="E2336">
            <v>0.39664755817671898</v>
          </cell>
          <cell r="F2336" t="str">
            <v>% ent cuse</v>
          </cell>
        </row>
        <row r="2337">
          <cell r="A2337" t="str">
            <v>2007</v>
          </cell>
          <cell r="B2337" t="str">
            <v>NL</v>
          </cell>
          <cell r="C2337" t="str">
            <v>10_K70_71_73_74</v>
          </cell>
          <cell r="D2337" t="str">
            <v>e_itsp</v>
          </cell>
          <cell r="E2337">
            <v>0.33913145528913302</v>
          </cell>
          <cell r="F2337" t="str">
            <v>% ent</v>
          </cell>
        </row>
        <row r="2338">
          <cell r="A2338" t="str">
            <v>2007</v>
          </cell>
          <cell r="B2338" t="str">
            <v>NL</v>
          </cell>
          <cell r="C2338" t="str">
            <v>10_K70_71_73_74</v>
          </cell>
          <cell r="D2338" t="str">
            <v>e_itsp</v>
          </cell>
          <cell r="E2338">
            <v>0.33913145528913302</v>
          </cell>
          <cell r="F2338" t="str">
            <v>% ent cuse</v>
          </cell>
        </row>
        <row r="2339">
          <cell r="A2339" t="str">
            <v>2007</v>
          </cell>
          <cell r="B2339" t="str">
            <v>NL</v>
          </cell>
          <cell r="C2339" t="str">
            <v>10_K72</v>
          </cell>
          <cell r="D2339" t="str">
            <v>e_itsp</v>
          </cell>
          <cell r="E2339">
            <v>0.82863717397861703</v>
          </cell>
          <cell r="F2339" t="str">
            <v>% ent</v>
          </cell>
        </row>
        <row r="2340">
          <cell r="A2340" t="str">
            <v>2007</v>
          </cell>
          <cell r="B2340" t="str">
            <v>NL</v>
          </cell>
          <cell r="C2340" t="str">
            <v>10_K72</v>
          </cell>
          <cell r="D2340" t="str">
            <v>e_itsp</v>
          </cell>
          <cell r="E2340">
            <v>0.82863717397861703</v>
          </cell>
          <cell r="F2340" t="str">
            <v>% ent cuse</v>
          </cell>
        </row>
        <row r="2341">
          <cell r="A2341" t="str">
            <v>2007</v>
          </cell>
          <cell r="B2341" t="str">
            <v>NL</v>
          </cell>
          <cell r="C2341" t="str">
            <v>10_O921_922</v>
          </cell>
          <cell r="D2341" t="str">
            <v>e_itsp</v>
          </cell>
          <cell r="E2341">
            <v>0.40858072814132301</v>
          </cell>
          <cell r="F2341" t="str">
            <v>% ent</v>
          </cell>
        </row>
        <row r="2342">
          <cell r="A2342" t="str">
            <v>2007</v>
          </cell>
          <cell r="B2342" t="str">
            <v>NL</v>
          </cell>
          <cell r="C2342" t="str">
            <v>10_O921_922</v>
          </cell>
          <cell r="D2342" t="str">
            <v>e_itsp</v>
          </cell>
          <cell r="E2342">
            <v>0.40858072814132301</v>
          </cell>
          <cell r="F2342" t="str">
            <v>% ent cuse</v>
          </cell>
        </row>
        <row r="2343">
          <cell r="A2343" t="str">
            <v>2007</v>
          </cell>
          <cell r="B2343" t="str">
            <v>NL</v>
          </cell>
          <cell r="C2343" t="str">
            <v>10_O923_927</v>
          </cell>
          <cell r="D2343" t="str">
            <v>e_itsp</v>
          </cell>
          <cell r="E2343">
            <v>0.29707249881668202</v>
          </cell>
          <cell r="F2343" t="str">
            <v>% ent</v>
          </cell>
        </row>
        <row r="2344">
          <cell r="A2344" t="str">
            <v>2007</v>
          </cell>
          <cell r="B2344" t="str">
            <v>NL</v>
          </cell>
          <cell r="C2344" t="str">
            <v>10_O923_927</v>
          </cell>
          <cell r="D2344" t="str">
            <v>e_itsp</v>
          </cell>
          <cell r="E2344">
            <v>0.29707249881668202</v>
          </cell>
          <cell r="F2344" t="str">
            <v>% ent cuse</v>
          </cell>
        </row>
        <row r="2345">
          <cell r="A2345" t="str">
            <v>2007</v>
          </cell>
          <cell r="B2345" t="str">
            <v>NL</v>
          </cell>
          <cell r="C2345" t="str">
            <v>10_O93</v>
          </cell>
          <cell r="D2345" t="str">
            <v>e_itsp</v>
          </cell>
          <cell r="E2345">
            <v>8.6876919442475803E-2</v>
          </cell>
          <cell r="F2345" t="str">
            <v>% ent</v>
          </cell>
        </row>
        <row r="2346">
          <cell r="A2346" t="str">
            <v>2007</v>
          </cell>
          <cell r="B2346" t="str">
            <v>NL</v>
          </cell>
          <cell r="C2346" t="str">
            <v>10_O93</v>
          </cell>
          <cell r="D2346" t="str">
            <v>e_itsp</v>
          </cell>
          <cell r="E2346">
            <v>8.6876919442475803E-2</v>
          </cell>
          <cell r="F2346" t="str">
            <v>% ent cuse</v>
          </cell>
        </row>
        <row r="2347">
          <cell r="A2347" t="str">
            <v>2007</v>
          </cell>
          <cell r="B2347" t="str">
            <v>NL</v>
          </cell>
          <cell r="C2347" t="str">
            <v>L_DF</v>
          </cell>
          <cell r="D2347" t="str">
            <v>e_itsp</v>
          </cell>
          <cell r="E2347">
            <v>0.86866404135133701</v>
          </cell>
          <cell r="F2347" t="str">
            <v>% ent</v>
          </cell>
        </row>
        <row r="2348">
          <cell r="A2348" t="str">
            <v>2007</v>
          </cell>
          <cell r="B2348" t="str">
            <v>NL</v>
          </cell>
          <cell r="C2348" t="str">
            <v>L_DF</v>
          </cell>
          <cell r="D2348" t="str">
            <v>e_itsp</v>
          </cell>
          <cell r="E2348">
            <v>0.86866404135133701</v>
          </cell>
          <cell r="F2348" t="str">
            <v>% ent cuse</v>
          </cell>
        </row>
        <row r="2349">
          <cell r="A2349" t="str">
            <v>2007</v>
          </cell>
          <cell r="B2349" t="str">
            <v>NL</v>
          </cell>
          <cell r="C2349" t="str">
            <v>L_DFGHIJKO</v>
          </cell>
          <cell r="D2349" t="str">
            <v>e_itsp</v>
          </cell>
          <cell r="E2349">
            <v>0.79671661027644602</v>
          </cell>
          <cell r="F2349" t="str">
            <v>% ent</v>
          </cell>
        </row>
        <row r="2350">
          <cell r="A2350" t="str">
            <v>2007</v>
          </cell>
          <cell r="B2350" t="str">
            <v>NL</v>
          </cell>
          <cell r="C2350" t="str">
            <v>L_DFGHIJKO</v>
          </cell>
          <cell r="D2350" t="str">
            <v>e_itsp</v>
          </cell>
          <cell r="E2350">
            <v>0.79671661027644602</v>
          </cell>
          <cell r="F2350" t="str">
            <v>% ent cuse</v>
          </cell>
        </row>
        <row r="2351">
          <cell r="A2351" t="str">
            <v>2007</v>
          </cell>
          <cell r="B2351" t="str">
            <v>NL</v>
          </cell>
          <cell r="C2351" t="str">
            <v>L_DFGHIKO</v>
          </cell>
          <cell r="D2351" t="str">
            <v>e_itsp</v>
          </cell>
          <cell r="E2351">
            <v>0.791045566124156</v>
          </cell>
          <cell r="F2351" t="str">
            <v>% ent</v>
          </cell>
        </row>
        <row r="2352">
          <cell r="A2352" t="str">
            <v>2007</v>
          </cell>
          <cell r="B2352" t="str">
            <v>NL</v>
          </cell>
          <cell r="C2352" t="str">
            <v>L_DFGHIKO</v>
          </cell>
          <cell r="D2352" t="str">
            <v>e_itsp</v>
          </cell>
          <cell r="E2352">
            <v>0.791045566124156</v>
          </cell>
          <cell r="F2352" t="str">
            <v>% ent cuse</v>
          </cell>
        </row>
        <row r="2353">
          <cell r="A2353" t="str">
            <v>2007</v>
          </cell>
          <cell r="B2353" t="str">
            <v>NL</v>
          </cell>
          <cell r="C2353" t="str">
            <v>L_GHIKO</v>
          </cell>
          <cell r="D2353" t="str">
            <v>e_itsp</v>
          </cell>
          <cell r="E2353">
            <v>0.73844319991058804</v>
          </cell>
          <cell r="F2353" t="str">
            <v>% ent</v>
          </cell>
        </row>
        <row r="2354">
          <cell r="A2354" t="str">
            <v>2007</v>
          </cell>
          <cell r="B2354" t="str">
            <v>NL</v>
          </cell>
          <cell r="C2354" t="str">
            <v>L_GHIKO</v>
          </cell>
          <cell r="D2354" t="str">
            <v>e_itsp</v>
          </cell>
          <cell r="E2354">
            <v>0.73844319991058804</v>
          </cell>
          <cell r="F2354" t="str">
            <v>% ent cuse</v>
          </cell>
        </row>
        <row r="2355">
          <cell r="A2355" t="str">
            <v>2007</v>
          </cell>
          <cell r="B2355" t="str">
            <v>NL</v>
          </cell>
          <cell r="C2355" t="str">
            <v>L_J65_66</v>
          </cell>
          <cell r="D2355" t="str">
            <v>e_itsp</v>
          </cell>
          <cell r="E2355">
            <v>0.92537313432835799</v>
          </cell>
          <cell r="F2355" t="str">
            <v>% ent</v>
          </cell>
        </row>
        <row r="2356">
          <cell r="A2356" t="str">
            <v>2007</v>
          </cell>
          <cell r="B2356" t="str">
            <v>NL</v>
          </cell>
          <cell r="C2356" t="str">
            <v>L_J65_66</v>
          </cell>
          <cell r="D2356" t="str">
            <v>e_itsp</v>
          </cell>
          <cell r="E2356">
            <v>0.92537313432835799</v>
          </cell>
          <cell r="F2356" t="str">
            <v>% ent cuse</v>
          </cell>
        </row>
        <row r="2357">
          <cell r="A2357" t="str">
            <v>2007</v>
          </cell>
          <cell r="B2357" t="str">
            <v>NL</v>
          </cell>
          <cell r="C2357" t="str">
            <v>M_DF</v>
          </cell>
          <cell r="D2357" t="str">
            <v>e_itsp</v>
          </cell>
          <cell r="E2357">
            <v>0.56992075889514304</v>
          </cell>
          <cell r="F2357" t="str">
            <v>% ent</v>
          </cell>
        </row>
        <row r="2358">
          <cell r="A2358" t="str">
            <v>2007</v>
          </cell>
          <cell r="B2358" t="str">
            <v>NL</v>
          </cell>
          <cell r="C2358" t="str">
            <v>M_DF</v>
          </cell>
          <cell r="D2358" t="str">
            <v>e_itsp</v>
          </cell>
          <cell r="E2358">
            <v>0.56992075889514304</v>
          </cell>
          <cell r="F2358" t="str">
            <v>% ent cuse</v>
          </cell>
        </row>
        <row r="2359">
          <cell r="A2359" t="str">
            <v>2007</v>
          </cell>
          <cell r="B2359" t="str">
            <v>NL</v>
          </cell>
          <cell r="C2359" t="str">
            <v>M_DFGHIJKO</v>
          </cell>
          <cell r="D2359" t="str">
            <v>e_itsp</v>
          </cell>
          <cell r="E2359">
            <v>0.566765967431477</v>
          </cell>
          <cell r="F2359" t="str">
            <v>% ent</v>
          </cell>
        </row>
        <row r="2360">
          <cell r="A2360" t="str">
            <v>2007</v>
          </cell>
          <cell r="B2360" t="str">
            <v>NL</v>
          </cell>
          <cell r="C2360" t="str">
            <v>M_DFGHIJKO</v>
          </cell>
          <cell r="D2360" t="str">
            <v>e_itsp</v>
          </cell>
          <cell r="E2360">
            <v>0.566765967431477</v>
          </cell>
          <cell r="F2360" t="str">
            <v>% ent cuse</v>
          </cell>
        </row>
        <row r="2361">
          <cell r="A2361" t="str">
            <v>2007</v>
          </cell>
          <cell r="B2361" t="str">
            <v>NL</v>
          </cell>
          <cell r="C2361" t="str">
            <v>M_DFGHIKO</v>
          </cell>
          <cell r="D2361" t="str">
            <v>e_itsp</v>
          </cell>
          <cell r="E2361">
            <v>0.56333314498138398</v>
          </cell>
          <cell r="F2361" t="str">
            <v>% ent</v>
          </cell>
        </row>
        <row r="2362">
          <cell r="A2362" t="str">
            <v>2007</v>
          </cell>
          <cell r="B2362" t="str">
            <v>NL</v>
          </cell>
          <cell r="C2362" t="str">
            <v>M_DFGHIKO</v>
          </cell>
          <cell r="D2362" t="str">
            <v>e_itsp</v>
          </cell>
          <cell r="E2362">
            <v>0.56333314498138398</v>
          </cell>
          <cell r="F2362" t="str">
            <v>% ent cuse</v>
          </cell>
        </row>
        <row r="2363">
          <cell r="A2363" t="str">
            <v>2007</v>
          </cell>
          <cell r="B2363" t="str">
            <v>NL</v>
          </cell>
          <cell r="C2363" t="str">
            <v>M_GHIKO</v>
          </cell>
          <cell r="D2363" t="str">
            <v>e_itsp</v>
          </cell>
          <cell r="E2363">
            <v>0.55920925960885504</v>
          </cell>
          <cell r="F2363" t="str">
            <v>% ent</v>
          </cell>
        </row>
        <row r="2364">
          <cell r="A2364" t="str">
            <v>2007</v>
          </cell>
          <cell r="B2364" t="str">
            <v>NL</v>
          </cell>
          <cell r="C2364" t="str">
            <v>M_GHIKO</v>
          </cell>
          <cell r="D2364" t="str">
            <v>e_itsp</v>
          </cell>
          <cell r="E2364">
            <v>0.55920925960885504</v>
          </cell>
          <cell r="F2364" t="str">
            <v>% ent cuse</v>
          </cell>
        </row>
        <row r="2365">
          <cell r="A2365" t="str">
            <v>2007</v>
          </cell>
          <cell r="B2365" t="str">
            <v>NL</v>
          </cell>
          <cell r="C2365" t="str">
            <v>M_J65_66</v>
          </cell>
          <cell r="D2365" t="str">
            <v>e_itsp</v>
          </cell>
          <cell r="E2365">
            <v>0.74729480833429196</v>
          </cell>
          <cell r="F2365" t="str">
            <v>% ent</v>
          </cell>
        </row>
        <row r="2366">
          <cell r="A2366" t="str">
            <v>2007</v>
          </cell>
          <cell r="B2366" t="str">
            <v>NL</v>
          </cell>
          <cell r="C2366" t="str">
            <v>M_J65_66</v>
          </cell>
          <cell r="D2366" t="str">
            <v>e_itsp</v>
          </cell>
          <cell r="E2366">
            <v>0.74729480833429196</v>
          </cell>
          <cell r="F2366" t="str">
            <v>% ent cuse</v>
          </cell>
        </row>
        <row r="2367">
          <cell r="A2367" t="str">
            <v>2007</v>
          </cell>
          <cell r="B2367" t="str">
            <v>NL</v>
          </cell>
          <cell r="C2367" t="str">
            <v>SM_DFGHIJKO</v>
          </cell>
          <cell r="D2367" t="str">
            <v>e_itsp</v>
          </cell>
          <cell r="E2367">
            <v>0.26065750232264101</v>
          </cell>
          <cell r="F2367" t="str">
            <v>% ent</v>
          </cell>
        </row>
        <row r="2368">
          <cell r="A2368" t="str">
            <v>2007</v>
          </cell>
          <cell r="B2368" t="str">
            <v>NL</v>
          </cell>
          <cell r="C2368" t="str">
            <v>SM_DFGHIJKO</v>
          </cell>
          <cell r="D2368" t="str">
            <v>e_itsp</v>
          </cell>
          <cell r="E2368">
            <v>0.26065750232264101</v>
          </cell>
          <cell r="F2368" t="str">
            <v>% ent cuse</v>
          </cell>
        </row>
        <row r="2369">
          <cell r="A2369" t="str">
            <v>2007</v>
          </cell>
          <cell r="B2369" t="str">
            <v>NL</v>
          </cell>
          <cell r="C2369" t="str">
            <v>SM_DFGHIKO</v>
          </cell>
          <cell r="D2369" t="str">
            <v>e_itsp</v>
          </cell>
          <cell r="E2369">
            <v>0.258640571454128</v>
          </cell>
          <cell r="F2369" t="str">
            <v>% ent</v>
          </cell>
        </row>
        <row r="2370">
          <cell r="A2370" t="str">
            <v>2007</v>
          </cell>
          <cell r="B2370" t="str">
            <v>NL</v>
          </cell>
          <cell r="C2370" t="str">
            <v>SM_DFGHIKO</v>
          </cell>
          <cell r="D2370" t="str">
            <v>e_itsp</v>
          </cell>
          <cell r="E2370">
            <v>0.258640571454128</v>
          </cell>
          <cell r="F2370" t="str">
            <v>% ent cuse</v>
          </cell>
        </row>
        <row r="2371">
          <cell r="A2371" t="str">
            <v>2007</v>
          </cell>
          <cell r="B2371" t="str">
            <v>NL</v>
          </cell>
          <cell r="C2371" t="str">
            <v>SM_J65_66</v>
          </cell>
          <cell r="D2371" t="str">
            <v>e_itsp</v>
          </cell>
          <cell r="E2371">
            <v>0.35612617797547702</v>
          </cell>
          <cell r="F2371" t="str">
            <v>% ent</v>
          </cell>
        </row>
        <row r="2372">
          <cell r="A2372" t="str">
            <v>2007</v>
          </cell>
          <cell r="B2372" t="str">
            <v>NL</v>
          </cell>
          <cell r="C2372" t="str">
            <v>SM_J65_66</v>
          </cell>
          <cell r="D2372" t="str">
            <v>e_itsp</v>
          </cell>
          <cell r="E2372">
            <v>0.35612617797547702</v>
          </cell>
          <cell r="F2372" t="str">
            <v>% ent cuse</v>
          </cell>
        </row>
        <row r="2373">
          <cell r="A2373" t="str">
            <v>2007</v>
          </cell>
          <cell r="B2373" t="str">
            <v>NL</v>
          </cell>
          <cell r="C2373" t="str">
            <v>SM_OTH</v>
          </cell>
          <cell r="D2373" t="str">
            <v>e_itsp</v>
          </cell>
          <cell r="E2373">
            <v>0.258640571454128</v>
          </cell>
          <cell r="F2373" t="str">
            <v>% ent</v>
          </cell>
        </row>
        <row r="2374">
          <cell r="A2374" t="str">
            <v>2007</v>
          </cell>
          <cell r="B2374" t="str">
            <v>NL</v>
          </cell>
          <cell r="C2374" t="str">
            <v>SM_OTH</v>
          </cell>
          <cell r="D2374" t="str">
            <v>e_itsp</v>
          </cell>
          <cell r="E2374">
            <v>0.258640571454128</v>
          </cell>
          <cell r="F2374" t="str">
            <v>% ent cuse</v>
          </cell>
        </row>
        <row r="2375">
          <cell r="A2375" t="str">
            <v>2007</v>
          </cell>
          <cell r="B2375" t="str">
            <v>NL</v>
          </cell>
          <cell r="C2375" t="str">
            <v>S_DF</v>
          </cell>
          <cell r="D2375" t="str">
            <v>e_itsp</v>
          </cell>
          <cell r="E2375">
            <v>0.143484124059789</v>
          </cell>
          <cell r="F2375" t="str">
            <v>% ent</v>
          </cell>
        </row>
        <row r="2376">
          <cell r="A2376" t="str">
            <v>2007</v>
          </cell>
          <cell r="B2376" t="str">
            <v>NL</v>
          </cell>
          <cell r="C2376" t="str">
            <v>S_DF</v>
          </cell>
          <cell r="D2376" t="str">
            <v>e_itsp</v>
          </cell>
          <cell r="E2376">
            <v>0.143484124059789</v>
          </cell>
          <cell r="F2376" t="str">
            <v>% ent cuse</v>
          </cell>
        </row>
        <row r="2377">
          <cell r="A2377" t="str">
            <v>2007</v>
          </cell>
          <cell r="B2377" t="str">
            <v>NL</v>
          </cell>
          <cell r="C2377" t="str">
            <v>S_DFGHIJKO</v>
          </cell>
          <cell r="D2377" t="str">
            <v>e_itsp</v>
          </cell>
          <cell r="E2377">
            <v>0.207498053872782</v>
          </cell>
          <cell r="F2377" t="str">
            <v>% ent</v>
          </cell>
        </row>
        <row r="2378">
          <cell r="A2378" t="str">
            <v>2007</v>
          </cell>
          <cell r="B2378" t="str">
            <v>NL</v>
          </cell>
          <cell r="C2378" t="str">
            <v>S_DFGHIJKO</v>
          </cell>
          <cell r="D2378" t="str">
            <v>e_itsp</v>
          </cell>
          <cell r="E2378">
            <v>0.207498053872782</v>
          </cell>
          <cell r="F2378" t="str">
            <v>% ent cuse</v>
          </cell>
        </row>
        <row r="2379">
          <cell r="A2379" t="str">
            <v>2007</v>
          </cell>
          <cell r="B2379" t="str">
            <v>NL</v>
          </cell>
          <cell r="C2379" t="str">
            <v>S_DFGHIKO</v>
          </cell>
          <cell r="D2379" t="str">
            <v>e_itsp</v>
          </cell>
          <cell r="E2379">
            <v>0.20559829553207301</v>
          </cell>
          <cell r="F2379" t="str">
            <v>% ent</v>
          </cell>
        </row>
        <row r="2380">
          <cell r="A2380" t="str">
            <v>2007</v>
          </cell>
          <cell r="B2380" t="str">
            <v>NL</v>
          </cell>
          <cell r="C2380" t="str">
            <v>S_DFGHIKO</v>
          </cell>
          <cell r="D2380" t="str">
            <v>e_itsp</v>
          </cell>
          <cell r="E2380">
            <v>0.20559829553207301</v>
          </cell>
          <cell r="F2380" t="str">
            <v>% ent cuse</v>
          </cell>
        </row>
        <row r="2381">
          <cell r="A2381" t="str">
            <v>2007</v>
          </cell>
          <cell r="B2381" t="str">
            <v>NL</v>
          </cell>
          <cell r="C2381" t="str">
            <v>S_GHIKO</v>
          </cell>
          <cell r="D2381" t="str">
            <v>e_itsp</v>
          </cell>
          <cell r="E2381">
            <v>0.23746832704394399</v>
          </cell>
          <cell r="F2381" t="str">
            <v>% ent</v>
          </cell>
        </row>
        <row r="2382">
          <cell r="A2382" t="str">
            <v>2007</v>
          </cell>
          <cell r="B2382" t="str">
            <v>NL</v>
          </cell>
          <cell r="C2382" t="str">
            <v>S_GHIKO</v>
          </cell>
          <cell r="D2382" t="str">
            <v>e_itsp</v>
          </cell>
          <cell r="E2382">
            <v>0.23746832704394399</v>
          </cell>
          <cell r="F2382" t="str">
            <v>% ent cuse</v>
          </cell>
        </row>
        <row r="2383">
          <cell r="A2383" t="str">
            <v>2007</v>
          </cell>
          <cell r="B2383" t="str">
            <v>NL</v>
          </cell>
          <cell r="C2383" t="str">
            <v>S_J65_66</v>
          </cell>
          <cell r="D2383" t="str">
            <v>e_itsp</v>
          </cell>
          <cell r="E2383">
            <v>0.29588290789911897</v>
          </cell>
          <cell r="F2383" t="str">
            <v>% ent</v>
          </cell>
        </row>
        <row r="2384">
          <cell r="A2384" t="str">
            <v>2007</v>
          </cell>
          <cell r="B2384" t="str">
            <v>NL</v>
          </cell>
          <cell r="C2384" t="str">
            <v>S_J65_66</v>
          </cell>
          <cell r="D2384" t="str">
            <v>e_itsp</v>
          </cell>
          <cell r="E2384">
            <v>0.29588290789911897</v>
          </cell>
          <cell r="F2384" t="str">
            <v>% ent cuse</v>
          </cell>
        </row>
        <row r="2385">
          <cell r="A2385" t="str">
            <v>2007</v>
          </cell>
          <cell r="B2385" t="str">
            <v>NO</v>
          </cell>
          <cell r="C2385" t="str">
            <v>10_65</v>
          </cell>
          <cell r="D2385" t="str">
            <v>e_itsp</v>
          </cell>
          <cell r="E2385">
            <v>0.61137566137566102</v>
          </cell>
          <cell r="F2385" t="str">
            <v>% ent</v>
          </cell>
        </row>
        <row r="2386">
          <cell r="A2386" t="str">
            <v>2007</v>
          </cell>
          <cell r="B2386" t="str">
            <v>NO</v>
          </cell>
          <cell r="C2386" t="str">
            <v>10_65</v>
          </cell>
          <cell r="D2386" t="str">
            <v>e_itsp</v>
          </cell>
          <cell r="E2386">
            <v>0.61462765957446797</v>
          </cell>
          <cell r="F2386" t="str">
            <v>% ent cuse</v>
          </cell>
        </row>
        <row r="2387">
          <cell r="A2387" t="str">
            <v>2007</v>
          </cell>
          <cell r="B2387" t="str">
            <v>NO</v>
          </cell>
          <cell r="C2387" t="str">
            <v>10_66</v>
          </cell>
          <cell r="D2387" t="str">
            <v>e_itsp</v>
          </cell>
          <cell r="E2387">
            <v>0.61250000000000004</v>
          </cell>
          <cell r="F2387" t="str">
            <v>% ent</v>
          </cell>
        </row>
        <row r="2388">
          <cell r="A2388" t="str">
            <v>2007</v>
          </cell>
          <cell r="B2388" t="str">
            <v>NO</v>
          </cell>
          <cell r="C2388" t="str">
            <v>10_66</v>
          </cell>
          <cell r="D2388" t="str">
            <v>e_itsp</v>
          </cell>
          <cell r="E2388">
            <v>0.61250000000000004</v>
          </cell>
          <cell r="F2388" t="str">
            <v>% ent cuse</v>
          </cell>
        </row>
        <row r="2389">
          <cell r="A2389" t="str">
            <v>2007</v>
          </cell>
          <cell r="B2389" t="str">
            <v>NO</v>
          </cell>
          <cell r="C2389" t="str">
            <v>10_67</v>
          </cell>
          <cell r="D2389" t="str">
            <v>e_itsp</v>
          </cell>
          <cell r="E2389">
            <v>0.66371134020618605</v>
          </cell>
          <cell r="F2389" t="str">
            <v>% ent</v>
          </cell>
        </row>
        <row r="2390">
          <cell r="A2390" t="str">
            <v>2007</v>
          </cell>
          <cell r="B2390" t="str">
            <v>NO</v>
          </cell>
          <cell r="C2390" t="str">
            <v>10_67</v>
          </cell>
          <cell r="D2390" t="str">
            <v>e_itsp</v>
          </cell>
          <cell r="E2390">
            <v>0.66371134020618605</v>
          </cell>
          <cell r="F2390" t="str">
            <v>% ent cuse</v>
          </cell>
        </row>
        <row r="2391">
          <cell r="A2391" t="str">
            <v>2007</v>
          </cell>
          <cell r="B2391" t="str">
            <v>NO</v>
          </cell>
          <cell r="C2391" t="str">
            <v>10_D</v>
          </cell>
          <cell r="D2391" t="str">
            <v>e_itsp</v>
          </cell>
          <cell r="E2391">
            <v>0.35724926055391198</v>
          </cell>
          <cell r="F2391" t="str">
            <v>% ent</v>
          </cell>
        </row>
        <row r="2392">
          <cell r="A2392" t="str">
            <v>2007</v>
          </cell>
          <cell r="B2392" t="str">
            <v>NO</v>
          </cell>
          <cell r="C2392" t="str">
            <v>10_D</v>
          </cell>
          <cell r="D2392" t="str">
            <v>e_itsp</v>
          </cell>
          <cell r="E2392">
            <v>0.36386516878550001</v>
          </cell>
          <cell r="F2392" t="str">
            <v>% ent cuse</v>
          </cell>
        </row>
        <row r="2393">
          <cell r="A2393" t="str">
            <v>2007</v>
          </cell>
          <cell r="B2393" t="str">
            <v>NO</v>
          </cell>
          <cell r="C2393" t="str">
            <v>10_D15_22</v>
          </cell>
          <cell r="D2393" t="str">
            <v>e_itsp</v>
          </cell>
          <cell r="E2393">
            <v>0.38075248756218899</v>
          </cell>
          <cell r="F2393" t="str">
            <v>% ent</v>
          </cell>
        </row>
        <row r="2394">
          <cell r="A2394" t="str">
            <v>2007</v>
          </cell>
          <cell r="B2394" t="str">
            <v>NO</v>
          </cell>
          <cell r="C2394" t="str">
            <v>10_D15_22</v>
          </cell>
          <cell r="D2394" t="str">
            <v>e_itsp</v>
          </cell>
          <cell r="E2394">
            <v>0.38626785443900502</v>
          </cell>
          <cell r="F2394" t="str">
            <v>% ent cuse</v>
          </cell>
        </row>
        <row r="2395">
          <cell r="A2395" t="str">
            <v>2007</v>
          </cell>
          <cell r="B2395" t="str">
            <v>NO</v>
          </cell>
          <cell r="C2395" t="str">
            <v>10_D22</v>
          </cell>
          <cell r="D2395" t="str">
            <v>e_itsp</v>
          </cell>
          <cell r="E2395">
            <v>0.80456221198156697</v>
          </cell>
          <cell r="F2395" t="str">
            <v>% ent</v>
          </cell>
        </row>
        <row r="2396">
          <cell r="A2396" t="str">
            <v>2007</v>
          </cell>
          <cell r="B2396" t="str">
            <v>NO</v>
          </cell>
          <cell r="C2396" t="str">
            <v>10_D22</v>
          </cell>
          <cell r="D2396" t="str">
            <v>e_itsp</v>
          </cell>
          <cell r="E2396">
            <v>0.80456221198156697</v>
          </cell>
          <cell r="F2396" t="str">
            <v>% ent cuse</v>
          </cell>
        </row>
        <row r="2397">
          <cell r="A2397" t="str">
            <v>2007</v>
          </cell>
          <cell r="B2397" t="str">
            <v>NO</v>
          </cell>
          <cell r="C2397" t="str">
            <v>10_D23_25</v>
          </cell>
          <cell r="D2397" t="str">
            <v>e_itsp</v>
          </cell>
          <cell r="E2397">
            <v>0.49931578947368399</v>
          </cell>
          <cell r="F2397" t="str">
            <v>% ent</v>
          </cell>
        </row>
        <row r="2398">
          <cell r="A2398" t="str">
            <v>2007</v>
          </cell>
          <cell r="B2398" t="str">
            <v>NO</v>
          </cell>
          <cell r="C2398" t="str">
            <v>10_D23_25</v>
          </cell>
          <cell r="D2398" t="str">
            <v>e_itsp</v>
          </cell>
          <cell r="E2398">
            <v>0.49931578947368399</v>
          </cell>
          <cell r="F2398" t="str">
            <v>% ent cuse</v>
          </cell>
        </row>
        <row r="2399">
          <cell r="A2399" t="str">
            <v>2007</v>
          </cell>
          <cell r="B2399" t="str">
            <v>NO</v>
          </cell>
          <cell r="C2399" t="str">
            <v>10_D26_28</v>
          </cell>
          <cell r="D2399" t="str">
            <v>e_itsp</v>
          </cell>
          <cell r="E2399">
            <v>0.29959154929577497</v>
          </cell>
          <cell r="F2399" t="str">
            <v>% ent</v>
          </cell>
        </row>
        <row r="2400">
          <cell r="A2400" t="str">
            <v>2007</v>
          </cell>
          <cell r="B2400" t="str">
            <v>NO</v>
          </cell>
          <cell r="C2400" t="str">
            <v>10_D26_28</v>
          </cell>
          <cell r="D2400" t="str">
            <v>e_itsp</v>
          </cell>
          <cell r="E2400">
            <v>0.30626907792432201</v>
          </cell>
          <cell r="F2400" t="str">
            <v>% ent cuse</v>
          </cell>
        </row>
        <row r="2401">
          <cell r="A2401" t="str">
            <v>2007</v>
          </cell>
          <cell r="B2401" t="str">
            <v>NO</v>
          </cell>
          <cell r="C2401" t="str">
            <v>10_D29_37</v>
          </cell>
          <cell r="D2401" t="str">
            <v>e_itsp</v>
          </cell>
          <cell r="E2401">
            <v>0.33755573905862901</v>
          </cell>
          <cell r="F2401" t="str">
            <v>% ent</v>
          </cell>
        </row>
        <row r="2402">
          <cell r="A2402" t="str">
            <v>2007</v>
          </cell>
          <cell r="B2402" t="str">
            <v>NO</v>
          </cell>
          <cell r="C2402" t="str">
            <v>10_D29_37</v>
          </cell>
          <cell r="D2402" t="str">
            <v>e_itsp</v>
          </cell>
          <cell r="E2402">
            <v>0.345890237091943</v>
          </cell>
          <cell r="F2402" t="str">
            <v>% ent cuse</v>
          </cell>
        </row>
        <row r="2403">
          <cell r="A2403" t="str">
            <v>2007</v>
          </cell>
          <cell r="B2403" t="str">
            <v>NO</v>
          </cell>
          <cell r="C2403" t="str">
            <v>10_DF</v>
          </cell>
          <cell r="D2403" t="str">
            <v>e_itsp</v>
          </cell>
          <cell r="E2403">
            <v>0.27605362867968503</v>
          </cell>
          <cell r="F2403" t="str">
            <v>% ent</v>
          </cell>
        </row>
        <row r="2404">
          <cell r="A2404" t="str">
            <v>2007</v>
          </cell>
          <cell r="B2404" t="str">
            <v>NO</v>
          </cell>
          <cell r="C2404" t="str">
            <v>10_DF</v>
          </cell>
          <cell r="D2404" t="str">
            <v>e_itsp</v>
          </cell>
          <cell r="E2404">
            <v>0.28198425646949499</v>
          </cell>
          <cell r="F2404" t="str">
            <v>% ent cuse</v>
          </cell>
        </row>
        <row r="2405">
          <cell r="A2405" t="str">
            <v>2007</v>
          </cell>
          <cell r="B2405" t="str">
            <v>NO</v>
          </cell>
          <cell r="C2405" t="str">
            <v>10_DFGHIJKO</v>
          </cell>
          <cell r="D2405" t="str">
            <v>e_itsp</v>
          </cell>
          <cell r="E2405">
            <v>0.349304196341651</v>
          </cell>
          <cell r="F2405" t="str">
            <v>% ent</v>
          </cell>
        </row>
        <row r="2406">
          <cell r="A2406" t="str">
            <v>2007</v>
          </cell>
          <cell r="B2406" t="str">
            <v>NO</v>
          </cell>
          <cell r="C2406" t="str">
            <v>10_DFGHIJKO</v>
          </cell>
          <cell r="D2406" t="str">
            <v>e_itsp</v>
          </cell>
          <cell r="E2406">
            <v>0.35711341048631701</v>
          </cell>
          <cell r="F2406" t="str">
            <v>% ent cuse</v>
          </cell>
        </row>
        <row r="2407">
          <cell r="A2407" t="str">
            <v>2007</v>
          </cell>
          <cell r="B2407" t="str">
            <v>NO</v>
          </cell>
          <cell r="C2407" t="str">
            <v>10_DFGHIKO</v>
          </cell>
          <cell r="D2407" t="str">
            <v>e_itsp</v>
          </cell>
          <cell r="E2407">
            <v>0.34619037743674802</v>
          </cell>
          <cell r="F2407" t="str">
            <v>% ent</v>
          </cell>
        </row>
        <row r="2408">
          <cell r="A2408" t="str">
            <v>2007</v>
          </cell>
          <cell r="B2408" t="str">
            <v>NO</v>
          </cell>
          <cell r="C2408" t="str">
            <v>10_DFGHIKO</v>
          </cell>
          <cell r="D2408" t="str">
            <v>e_itsp</v>
          </cell>
          <cell r="E2408">
            <v>0.35400517754812399</v>
          </cell>
          <cell r="F2408" t="str">
            <v>% ent cuse</v>
          </cell>
        </row>
        <row r="2409">
          <cell r="A2409" t="str">
            <v>2007</v>
          </cell>
          <cell r="B2409" t="str">
            <v>NO</v>
          </cell>
          <cell r="C2409" t="str">
            <v>10_DGHIK</v>
          </cell>
          <cell r="D2409" t="str">
            <v>e_itsp</v>
          </cell>
          <cell r="E2409">
            <v>0.37815381743513199</v>
          </cell>
          <cell r="F2409" t="str">
            <v>% ent</v>
          </cell>
        </row>
        <row r="2410">
          <cell r="A2410" t="str">
            <v>2007</v>
          </cell>
          <cell r="B2410" t="str">
            <v>NO</v>
          </cell>
          <cell r="C2410" t="str">
            <v>10_DGHIK</v>
          </cell>
          <cell r="D2410" t="str">
            <v>e_itsp</v>
          </cell>
          <cell r="E2410">
            <v>0.386550607750972</v>
          </cell>
          <cell r="F2410" t="str">
            <v>% ent cuse</v>
          </cell>
        </row>
        <row r="2411">
          <cell r="A2411" t="str">
            <v>2007</v>
          </cell>
          <cell r="B2411" t="str">
            <v>NO</v>
          </cell>
          <cell r="C2411" t="str">
            <v>10_DGIK</v>
          </cell>
          <cell r="D2411" t="str">
            <v>e_itsp</v>
          </cell>
          <cell r="E2411">
            <v>0.380243008678881</v>
          </cell>
          <cell r="F2411" t="str">
            <v>% ent</v>
          </cell>
        </row>
        <row r="2412">
          <cell r="A2412" t="str">
            <v>2007</v>
          </cell>
          <cell r="B2412" t="str">
            <v>NO</v>
          </cell>
          <cell r="C2412" t="str">
            <v>10_DGIK</v>
          </cell>
          <cell r="D2412" t="str">
            <v>e_itsp</v>
          </cell>
          <cell r="E2412">
            <v>0.38876050005915502</v>
          </cell>
          <cell r="F2412" t="str">
            <v>% ent cuse</v>
          </cell>
        </row>
        <row r="2413">
          <cell r="A2413" t="str">
            <v>2007</v>
          </cell>
          <cell r="B2413" t="str">
            <v>NO</v>
          </cell>
          <cell r="C2413" t="str">
            <v>10_E</v>
          </cell>
          <cell r="D2413" t="str">
            <v>e_itsp</v>
          </cell>
          <cell r="E2413">
            <v>0.58085972850678702</v>
          </cell>
          <cell r="F2413" t="str">
            <v>% ent</v>
          </cell>
        </row>
        <row r="2414">
          <cell r="A2414" t="str">
            <v>2007</v>
          </cell>
          <cell r="B2414" t="str">
            <v>NO</v>
          </cell>
          <cell r="C2414" t="str">
            <v>10_E</v>
          </cell>
          <cell r="D2414" t="str">
            <v>e_itsp</v>
          </cell>
          <cell r="E2414">
            <v>0.58085972850678702</v>
          </cell>
          <cell r="F2414" t="str">
            <v>% ent cuse</v>
          </cell>
        </row>
        <row r="2415">
          <cell r="A2415" t="str">
            <v>2007</v>
          </cell>
          <cell r="B2415" t="str">
            <v>NO</v>
          </cell>
          <cell r="C2415" t="str">
            <v>10_F</v>
          </cell>
          <cell r="D2415" t="str">
            <v>e_itsp</v>
          </cell>
          <cell r="E2415">
            <v>0.17997772828507799</v>
          </cell>
          <cell r="F2415" t="str">
            <v>% ent</v>
          </cell>
        </row>
        <row r="2416">
          <cell r="A2416" t="str">
            <v>2007</v>
          </cell>
          <cell r="B2416" t="str">
            <v>NO</v>
          </cell>
          <cell r="C2416" t="str">
            <v>10_F</v>
          </cell>
          <cell r="D2416" t="str">
            <v>e_itsp</v>
          </cell>
          <cell r="E2416">
            <v>0.18447966604702701</v>
          </cell>
          <cell r="F2416" t="str">
            <v>% ent cuse</v>
          </cell>
        </row>
        <row r="2417">
          <cell r="A2417" t="str">
            <v>2007</v>
          </cell>
          <cell r="B2417" t="str">
            <v>NO</v>
          </cell>
          <cell r="C2417" t="str">
            <v>10_G</v>
          </cell>
          <cell r="D2417" t="str">
            <v>e_itsp</v>
          </cell>
          <cell r="E2417">
            <v>0.32068935427574202</v>
          </cell>
          <cell r="F2417" t="str">
            <v>% ent</v>
          </cell>
        </row>
        <row r="2418">
          <cell r="A2418" t="str">
            <v>2007</v>
          </cell>
          <cell r="B2418" t="str">
            <v>NO</v>
          </cell>
          <cell r="C2418" t="str">
            <v>10_G</v>
          </cell>
          <cell r="D2418" t="str">
            <v>e_itsp</v>
          </cell>
          <cell r="E2418">
            <v>0.32669975553744701</v>
          </cell>
          <cell r="F2418" t="str">
            <v>% ent cuse</v>
          </cell>
        </row>
        <row r="2419">
          <cell r="A2419" t="str">
            <v>2007</v>
          </cell>
          <cell r="B2419" t="str">
            <v>NO</v>
          </cell>
          <cell r="C2419" t="str">
            <v>10_G50</v>
          </cell>
          <cell r="D2419" t="str">
            <v>e_itsp</v>
          </cell>
          <cell r="E2419">
            <v>0.27259363957597199</v>
          </cell>
          <cell r="F2419" t="str">
            <v>% ent</v>
          </cell>
        </row>
        <row r="2420">
          <cell r="A2420" t="str">
            <v>2007</v>
          </cell>
          <cell r="B2420" t="str">
            <v>NO</v>
          </cell>
          <cell r="C2420" t="str">
            <v>10_G50</v>
          </cell>
          <cell r="D2420" t="str">
            <v>e_itsp</v>
          </cell>
          <cell r="E2420">
            <v>0.27259363957597199</v>
          </cell>
          <cell r="F2420" t="str">
            <v>% ent cuse</v>
          </cell>
        </row>
        <row r="2421">
          <cell r="A2421" t="str">
            <v>2007</v>
          </cell>
          <cell r="B2421" t="str">
            <v>NO</v>
          </cell>
          <cell r="C2421" t="str">
            <v>10_G51</v>
          </cell>
          <cell r="D2421" t="str">
            <v>e_itsp</v>
          </cell>
          <cell r="E2421">
            <v>0.51304347826087005</v>
          </cell>
          <cell r="F2421" t="str">
            <v>% ent</v>
          </cell>
        </row>
        <row r="2422">
          <cell r="A2422" t="str">
            <v>2007</v>
          </cell>
          <cell r="B2422" t="str">
            <v>NO</v>
          </cell>
          <cell r="C2422" t="str">
            <v>10_G51</v>
          </cell>
          <cell r="D2422" t="str">
            <v>e_itsp</v>
          </cell>
          <cell r="E2422">
            <v>0.516984548879867</v>
          </cell>
          <cell r="F2422" t="str">
            <v>% ent cuse</v>
          </cell>
        </row>
        <row r="2423">
          <cell r="A2423" t="str">
            <v>2007</v>
          </cell>
          <cell r="B2423" t="str">
            <v>NO</v>
          </cell>
          <cell r="C2423" t="str">
            <v>10_G52</v>
          </cell>
          <cell r="D2423" t="str">
            <v>e_itsp</v>
          </cell>
          <cell r="E2423">
            <v>0.22333824830433499</v>
          </cell>
          <cell r="F2423" t="str">
            <v>% ent</v>
          </cell>
        </row>
        <row r="2424">
          <cell r="A2424" t="str">
            <v>2007</v>
          </cell>
          <cell r="B2424" t="str">
            <v>NO</v>
          </cell>
          <cell r="C2424" t="str">
            <v>10_G52</v>
          </cell>
          <cell r="D2424" t="str">
            <v>e_itsp</v>
          </cell>
          <cell r="E2424">
            <v>0.23087663248259299</v>
          </cell>
          <cell r="F2424" t="str">
            <v>% ent cuse</v>
          </cell>
        </row>
        <row r="2425">
          <cell r="A2425" t="str">
            <v>2007</v>
          </cell>
          <cell r="B2425" t="str">
            <v>NO</v>
          </cell>
          <cell r="C2425" t="str">
            <v>10_GHIKO</v>
          </cell>
          <cell r="D2425" t="str">
            <v>e_itsp</v>
          </cell>
          <cell r="E2425">
            <v>0.38492113310799903</v>
          </cell>
          <cell r="F2425" t="str">
            <v>% ent</v>
          </cell>
        </row>
        <row r="2426">
          <cell r="A2426" t="str">
            <v>2007</v>
          </cell>
          <cell r="B2426" t="str">
            <v>NO</v>
          </cell>
          <cell r="C2426" t="str">
            <v>10_GHIKO</v>
          </cell>
          <cell r="D2426" t="str">
            <v>e_itsp</v>
          </cell>
          <cell r="E2426">
            <v>0.39384265495878001</v>
          </cell>
          <cell r="F2426" t="str">
            <v>% ent cuse</v>
          </cell>
        </row>
        <row r="2427">
          <cell r="A2427" t="str">
            <v>2007</v>
          </cell>
          <cell r="B2427" t="str">
            <v>NO</v>
          </cell>
          <cell r="C2427" t="str">
            <v>10_H551_552</v>
          </cell>
          <cell r="D2427" t="str">
            <v>e_itsp</v>
          </cell>
          <cell r="E2427">
            <v>0.31517441860465101</v>
          </cell>
          <cell r="F2427" t="str">
            <v>% ent</v>
          </cell>
        </row>
        <row r="2428">
          <cell r="A2428" t="str">
            <v>2007</v>
          </cell>
          <cell r="B2428" t="str">
            <v>NO</v>
          </cell>
          <cell r="C2428" t="str">
            <v>10_H551_552</v>
          </cell>
          <cell r="D2428" t="str">
            <v>e_itsp</v>
          </cell>
          <cell r="E2428">
            <v>0.32032696474295802</v>
          </cell>
          <cell r="F2428" t="str">
            <v>% ent cuse</v>
          </cell>
        </row>
        <row r="2429">
          <cell r="A2429" t="str">
            <v>2007</v>
          </cell>
          <cell r="B2429" t="str">
            <v>NO</v>
          </cell>
          <cell r="C2429" t="str">
            <v>10_H553_555</v>
          </cell>
          <cell r="D2429" t="str">
            <v>e_itsp</v>
          </cell>
          <cell r="E2429">
            <v>0.14908647990255799</v>
          </cell>
          <cell r="F2429" t="str">
            <v>% ent</v>
          </cell>
        </row>
        <row r="2430">
          <cell r="A2430" t="str">
            <v>2007</v>
          </cell>
          <cell r="B2430" t="str">
            <v>NO</v>
          </cell>
          <cell r="C2430" t="str">
            <v>10_H553_555</v>
          </cell>
          <cell r="D2430" t="str">
            <v>e_itsp</v>
          </cell>
          <cell r="E2430">
            <v>0.183604590114753</v>
          </cell>
          <cell r="F2430" t="str">
            <v>% ent cuse</v>
          </cell>
        </row>
        <row r="2431">
          <cell r="A2431" t="str">
            <v>2007</v>
          </cell>
          <cell r="B2431" t="str">
            <v>NO</v>
          </cell>
          <cell r="C2431" t="str">
            <v>10_I</v>
          </cell>
          <cell r="D2431" t="str">
            <v>e_itsp</v>
          </cell>
          <cell r="E2431">
            <v>0.32759847522236302</v>
          </cell>
          <cell r="F2431" t="str">
            <v>% ent</v>
          </cell>
        </row>
        <row r="2432">
          <cell r="A2432" t="str">
            <v>2007</v>
          </cell>
          <cell r="B2432" t="str">
            <v>NO</v>
          </cell>
          <cell r="C2432" t="str">
            <v>10_I</v>
          </cell>
          <cell r="D2432" t="str">
            <v>e_itsp</v>
          </cell>
          <cell r="E2432">
            <v>0.34408343843212602</v>
          </cell>
          <cell r="F2432" t="str">
            <v>% ent cuse</v>
          </cell>
        </row>
        <row r="2433">
          <cell r="A2433" t="str">
            <v>2007</v>
          </cell>
          <cell r="B2433" t="str">
            <v>NO</v>
          </cell>
          <cell r="C2433" t="str">
            <v>10_I60_63</v>
          </cell>
          <cell r="D2433" t="str">
            <v>e_itsp</v>
          </cell>
          <cell r="E2433">
            <v>0.28089211618257298</v>
          </cell>
          <cell r="F2433" t="str">
            <v>% ent</v>
          </cell>
        </row>
        <row r="2434">
          <cell r="A2434" t="str">
            <v>2007</v>
          </cell>
          <cell r="B2434" t="str">
            <v>NO</v>
          </cell>
          <cell r="C2434" t="str">
            <v>10_I60_63</v>
          </cell>
          <cell r="D2434" t="str">
            <v>e_itsp</v>
          </cell>
          <cell r="E2434">
            <v>0.29613076794085702</v>
          </cell>
          <cell r="F2434" t="str">
            <v>% ent cuse</v>
          </cell>
        </row>
        <row r="2435">
          <cell r="A2435" t="str">
            <v>2007</v>
          </cell>
          <cell r="B2435" t="str">
            <v>NO</v>
          </cell>
          <cell r="C2435" t="str">
            <v>10_I64</v>
          </cell>
          <cell r="D2435" t="str">
            <v>e_itsp</v>
          </cell>
          <cell r="E2435">
            <v>0.85523437499999999</v>
          </cell>
          <cell r="F2435" t="str">
            <v>% ent</v>
          </cell>
        </row>
        <row r="2436">
          <cell r="A2436" t="str">
            <v>2007</v>
          </cell>
          <cell r="B2436" t="str">
            <v>NO</v>
          </cell>
          <cell r="C2436" t="str">
            <v>10_I64</v>
          </cell>
          <cell r="D2436" t="str">
            <v>e_itsp</v>
          </cell>
          <cell r="E2436">
            <v>0.86196850393700797</v>
          </cell>
          <cell r="F2436" t="str">
            <v>% ent cuse</v>
          </cell>
        </row>
        <row r="2437">
          <cell r="A2437" t="str">
            <v>2007</v>
          </cell>
          <cell r="B2437" t="str">
            <v>NO</v>
          </cell>
          <cell r="C2437" t="str">
            <v>10_J65_66</v>
          </cell>
          <cell r="D2437" t="str">
            <v>e_itsp</v>
          </cell>
          <cell r="E2437">
            <v>0.61157205240174695</v>
          </cell>
          <cell r="F2437" t="str">
            <v>% ent</v>
          </cell>
        </row>
        <row r="2438">
          <cell r="A2438" t="str">
            <v>2007</v>
          </cell>
          <cell r="B2438" t="str">
            <v>NO</v>
          </cell>
          <cell r="C2438" t="str">
            <v>10_J65_66</v>
          </cell>
          <cell r="D2438" t="str">
            <v>e_itsp</v>
          </cell>
          <cell r="E2438">
            <v>0.614254385964912</v>
          </cell>
          <cell r="F2438" t="str">
            <v>% ent cuse</v>
          </cell>
        </row>
        <row r="2439">
          <cell r="A2439" t="str">
            <v>2007</v>
          </cell>
          <cell r="B2439" t="str">
            <v>NO</v>
          </cell>
          <cell r="C2439" t="str">
            <v>10_K</v>
          </cell>
          <cell r="D2439" t="str">
            <v>e_itsp</v>
          </cell>
          <cell r="E2439">
            <v>0.55090667454223297</v>
          </cell>
          <cell r="F2439" t="str">
            <v>% ent</v>
          </cell>
        </row>
        <row r="2440">
          <cell r="A2440" t="str">
            <v>2007</v>
          </cell>
          <cell r="B2440" t="str">
            <v>NO</v>
          </cell>
          <cell r="C2440" t="str">
            <v>10_K</v>
          </cell>
          <cell r="D2440" t="str">
            <v>e_itsp</v>
          </cell>
          <cell r="E2440">
            <v>0.56275171733444396</v>
          </cell>
          <cell r="F2440" t="str">
            <v>% ent cuse</v>
          </cell>
        </row>
        <row r="2441">
          <cell r="A2441" t="str">
            <v>2007</v>
          </cell>
          <cell r="B2441" t="str">
            <v>NO</v>
          </cell>
          <cell r="C2441" t="str">
            <v>10_K70_71_73_74</v>
          </cell>
          <cell r="D2441" t="str">
            <v>e_itsp</v>
          </cell>
          <cell r="E2441">
            <v>0.46662565905096698</v>
          </cell>
          <cell r="F2441" t="str">
            <v>% ent</v>
          </cell>
        </row>
        <row r="2442">
          <cell r="A2442" t="str">
            <v>2007</v>
          </cell>
          <cell r="B2442" t="str">
            <v>NO</v>
          </cell>
          <cell r="C2442" t="str">
            <v>10_K70_71_73_74</v>
          </cell>
          <cell r="D2442" t="str">
            <v>e_itsp</v>
          </cell>
          <cell r="E2442">
            <v>0.47861543841686099</v>
          </cell>
          <cell r="F2442" t="str">
            <v>% ent cuse</v>
          </cell>
        </row>
        <row r="2443">
          <cell r="A2443" t="str">
            <v>2007</v>
          </cell>
          <cell r="B2443" t="str">
            <v>NO</v>
          </cell>
          <cell r="C2443" t="str">
            <v>10_K72</v>
          </cell>
          <cell r="D2443" t="str">
            <v>e_itsp</v>
          </cell>
          <cell r="E2443">
            <v>0.99412199630314202</v>
          </cell>
          <cell r="F2443" t="str">
            <v>% ent</v>
          </cell>
        </row>
        <row r="2444">
          <cell r="A2444" t="str">
            <v>2007</v>
          </cell>
          <cell r="B2444" t="str">
            <v>NO</v>
          </cell>
          <cell r="C2444" t="str">
            <v>10_K72</v>
          </cell>
          <cell r="D2444" t="str">
            <v>e_itsp</v>
          </cell>
          <cell r="E2444">
            <v>0.99412199630314202</v>
          </cell>
          <cell r="F2444" t="str">
            <v>% ent cuse</v>
          </cell>
        </row>
        <row r="2445">
          <cell r="A2445" t="str">
            <v>2007</v>
          </cell>
          <cell r="B2445" t="str">
            <v>NO</v>
          </cell>
          <cell r="C2445" t="str">
            <v>10_O921_922</v>
          </cell>
          <cell r="D2445" t="str">
            <v>e_itsp</v>
          </cell>
          <cell r="E2445">
            <v>0.46391891891891901</v>
          </cell>
          <cell r="F2445" t="str">
            <v>% ent</v>
          </cell>
        </row>
        <row r="2446">
          <cell r="A2446" t="str">
            <v>2007</v>
          </cell>
          <cell r="B2446" t="str">
            <v>NO</v>
          </cell>
          <cell r="C2446" t="str">
            <v>10_O921_922</v>
          </cell>
          <cell r="D2446" t="str">
            <v>e_itsp</v>
          </cell>
          <cell r="E2446">
            <v>0.46391891891891901</v>
          </cell>
          <cell r="F2446" t="str">
            <v>% ent cuse</v>
          </cell>
        </row>
        <row r="2447">
          <cell r="A2447" t="str">
            <v>2007</v>
          </cell>
          <cell r="B2447" t="str">
            <v>NO</v>
          </cell>
          <cell r="C2447" t="str">
            <v>10_O923_927</v>
          </cell>
          <cell r="D2447" t="str">
            <v>e_itsp</v>
          </cell>
          <cell r="E2447">
            <v>0.39364835164835199</v>
          </cell>
          <cell r="F2447" t="str">
            <v>% ent</v>
          </cell>
        </row>
        <row r="2448">
          <cell r="A2448" t="str">
            <v>2007</v>
          </cell>
          <cell r="B2448" t="str">
            <v>NO</v>
          </cell>
          <cell r="C2448" t="str">
            <v>10_O923_927</v>
          </cell>
          <cell r="D2448" t="str">
            <v>e_itsp</v>
          </cell>
          <cell r="E2448">
            <v>0.40531794523647902</v>
          </cell>
          <cell r="F2448" t="str">
            <v>% ent cuse</v>
          </cell>
        </row>
        <row r="2449">
          <cell r="A2449" t="str">
            <v>2007</v>
          </cell>
          <cell r="B2449" t="str">
            <v>NO</v>
          </cell>
          <cell r="C2449" t="str">
            <v>10_O93</v>
          </cell>
          <cell r="D2449" t="str">
            <v>e_itsp</v>
          </cell>
          <cell r="E2449">
            <v>0.137638190954774</v>
          </cell>
          <cell r="F2449" t="str">
            <v>% ent</v>
          </cell>
        </row>
        <row r="2450">
          <cell r="A2450" t="str">
            <v>2007</v>
          </cell>
          <cell r="B2450" t="str">
            <v>NO</v>
          </cell>
          <cell r="C2450" t="str">
            <v>10_O93</v>
          </cell>
          <cell r="D2450" t="str">
            <v>e_itsp</v>
          </cell>
          <cell r="E2450">
            <v>0.14286459419987499</v>
          </cell>
          <cell r="F2450" t="str">
            <v>% ent cuse</v>
          </cell>
        </row>
        <row r="2451">
          <cell r="A2451" t="str">
            <v>2007</v>
          </cell>
          <cell r="B2451" t="str">
            <v>NO</v>
          </cell>
          <cell r="C2451" t="str">
            <v>L_DF</v>
          </cell>
          <cell r="D2451" t="str">
            <v>e_itsp</v>
          </cell>
          <cell r="E2451">
            <v>0.86089385474860303</v>
          </cell>
          <cell r="F2451" t="str">
            <v>% ent</v>
          </cell>
        </row>
        <row r="2452">
          <cell r="A2452" t="str">
            <v>2007</v>
          </cell>
          <cell r="B2452" t="str">
            <v>NO</v>
          </cell>
          <cell r="C2452" t="str">
            <v>L_DF</v>
          </cell>
          <cell r="D2452" t="str">
            <v>e_itsp</v>
          </cell>
          <cell r="E2452">
            <v>0.86587627128167699</v>
          </cell>
          <cell r="F2452" t="str">
            <v>% ent cuse</v>
          </cell>
        </row>
        <row r="2453">
          <cell r="A2453" t="str">
            <v>2007</v>
          </cell>
          <cell r="B2453" t="str">
            <v>NO</v>
          </cell>
          <cell r="C2453" t="str">
            <v>L_DFGHIJKO</v>
          </cell>
          <cell r="D2453" t="str">
            <v>e_itsp</v>
          </cell>
          <cell r="E2453">
            <v>0.79857142857142904</v>
          </cell>
          <cell r="F2453" t="str">
            <v>% ent</v>
          </cell>
        </row>
        <row r="2454">
          <cell r="A2454" t="str">
            <v>2007</v>
          </cell>
          <cell r="B2454" t="str">
            <v>NO</v>
          </cell>
          <cell r="C2454" t="str">
            <v>L_DFGHIJKO</v>
          </cell>
          <cell r="D2454" t="str">
            <v>e_itsp</v>
          </cell>
          <cell r="E2454">
            <v>0.81345244351024704</v>
          </cell>
          <cell r="F2454" t="str">
            <v>% ent cuse</v>
          </cell>
        </row>
        <row r="2455">
          <cell r="A2455" t="str">
            <v>2007</v>
          </cell>
          <cell r="B2455" t="str">
            <v>NO</v>
          </cell>
          <cell r="C2455" t="str">
            <v>L_DFGHIKO</v>
          </cell>
          <cell r="D2455" t="str">
            <v>e_itsp</v>
          </cell>
          <cell r="E2455">
            <v>0.78970711297071094</v>
          </cell>
          <cell r="F2455" t="str">
            <v>% ent</v>
          </cell>
        </row>
        <row r="2456">
          <cell r="A2456" t="str">
            <v>2007</v>
          </cell>
          <cell r="B2456" t="str">
            <v>NO</v>
          </cell>
          <cell r="C2456" t="str">
            <v>L_DFGHIKO</v>
          </cell>
          <cell r="D2456" t="str">
            <v>e_itsp</v>
          </cell>
          <cell r="E2456">
            <v>0.80352505428072696</v>
          </cell>
          <cell r="F2456" t="str">
            <v>% ent cuse</v>
          </cell>
        </row>
        <row r="2457">
          <cell r="A2457" t="str">
            <v>2007</v>
          </cell>
          <cell r="B2457" t="str">
            <v>NO</v>
          </cell>
          <cell r="C2457" t="str">
            <v>L_GHIKO</v>
          </cell>
          <cell r="D2457" t="str">
            <v>e_itsp</v>
          </cell>
          <cell r="E2457">
            <v>0.74709030100334395</v>
          </cell>
          <cell r="F2457" t="str">
            <v>% ent</v>
          </cell>
        </row>
        <row r="2458">
          <cell r="A2458" t="str">
            <v>2007</v>
          </cell>
          <cell r="B2458" t="str">
            <v>NO</v>
          </cell>
          <cell r="C2458" t="str">
            <v>L_GHIKO</v>
          </cell>
          <cell r="D2458" t="str">
            <v>e_itsp</v>
          </cell>
          <cell r="E2458">
            <v>0.76549809807751601</v>
          </cell>
          <cell r="F2458" t="str">
            <v>% ent cuse</v>
          </cell>
        </row>
        <row r="2459">
          <cell r="A2459" t="str">
            <v>2007</v>
          </cell>
          <cell r="B2459" t="str">
            <v>NO</v>
          </cell>
          <cell r="C2459" t="str">
            <v>L_J65_66</v>
          </cell>
          <cell r="D2459" t="str">
            <v>e_itsp</v>
          </cell>
          <cell r="E2459">
            <v>0.96153846153846201</v>
          </cell>
          <cell r="F2459" t="str">
            <v>% ent</v>
          </cell>
        </row>
        <row r="2460">
          <cell r="A2460" t="str">
            <v>2007</v>
          </cell>
          <cell r="B2460" t="str">
            <v>NO</v>
          </cell>
          <cell r="C2460" t="str">
            <v>L_J65_66</v>
          </cell>
          <cell r="D2460" t="str">
            <v>e_itsp</v>
          </cell>
          <cell r="E2460">
            <v>1</v>
          </cell>
          <cell r="F2460" t="str">
            <v>% ent cuse</v>
          </cell>
        </row>
        <row r="2461">
          <cell r="A2461" t="str">
            <v>2007</v>
          </cell>
          <cell r="B2461" t="str">
            <v>NO</v>
          </cell>
          <cell r="C2461" t="str">
            <v>MI_DF</v>
          </cell>
          <cell r="D2461" t="str">
            <v>e_itsp</v>
          </cell>
          <cell r="E2461">
            <v>0.15509560229445499</v>
          </cell>
          <cell r="F2461" t="str">
            <v>% ent</v>
          </cell>
        </row>
        <row r="2462">
          <cell r="A2462" t="str">
            <v>2007</v>
          </cell>
          <cell r="B2462" t="str">
            <v>NO</v>
          </cell>
          <cell r="C2462" t="str">
            <v>MI_DF</v>
          </cell>
          <cell r="D2462" t="str">
            <v>e_itsp</v>
          </cell>
          <cell r="E2462">
            <v>0.167685479386356</v>
          </cell>
          <cell r="F2462" t="str">
            <v>% ent cuse</v>
          </cell>
        </row>
        <row r="2463">
          <cell r="A2463" t="str">
            <v>2007</v>
          </cell>
          <cell r="B2463" t="str">
            <v>NO</v>
          </cell>
          <cell r="C2463" t="str">
            <v>MI_DFGHIJKO</v>
          </cell>
          <cell r="D2463" t="str">
            <v>e_itsp</v>
          </cell>
          <cell r="F2463" t="str">
            <v>% ent</v>
          </cell>
        </row>
        <row r="2464">
          <cell r="A2464" t="str">
            <v>2007</v>
          </cell>
          <cell r="B2464" t="str">
            <v>NO</v>
          </cell>
          <cell r="C2464" t="str">
            <v>MI_DFGHIJKO</v>
          </cell>
          <cell r="D2464" t="str">
            <v>e_itsp</v>
          </cell>
          <cell r="F2464" t="str">
            <v>% ent cuse</v>
          </cell>
        </row>
        <row r="2465">
          <cell r="A2465" t="str">
            <v>2007</v>
          </cell>
          <cell r="B2465" t="str">
            <v>NO</v>
          </cell>
          <cell r="C2465" t="str">
            <v>MI_DFGHIKO</v>
          </cell>
          <cell r="D2465" t="str">
            <v>e_itsp</v>
          </cell>
          <cell r="E2465">
            <v>0.20900941659214101</v>
          </cell>
          <cell r="F2465" t="str">
            <v>% ent</v>
          </cell>
        </row>
        <row r="2466">
          <cell r="A2466" t="str">
            <v>2007</v>
          </cell>
          <cell r="B2466" t="str">
            <v>NO</v>
          </cell>
          <cell r="C2466" t="str">
            <v>MI_DFGHIKO</v>
          </cell>
          <cell r="D2466" t="str">
            <v>e_itsp</v>
          </cell>
          <cell r="E2466">
            <v>0.22662808400342499</v>
          </cell>
          <cell r="F2466" t="str">
            <v>% ent cuse</v>
          </cell>
        </row>
        <row r="2467">
          <cell r="A2467" t="str">
            <v>2007</v>
          </cell>
          <cell r="B2467" t="str">
            <v>NO</v>
          </cell>
          <cell r="C2467" t="str">
            <v>MI_GHIKO</v>
          </cell>
          <cell r="D2467" t="str">
            <v>e_itsp</v>
          </cell>
          <cell r="E2467">
            <v>0.22947311125625999</v>
          </cell>
          <cell r="F2467" t="str">
            <v>% ent</v>
          </cell>
        </row>
        <row r="2468">
          <cell r="A2468" t="str">
            <v>2007</v>
          </cell>
          <cell r="B2468" t="str">
            <v>NO</v>
          </cell>
          <cell r="C2468" t="str">
            <v>MI_GHIKO</v>
          </cell>
          <cell r="D2468" t="str">
            <v>e_itsp</v>
          </cell>
          <cell r="E2468">
            <v>0.249089717390928</v>
          </cell>
          <cell r="F2468" t="str">
            <v>% ent cuse</v>
          </cell>
        </row>
        <row r="2469">
          <cell r="A2469" t="str">
            <v>2007</v>
          </cell>
          <cell r="B2469" t="str">
            <v>NO</v>
          </cell>
          <cell r="C2469" t="str">
            <v>MI_J65_66</v>
          </cell>
          <cell r="D2469" t="str">
            <v>e_itsp</v>
          </cell>
          <cell r="F2469" t="str">
            <v>% ent</v>
          </cell>
        </row>
        <row r="2470">
          <cell r="A2470" t="str">
            <v>2007</v>
          </cell>
          <cell r="B2470" t="str">
            <v>NO</v>
          </cell>
          <cell r="C2470" t="str">
            <v>MI_J65_66</v>
          </cell>
          <cell r="D2470" t="str">
            <v>e_itsp</v>
          </cell>
          <cell r="F2470" t="str">
            <v>% ent cuse</v>
          </cell>
        </row>
        <row r="2471">
          <cell r="A2471" t="str">
            <v>2007</v>
          </cell>
          <cell r="B2471" t="str">
            <v>NO</v>
          </cell>
          <cell r="C2471" t="str">
            <v>M_DF</v>
          </cell>
          <cell r="D2471" t="str">
            <v>e_itsp</v>
          </cell>
          <cell r="E2471">
            <v>0.53338353413654604</v>
          </cell>
          <cell r="F2471" t="str">
            <v>% ent</v>
          </cell>
        </row>
        <row r="2472">
          <cell r="A2472" t="str">
            <v>2007</v>
          </cell>
          <cell r="B2472" t="str">
            <v>NO</v>
          </cell>
          <cell r="C2472" t="str">
            <v>M_DF</v>
          </cell>
          <cell r="D2472" t="str">
            <v>e_itsp</v>
          </cell>
          <cell r="E2472">
            <v>0.53597731996206499</v>
          </cell>
          <cell r="F2472" t="str">
            <v>% ent cuse</v>
          </cell>
        </row>
        <row r="2473">
          <cell r="A2473" t="str">
            <v>2007</v>
          </cell>
          <cell r="B2473" t="str">
            <v>NO</v>
          </cell>
          <cell r="C2473" t="str">
            <v>M_DFGHIJKO</v>
          </cell>
          <cell r="D2473" t="str">
            <v>e_itsp</v>
          </cell>
          <cell r="E2473">
            <v>0.57806930693069303</v>
          </cell>
          <cell r="F2473" t="str">
            <v>% ent</v>
          </cell>
        </row>
        <row r="2474">
          <cell r="A2474" t="str">
            <v>2007</v>
          </cell>
          <cell r="B2474" t="str">
            <v>NO</v>
          </cell>
          <cell r="C2474" t="str">
            <v>M_DFGHIJKO</v>
          </cell>
          <cell r="D2474" t="str">
            <v>e_itsp</v>
          </cell>
          <cell r="E2474">
            <v>0.58168322996836797</v>
          </cell>
          <cell r="F2474" t="str">
            <v>% ent cuse</v>
          </cell>
        </row>
        <row r="2475">
          <cell r="A2475" t="str">
            <v>2007</v>
          </cell>
          <cell r="B2475" t="str">
            <v>NO</v>
          </cell>
          <cell r="C2475" t="str">
            <v>M_DFGHIKO</v>
          </cell>
          <cell r="D2475" t="str">
            <v>e_itsp</v>
          </cell>
          <cell r="E2475">
            <v>0.57283424715310005</v>
          </cell>
          <cell r="F2475" t="str">
            <v>% ent</v>
          </cell>
        </row>
        <row r="2476">
          <cell r="A2476" t="str">
            <v>2007</v>
          </cell>
          <cell r="B2476" t="str">
            <v>NO</v>
          </cell>
          <cell r="C2476" t="str">
            <v>M_DFGHIKO</v>
          </cell>
          <cell r="D2476" t="str">
            <v>e_itsp</v>
          </cell>
          <cell r="E2476">
            <v>0.57649600584055605</v>
          </cell>
          <cell r="F2476" t="str">
            <v>% ent cuse</v>
          </cell>
        </row>
        <row r="2477">
          <cell r="A2477" t="str">
            <v>2007</v>
          </cell>
          <cell r="B2477" t="str">
            <v>NO</v>
          </cell>
          <cell r="C2477" t="str">
            <v>M_GHIKO</v>
          </cell>
          <cell r="D2477" t="str">
            <v>e_itsp</v>
          </cell>
          <cell r="E2477">
            <v>0.60141818181818196</v>
          </cell>
          <cell r="F2477" t="str">
            <v>% ent</v>
          </cell>
        </row>
        <row r="2478">
          <cell r="A2478" t="str">
            <v>2007</v>
          </cell>
          <cell r="B2478" t="str">
            <v>NO</v>
          </cell>
          <cell r="C2478" t="str">
            <v>M_GHIKO</v>
          </cell>
          <cell r="D2478" t="str">
            <v>e_itsp</v>
          </cell>
          <cell r="E2478">
            <v>0.60593071309241198</v>
          </cell>
          <cell r="F2478" t="str">
            <v>% ent cuse</v>
          </cell>
        </row>
        <row r="2479">
          <cell r="A2479" t="str">
            <v>2007</v>
          </cell>
          <cell r="B2479" t="str">
            <v>NO</v>
          </cell>
          <cell r="C2479" t="str">
            <v>M_J65_66</v>
          </cell>
          <cell r="D2479" t="str">
            <v>e_itsp</v>
          </cell>
          <cell r="E2479">
            <v>0.81226415094339599</v>
          </cell>
          <cell r="F2479" t="str">
            <v>% ent</v>
          </cell>
        </row>
        <row r="2480">
          <cell r="A2480" t="str">
            <v>2007</v>
          </cell>
          <cell r="B2480" t="str">
            <v>NO</v>
          </cell>
          <cell r="C2480" t="str">
            <v>M_J65_66</v>
          </cell>
          <cell r="D2480" t="str">
            <v>e_itsp</v>
          </cell>
          <cell r="E2480">
            <v>0.81226415094339599</v>
          </cell>
          <cell r="F2480" t="str">
            <v>% ent cuse</v>
          </cell>
        </row>
        <row r="2481">
          <cell r="A2481" t="str">
            <v>2007</v>
          </cell>
          <cell r="B2481" t="str">
            <v>NO</v>
          </cell>
          <cell r="C2481" t="str">
            <v>SM_DFGHIJKO</v>
          </cell>
          <cell r="D2481" t="str">
            <v>e_itsp</v>
          </cell>
          <cell r="E2481">
            <v>0.33739494030400302</v>
          </cell>
          <cell r="F2481" t="str">
            <v>% ent</v>
          </cell>
        </row>
        <row r="2482">
          <cell r="A2482" t="str">
            <v>2007</v>
          </cell>
          <cell r="B2482" t="str">
            <v>NO</v>
          </cell>
          <cell r="C2482" t="str">
            <v>SM_DFGHIJKO</v>
          </cell>
          <cell r="D2482" t="str">
            <v>e_itsp</v>
          </cell>
          <cell r="E2482">
            <v>0.34497131822173499</v>
          </cell>
          <cell r="F2482" t="str">
            <v>% ent cuse</v>
          </cell>
        </row>
        <row r="2483">
          <cell r="A2483" t="str">
            <v>2007</v>
          </cell>
          <cell r="B2483" t="str">
            <v>NO</v>
          </cell>
          <cell r="C2483" t="str">
            <v>SM_DFGHIKO</v>
          </cell>
          <cell r="D2483" t="str">
            <v>e_itsp</v>
          </cell>
          <cell r="E2483">
            <v>0.33491972355130301</v>
          </cell>
          <cell r="F2483" t="str">
            <v>% ent</v>
          </cell>
        </row>
        <row r="2484">
          <cell r="A2484" t="str">
            <v>2007</v>
          </cell>
          <cell r="B2484" t="str">
            <v>NO</v>
          </cell>
          <cell r="C2484" t="str">
            <v>SM_DFGHIKO</v>
          </cell>
          <cell r="D2484" t="str">
            <v>e_itsp</v>
          </cell>
          <cell r="E2484">
            <v>0.34252352734249902</v>
          </cell>
          <cell r="F2484" t="str">
            <v>% ent cuse</v>
          </cell>
        </row>
        <row r="2485">
          <cell r="A2485" t="str">
            <v>2007</v>
          </cell>
          <cell r="B2485" t="str">
            <v>NO</v>
          </cell>
          <cell r="C2485" t="str">
            <v>SM_J65_66</v>
          </cell>
          <cell r="D2485" t="str">
            <v>e_itsp</v>
          </cell>
          <cell r="E2485">
            <v>0.56674876847290601</v>
          </cell>
          <cell r="F2485" t="str">
            <v>% ent</v>
          </cell>
        </row>
        <row r="2486">
          <cell r="A2486" t="str">
            <v>2007</v>
          </cell>
          <cell r="B2486" t="str">
            <v>NO</v>
          </cell>
          <cell r="C2486" t="str">
            <v>SM_J65_66</v>
          </cell>
          <cell r="D2486" t="str">
            <v>e_itsp</v>
          </cell>
          <cell r="E2486">
            <v>0.56674876847290601</v>
          </cell>
          <cell r="F2486" t="str">
            <v>% ent cuse</v>
          </cell>
        </row>
        <row r="2487">
          <cell r="A2487" t="str">
            <v>2007</v>
          </cell>
          <cell r="B2487" t="str">
            <v>NO</v>
          </cell>
          <cell r="C2487" t="str">
            <v>S_DF</v>
          </cell>
          <cell r="D2487" t="str">
            <v>e_itsp</v>
          </cell>
          <cell r="E2487">
            <v>0.21257956743449999</v>
          </cell>
          <cell r="F2487" t="str">
            <v>% ent</v>
          </cell>
        </row>
        <row r="2488">
          <cell r="A2488" t="str">
            <v>2007</v>
          </cell>
          <cell r="B2488" t="str">
            <v>NO</v>
          </cell>
          <cell r="C2488" t="str">
            <v>S_DF</v>
          </cell>
          <cell r="D2488" t="str">
            <v>e_itsp</v>
          </cell>
          <cell r="E2488">
            <v>0.21788473703845901</v>
          </cell>
          <cell r="F2488" t="str">
            <v>% ent cuse</v>
          </cell>
        </row>
        <row r="2489">
          <cell r="A2489" t="str">
            <v>2007</v>
          </cell>
          <cell r="B2489" t="str">
            <v>NO</v>
          </cell>
          <cell r="C2489" t="str">
            <v>S_DFGHIJKO</v>
          </cell>
          <cell r="D2489" t="str">
            <v>e_itsp</v>
          </cell>
          <cell r="E2489">
            <v>0.30222737958888402</v>
          </cell>
          <cell r="F2489" t="str">
            <v>% ent</v>
          </cell>
        </row>
        <row r="2490">
          <cell r="A2490" t="str">
            <v>2007</v>
          </cell>
          <cell r="B2490" t="str">
            <v>NO</v>
          </cell>
          <cell r="C2490" t="str">
            <v>S_DFGHIJKO</v>
          </cell>
          <cell r="D2490" t="str">
            <v>e_itsp</v>
          </cell>
          <cell r="E2490">
            <v>0.30974287816568002</v>
          </cell>
          <cell r="F2490" t="str">
            <v>% ent cuse</v>
          </cell>
        </row>
        <row r="2491">
          <cell r="A2491" t="str">
            <v>2007</v>
          </cell>
          <cell r="B2491" t="str">
            <v>NO</v>
          </cell>
          <cell r="C2491" t="str">
            <v>S_DFGHIKO</v>
          </cell>
          <cell r="D2491" t="str">
            <v>e_itsp</v>
          </cell>
          <cell r="E2491">
            <v>0.30060526796033799</v>
          </cell>
          <cell r="F2491" t="str">
            <v>% ent</v>
          </cell>
        </row>
        <row r="2492">
          <cell r="A2492" t="str">
            <v>2007</v>
          </cell>
          <cell r="B2492" t="str">
            <v>NO</v>
          </cell>
          <cell r="C2492" t="str">
            <v>S_DFGHIKO</v>
          </cell>
          <cell r="D2492" t="str">
            <v>e_itsp</v>
          </cell>
          <cell r="E2492">
            <v>0.30815034960892301</v>
          </cell>
          <cell r="F2492" t="str">
            <v>% ent cuse</v>
          </cell>
        </row>
        <row r="2493">
          <cell r="A2493" t="str">
            <v>2007</v>
          </cell>
          <cell r="B2493" t="str">
            <v>NO</v>
          </cell>
          <cell r="C2493" t="str">
            <v>S_GHIKO</v>
          </cell>
          <cell r="D2493" t="str">
            <v>e_itsp</v>
          </cell>
          <cell r="E2493">
            <v>0.34716424851190503</v>
          </cell>
          <cell r="F2493" t="str">
            <v>% ent</v>
          </cell>
        </row>
        <row r="2494">
          <cell r="A2494" t="str">
            <v>2007</v>
          </cell>
          <cell r="B2494" t="str">
            <v>NO</v>
          </cell>
          <cell r="C2494" t="str">
            <v>S_GHIKO</v>
          </cell>
          <cell r="D2494" t="str">
            <v>e_itsp</v>
          </cell>
          <cell r="E2494">
            <v>0.35590429406671997</v>
          </cell>
          <cell r="F2494" t="str">
            <v>% ent cuse</v>
          </cell>
        </row>
        <row r="2495">
          <cell r="A2495" t="str">
            <v>2007</v>
          </cell>
          <cell r="B2495" t="str">
            <v>NO</v>
          </cell>
          <cell r="C2495" t="str">
            <v>S_J65_66</v>
          </cell>
          <cell r="D2495" t="str">
            <v>e_itsp</v>
          </cell>
          <cell r="E2495">
            <v>0.48</v>
          </cell>
          <cell r="F2495" t="str">
            <v>% ent</v>
          </cell>
        </row>
        <row r="2496">
          <cell r="A2496" t="str">
            <v>2007</v>
          </cell>
          <cell r="B2496" t="str">
            <v>NO</v>
          </cell>
          <cell r="C2496" t="str">
            <v>S_J65_66</v>
          </cell>
          <cell r="D2496" t="str">
            <v>e_itsp</v>
          </cell>
          <cell r="E2496">
            <v>0.48</v>
          </cell>
          <cell r="F2496" t="str">
            <v>% ent cuse</v>
          </cell>
        </row>
        <row r="2497">
          <cell r="A2497" t="str">
            <v>2007</v>
          </cell>
          <cell r="B2497" t="str">
            <v>PL</v>
          </cell>
          <cell r="C2497" t="str">
            <v>10_65</v>
          </cell>
          <cell r="D2497" t="str">
            <v>e_itsp</v>
          </cell>
          <cell r="E2497">
            <v>0.58596973865199498</v>
          </cell>
          <cell r="F2497" t="str">
            <v>% ent</v>
          </cell>
        </row>
        <row r="2498">
          <cell r="A2498" t="str">
            <v>2007</v>
          </cell>
          <cell r="B2498" t="str">
            <v>PL</v>
          </cell>
          <cell r="C2498" t="str">
            <v>10_65</v>
          </cell>
          <cell r="D2498" t="str">
            <v>e_itsp</v>
          </cell>
          <cell r="E2498">
            <v>0.58596973865199498</v>
          </cell>
          <cell r="F2498" t="str">
            <v>% ent cuse</v>
          </cell>
        </row>
        <row r="2499">
          <cell r="A2499" t="str">
            <v>2007</v>
          </cell>
          <cell r="B2499" t="str">
            <v>PL</v>
          </cell>
          <cell r="C2499" t="str">
            <v>10_66</v>
          </cell>
          <cell r="D2499" t="str">
            <v>e_itsp</v>
          </cell>
          <cell r="E2499">
            <v>0.96491228070175405</v>
          </cell>
          <cell r="F2499" t="str">
            <v>% ent</v>
          </cell>
        </row>
        <row r="2500">
          <cell r="A2500" t="str">
            <v>2007</v>
          </cell>
          <cell r="B2500" t="str">
            <v>PL</v>
          </cell>
          <cell r="C2500" t="str">
            <v>10_66</v>
          </cell>
          <cell r="D2500" t="str">
            <v>e_itsp</v>
          </cell>
          <cell r="E2500">
            <v>0.96491228070175405</v>
          </cell>
          <cell r="F2500" t="str">
            <v>% ent cuse</v>
          </cell>
        </row>
        <row r="2501">
          <cell r="A2501" t="str">
            <v>2007</v>
          </cell>
          <cell r="B2501" t="str">
            <v>PL</v>
          </cell>
          <cell r="C2501" t="str">
            <v>10_D</v>
          </cell>
          <cell r="D2501" t="str">
            <v>e_itsp</v>
          </cell>
          <cell r="E2501">
            <v>0.16184711172604599</v>
          </cell>
          <cell r="F2501" t="str">
            <v>% ent</v>
          </cell>
        </row>
        <row r="2502">
          <cell r="A2502" t="str">
            <v>2007</v>
          </cell>
          <cell r="B2502" t="str">
            <v>PL</v>
          </cell>
          <cell r="C2502" t="str">
            <v>10_D</v>
          </cell>
          <cell r="D2502" t="str">
            <v>e_itsp</v>
          </cell>
          <cell r="E2502">
            <v>0.17109737814019799</v>
          </cell>
          <cell r="F2502" t="str">
            <v>% ent cuse</v>
          </cell>
        </row>
        <row r="2503">
          <cell r="A2503" t="str">
            <v>2007</v>
          </cell>
          <cell r="B2503" t="str">
            <v>PL</v>
          </cell>
          <cell r="C2503" t="str">
            <v>10_D15_22</v>
          </cell>
          <cell r="D2503" t="str">
            <v>e_itsp</v>
          </cell>
          <cell r="E2503">
            <v>0.11136989201778499</v>
          </cell>
          <cell r="F2503" t="str">
            <v>% ent</v>
          </cell>
        </row>
        <row r="2504">
          <cell r="A2504" t="str">
            <v>2007</v>
          </cell>
          <cell r="B2504" t="str">
            <v>PL</v>
          </cell>
          <cell r="C2504" t="str">
            <v>10_D15_22</v>
          </cell>
          <cell r="D2504" t="str">
            <v>e_itsp</v>
          </cell>
          <cell r="E2504">
            <v>0.120901011339258</v>
          </cell>
          <cell r="F2504" t="str">
            <v>% ent cuse</v>
          </cell>
        </row>
        <row r="2505">
          <cell r="A2505" t="str">
            <v>2007</v>
          </cell>
          <cell r="B2505" t="str">
            <v>PL</v>
          </cell>
          <cell r="C2505" t="str">
            <v>10_D23_25</v>
          </cell>
          <cell r="D2505" t="str">
            <v>e_itsp</v>
          </cell>
          <cell r="E2505">
            <v>0.19821428571428601</v>
          </cell>
          <cell r="F2505" t="str">
            <v>% ent</v>
          </cell>
        </row>
        <row r="2506">
          <cell r="A2506" t="str">
            <v>2007</v>
          </cell>
          <cell r="B2506" t="str">
            <v>PL</v>
          </cell>
          <cell r="C2506" t="str">
            <v>10_D23_25</v>
          </cell>
          <cell r="D2506" t="str">
            <v>e_itsp</v>
          </cell>
          <cell r="E2506">
            <v>0.20115984052192801</v>
          </cell>
          <cell r="F2506" t="str">
            <v>% ent cuse</v>
          </cell>
        </row>
        <row r="2507">
          <cell r="A2507" t="str">
            <v>2007</v>
          </cell>
          <cell r="B2507" t="str">
            <v>PL</v>
          </cell>
          <cell r="C2507" t="str">
            <v>10_D26_28</v>
          </cell>
          <cell r="D2507" t="str">
            <v>e_itsp</v>
          </cell>
          <cell r="E2507">
            <v>0.18049631640170599</v>
          </cell>
          <cell r="F2507" t="str">
            <v>% ent</v>
          </cell>
        </row>
        <row r="2508">
          <cell r="A2508" t="str">
            <v>2007</v>
          </cell>
          <cell r="B2508" t="str">
            <v>PL</v>
          </cell>
          <cell r="C2508" t="str">
            <v>10_D26_28</v>
          </cell>
          <cell r="D2508" t="str">
            <v>e_itsp</v>
          </cell>
          <cell r="E2508">
            <v>0.18638638638638599</v>
          </cell>
          <cell r="F2508" t="str">
            <v>% ent cuse</v>
          </cell>
        </row>
        <row r="2509">
          <cell r="A2509" t="str">
            <v>2007</v>
          </cell>
          <cell r="B2509" t="str">
            <v>PL</v>
          </cell>
          <cell r="C2509" t="str">
            <v>10_D29_37</v>
          </cell>
          <cell r="D2509" t="str">
            <v>e_itsp</v>
          </cell>
          <cell r="E2509">
            <v>0.238095238095238</v>
          </cell>
          <cell r="F2509" t="str">
            <v>% ent</v>
          </cell>
        </row>
        <row r="2510">
          <cell r="A2510" t="str">
            <v>2007</v>
          </cell>
          <cell r="B2510" t="str">
            <v>PL</v>
          </cell>
          <cell r="C2510" t="str">
            <v>10_D29_37</v>
          </cell>
          <cell r="D2510" t="str">
            <v>e_itsp</v>
          </cell>
          <cell r="E2510">
            <v>0.24690414309738601</v>
          </cell>
          <cell r="F2510" t="str">
            <v>% ent cuse</v>
          </cell>
        </row>
        <row r="2511">
          <cell r="A2511" t="str">
            <v>2007</v>
          </cell>
          <cell r="B2511" t="str">
            <v>PL</v>
          </cell>
          <cell r="C2511" t="str">
            <v>10_DF</v>
          </cell>
          <cell r="D2511" t="str">
            <v>e_itsp</v>
          </cell>
          <cell r="E2511">
            <v>0.14553241294921901</v>
          </cell>
          <cell r="F2511" t="str">
            <v>% ent</v>
          </cell>
        </row>
        <row r="2512">
          <cell r="A2512" t="str">
            <v>2007</v>
          </cell>
          <cell r="B2512" t="str">
            <v>PL</v>
          </cell>
          <cell r="C2512" t="str">
            <v>10_DF</v>
          </cell>
          <cell r="D2512" t="str">
            <v>e_itsp</v>
          </cell>
          <cell r="E2512">
            <v>0.15326217889458499</v>
          </cell>
          <cell r="F2512" t="str">
            <v>% ent cuse</v>
          </cell>
        </row>
        <row r="2513">
          <cell r="A2513" t="str">
            <v>2007</v>
          </cell>
          <cell r="B2513" t="str">
            <v>PL</v>
          </cell>
          <cell r="C2513" t="str">
            <v>10_DFGHIJKO</v>
          </cell>
          <cell r="D2513" t="str">
            <v>e_itsp</v>
          </cell>
          <cell r="E2513">
            <v>0.170656544281028</v>
          </cell>
          <cell r="F2513" t="str">
            <v>% ent</v>
          </cell>
        </row>
        <row r="2514">
          <cell r="A2514" t="str">
            <v>2007</v>
          </cell>
          <cell r="B2514" t="str">
            <v>PL</v>
          </cell>
          <cell r="C2514" t="str">
            <v>10_DFGHIJKO</v>
          </cell>
          <cell r="D2514" t="str">
            <v>e_itsp</v>
          </cell>
          <cell r="E2514">
            <v>0.17921331148087399</v>
          </cell>
          <cell r="F2514" t="str">
            <v>% ent cuse</v>
          </cell>
        </row>
        <row r="2515">
          <cell r="A2515" t="str">
            <v>2007</v>
          </cell>
          <cell r="B2515" t="str">
            <v>PL</v>
          </cell>
          <cell r="C2515" t="str">
            <v>10_DFGHIKO</v>
          </cell>
          <cell r="D2515" t="str">
            <v>e_itsp</v>
          </cell>
          <cell r="E2515">
            <v>0.166016251470117</v>
          </cell>
          <cell r="F2515" t="str">
            <v>% ent</v>
          </cell>
        </row>
        <row r="2516">
          <cell r="A2516" t="str">
            <v>2007</v>
          </cell>
          <cell r="B2516" t="str">
            <v>PL</v>
          </cell>
          <cell r="C2516" t="str">
            <v>10_DFGHIKO</v>
          </cell>
          <cell r="D2516" t="str">
            <v>e_itsp</v>
          </cell>
          <cell r="E2516">
            <v>0.17443199370910201</v>
          </cell>
          <cell r="F2516" t="str">
            <v>% ent cuse</v>
          </cell>
        </row>
        <row r="2517">
          <cell r="A2517" t="str">
            <v>2007</v>
          </cell>
          <cell r="B2517" t="str">
            <v>PL</v>
          </cell>
          <cell r="C2517" t="str">
            <v>10_DGHIK</v>
          </cell>
          <cell r="D2517" t="str">
            <v>e_itsp</v>
          </cell>
          <cell r="E2517">
            <v>0.17518414112939901</v>
          </cell>
          <cell r="F2517" t="str">
            <v>% ent</v>
          </cell>
        </row>
        <row r="2518">
          <cell r="A2518" t="str">
            <v>2007</v>
          </cell>
          <cell r="B2518" t="str">
            <v>PL</v>
          </cell>
          <cell r="C2518" t="str">
            <v>10_DGHIK</v>
          </cell>
          <cell r="D2518" t="str">
            <v>e_itsp</v>
          </cell>
          <cell r="E2518">
            <v>0.18433936687664501</v>
          </cell>
          <cell r="F2518" t="str">
            <v>% ent cuse</v>
          </cell>
        </row>
        <row r="2519">
          <cell r="A2519" t="str">
            <v>2007</v>
          </cell>
          <cell r="B2519" t="str">
            <v>PL</v>
          </cell>
          <cell r="C2519" t="str">
            <v>10_DGIK</v>
          </cell>
          <cell r="D2519" t="str">
            <v>e_itsp</v>
          </cell>
          <cell r="E2519">
            <v>0.17632656832250301</v>
          </cell>
          <cell r="F2519" t="str">
            <v>% ent</v>
          </cell>
        </row>
        <row r="2520">
          <cell r="A2520" t="str">
            <v>2007</v>
          </cell>
          <cell r="B2520" t="str">
            <v>PL</v>
          </cell>
          <cell r="C2520" t="str">
            <v>10_DGIK</v>
          </cell>
          <cell r="D2520" t="str">
            <v>e_itsp</v>
          </cell>
          <cell r="E2520">
            <v>0.18562767475035699</v>
          </cell>
          <cell r="F2520" t="str">
            <v>% ent cuse</v>
          </cell>
        </row>
        <row r="2521">
          <cell r="A2521" t="str">
            <v>2007</v>
          </cell>
          <cell r="B2521" t="str">
            <v>PL</v>
          </cell>
          <cell r="C2521" t="str">
            <v>10_F</v>
          </cell>
          <cell r="D2521" t="str">
            <v>e_itsp</v>
          </cell>
          <cell r="E2521">
            <v>9.1212714499596906E-2</v>
          </cell>
          <cell r="F2521" t="str">
            <v>% ent</v>
          </cell>
        </row>
        <row r="2522">
          <cell r="A2522" t="str">
            <v>2007</v>
          </cell>
          <cell r="B2522" t="str">
            <v>PL</v>
          </cell>
          <cell r="C2522" t="str">
            <v>10_F</v>
          </cell>
          <cell r="D2522" t="str">
            <v>e_itsp</v>
          </cell>
          <cell r="E2522">
            <v>9.4850299401197602E-2</v>
          </cell>
          <cell r="F2522" t="str">
            <v>% ent cuse</v>
          </cell>
        </row>
        <row r="2523">
          <cell r="A2523" t="str">
            <v>2007</v>
          </cell>
          <cell r="B2523" t="str">
            <v>PL</v>
          </cell>
          <cell r="C2523" t="str">
            <v>10_G</v>
          </cell>
          <cell r="D2523" t="str">
            <v>e_itsp</v>
          </cell>
          <cell r="E2523">
            <v>0.138216587697955</v>
          </cell>
          <cell r="F2523" t="str">
            <v>% ent</v>
          </cell>
        </row>
        <row r="2524">
          <cell r="A2524" t="str">
            <v>2007</v>
          </cell>
          <cell r="B2524" t="str">
            <v>PL</v>
          </cell>
          <cell r="C2524" t="str">
            <v>10_G</v>
          </cell>
          <cell r="D2524" t="str">
            <v>e_itsp</v>
          </cell>
          <cell r="E2524">
            <v>0.14552808988763999</v>
          </cell>
          <cell r="F2524" t="str">
            <v>% ent cuse</v>
          </cell>
        </row>
        <row r="2525">
          <cell r="A2525" t="str">
            <v>2007</v>
          </cell>
          <cell r="B2525" t="str">
            <v>PL</v>
          </cell>
          <cell r="C2525" t="str">
            <v>10_G50</v>
          </cell>
          <cell r="D2525" t="str">
            <v>e_itsp</v>
          </cell>
          <cell r="E2525">
            <v>0.12030075187969901</v>
          </cell>
          <cell r="F2525" t="str">
            <v>% ent</v>
          </cell>
        </row>
        <row r="2526">
          <cell r="A2526" t="str">
            <v>2007</v>
          </cell>
          <cell r="B2526" t="str">
            <v>PL</v>
          </cell>
          <cell r="C2526" t="str">
            <v>10_G50</v>
          </cell>
          <cell r="D2526" t="str">
            <v>e_itsp</v>
          </cell>
          <cell r="E2526">
            <v>0.12536273940800899</v>
          </cell>
          <cell r="F2526" t="str">
            <v>% ent cuse</v>
          </cell>
        </row>
        <row r="2527">
          <cell r="A2527" t="str">
            <v>2007</v>
          </cell>
          <cell r="B2527" t="str">
            <v>PL</v>
          </cell>
          <cell r="C2527" t="str">
            <v>10_G51</v>
          </cell>
          <cell r="D2527" t="str">
            <v>e_itsp</v>
          </cell>
          <cell r="E2527">
            <v>0.17330677290836699</v>
          </cell>
          <cell r="F2527" t="str">
            <v>% ent</v>
          </cell>
        </row>
        <row r="2528">
          <cell r="A2528" t="str">
            <v>2007</v>
          </cell>
          <cell r="B2528" t="str">
            <v>PL</v>
          </cell>
          <cell r="C2528" t="str">
            <v>10_G51</v>
          </cell>
          <cell r="D2528" t="str">
            <v>e_itsp</v>
          </cell>
          <cell r="E2528">
            <v>0.17807964272422799</v>
          </cell>
          <cell r="F2528" t="str">
            <v>% ent cuse</v>
          </cell>
        </row>
        <row r="2529">
          <cell r="A2529" t="str">
            <v>2007</v>
          </cell>
          <cell r="B2529" t="str">
            <v>PL</v>
          </cell>
          <cell r="C2529" t="str">
            <v>10_G52</v>
          </cell>
          <cell r="D2529" t="str">
            <v>e_itsp</v>
          </cell>
          <cell r="E2529">
            <v>0.101455868971793</v>
          </cell>
          <cell r="F2529" t="str">
            <v>% ent</v>
          </cell>
        </row>
        <row r="2530">
          <cell r="A2530" t="str">
            <v>2007</v>
          </cell>
          <cell r="B2530" t="str">
            <v>PL</v>
          </cell>
          <cell r="C2530" t="str">
            <v>10_G52</v>
          </cell>
          <cell r="D2530" t="str">
            <v>e_itsp</v>
          </cell>
          <cell r="E2530">
            <v>0.11072492552135101</v>
          </cell>
          <cell r="F2530" t="str">
            <v>% ent cuse</v>
          </cell>
        </row>
        <row r="2531">
          <cell r="A2531" t="str">
            <v>2007</v>
          </cell>
          <cell r="B2531" t="str">
            <v>PL</v>
          </cell>
          <cell r="C2531" t="str">
            <v>10_GHIKO</v>
          </cell>
          <cell r="D2531" t="str">
            <v>e_itsp</v>
          </cell>
          <cell r="E2531">
            <v>0.18669925599634701</v>
          </cell>
          <cell r="F2531" t="str">
            <v>% ent</v>
          </cell>
        </row>
        <row r="2532">
          <cell r="A2532" t="str">
            <v>2007</v>
          </cell>
          <cell r="B2532" t="str">
            <v>PL</v>
          </cell>
          <cell r="C2532" t="str">
            <v>10_GHIKO</v>
          </cell>
          <cell r="D2532" t="str">
            <v>e_itsp</v>
          </cell>
          <cell r="E2532">
            <v>0.195709097052116</v>
          </cell>
          <cell r="F2532" t="str">
            <v>% ent cuse</v>
          </cell>
        </row>
        <row r="2533">
          <cell r="A2533" t="str">
            <v>2007</v>
          </cell>
          <cell r="B2533" t="str">
            <v>PL</v>
          </cell>
          <cell r="C2533" t="str">
            <v>10_H551_552</v>
          </cell>
          <cell r="D2533" t="str">
            <v>e_itsp</v>
          </cell>
          <cell r="E2533">
            <v>0.103846153846154</v>
          </cell>
          <cell r="F2533" t="str">
            <v>% ent</v>
          </cell>
        </row>
        <row r="2534">
          <cell r="A2534" t="str">
            <v>2007</v>
          </cell>
          <cell r="B2534" t="str">
            <v>PL</v>
          </cell>
          <cell r="C2534" t="str">
            <v>10_H551_552</v>
          </cell>
          <cell r="D2534" t="str">
            <v>e_itsp</v>
          </cell>
          <cell r="E2534">
            <v>0.106194690265487</v>
          </cell>
          <cell r="F2534" t="str">
            <v>% ent cuse</v>
          </cell>
        </row>
        <row r="2535">
          <cell r="A2535" t="str">
            <v>2007</v>
          </cell>
          <cell r="B2535" t="str">
            <v>PL</v>
          </cell>
          <cell r="C2535" t="str">
            <v>10_I</v>
          </cell>
          <cell r="D2535" t="str">
            <v>e_itsp</v>
          </cell>
          <cell r="E2535">
            <v>0.22434127979924701</v>
          </cell>
          <cell r="F2535" t="str">
            <v>% ent</v>
          </cell>
        </row>
        <row r="2536">
          <cell r="A2536" t="str">
            <v>2007</v>
          </cell>
          <cell r="B2536" t="str">
            <v>PL</v>
          </cell>
          <cell r="C2536" t="str">
            <v>10_I</v>
          </cell>
          <cell r="D2536" t="str">
            <v>e_itsp</v>
          </cell>
          <cell r="E2536">
            <v>0.23700954400848401</v>
          </cell>
          <cell r="F2536" t="str">
            <v>% ent cuse</v>
          </cell>
        </row>
        <row r="2537">
          <cell r="A2537" t="str">
            <v>2007</v>
          </cell>
          <cell r="B2537" t="str">
            <v>PL</v>
          </cell>
          <cell r="C2537" t="str">
            <v>10_I60_63</v>
          </cell>
          <cell r="D2537" t="str">
            <v>e_itsp</v>
          </cell>
          <cell r="E2537">
            <v>0.18292682926829301</v>
          </cell>
          <cell r="F2537" t="str">
            <v>% ent</v>
          </cell>
        </row>
        <row r="2538">
          <cell r="A2538" t="str">
            <v>2007</v>
          </cell>
          <cell r="B2538" t="str">
            <v>PL</v>
          </cell>
          <cell r="C2538" t="str">
            <v>10_I60_63</v>
          </cell>
          <cell r="D2538" t="str">
            <v>e_itsp</v>
          </cell>
          <cell r="E2538">
            <v>0.194132873166523</v>
          </cell>
          <cell r="F2538" t="str">
            <v>% ent cuse</v>
          </cell>
        </row>
        <row r="2539">
          <cell r="A2539" t="str">
            <v>2007</v>
          </cell>
          <cell r="B2539" t="str">
            <v>PL</v>
          </cell>
          <cell r="C2539" t="str">
            <v>10_I64</v>
          </cell>
          <cell r="D2539" t="str">
            <v>e_itsp</v>
          </cell>
          <cell r="E2539">
            <v>0.74237288135593205</v>
          </cell>
          <cell r="F2539" t="str">
            <v>% ent</v>
          </cell>
        </row>
        <row r="2540">
          <cell r="A2540" t="str">
            <v>2007</v>
          </cell>
          <cell r="B2540" t="str">
            <v>PL</v>
          </cell>
          <cell r="C2540" t="str">
            <v>10_I64</v>
          </cell>
          <cell r="D2540" t="str">
            <v>e_itsp</v>
          </cell>
          <cell r="E2540">
            <v>0.74237288135593205</v>
          </cell>
          <cell r="F2540" t="str">
            <v>% ent cuse</v>
          </cell>
        </row>
        <row r="2541">
          <cell r="A2541" t="str">
            <v>2007</v>
          </cell>
          <cell r="B2541" t="str">
            <v>PL</v>
          </cell>
          <cell r="C2541" t="str">
            <v>10_J65_66</v>
          </cell>
          <cell r="D2541" t="str">
            <v>e_itsp</v>
          </cell>
          <cell r="E2541">
            <v>0.61352040816326503</v>
          </cell>
          <cell r="F2541" t="str">
            <v>% ent</v>
          </cell>
        </row>
        <row r="2542">
          <cell r="A2542" t="str">
            <v>2007</v>
          </cell>
          <cell r="B2542" t="str">
            <v>PL</v>
          </cell>
          <cell r="C2542" t="str">
            <v>10_J65_66</v>
          </cell>
          <cell r="D2542" t="str">
            <v>e_itsp</v>
          </cell>
          <cell r="E2542">
            <v>0.61352040816326503</v>
          </cell>
          <cell r="F2542" t="str">
            <v>% ent cuse</v>
          </cell>
        </row>
        <row r="2543">
          <cell r="A2543" t="str">
            <v>2007</v>
          </cell>
          <cell r="B2543" t="str">
            <v>PL</v>
          </cell>
          <cell r="C2543" t="str">
            <v>10_K</v>
          </cell>
          <cell r="D2543" t="str">
            <v>e_itsp</v>
          </cell>
          <cell r="E2543">
            <v>0.30626450116009302</v>
          </cell>
          <cell r="F2543" t="str">
            <v>% ent</v>
          </cell>
        </row>
        <row r="2544">
          <cell r="A2544" t="str">
            <v>2007</v>
          </cell>
          <cell r="B2544" t="str">
            <v>PL</v>
          </cell>
          <cell r="C2544" t="str">
            <v>10_K</v>
          </cell>
          <cell r="D2544" t="str">
            <v>e_itsp</v>
          </cell>
          <cell r="E2544">
            <v>0.31734583483591799</v>
          </cell>
          <cell r="F2544" t="str">
            <v>% ent cuse</v>
          </cell>
        </row>
        <row r="2545">
          <cell r="A2545" t="str">
            <v>2007</v>
          </cell>
          <cell r="B2545" t="str">
            <v>PL</v>
          </cell>
          <cell r="C2545" t="str">
            <v>10_K70_71_73_74</v>
          </cell>
          <cell r="D2545" t="str">
            <v>e_itsp</v>
          </cell>
          <cell r="E2545">
            <v>0.24620139067731101</v>
          </cell>
          <cell r="F2545" t="str">
            <v>% ent</v>
          </cell>
        </row>
        <row r="2546">
          <cell r="A2546" t="str">
            <v>2007</v>
          </cell>
          <cell r="B2546" t="str">
            <v>PL</v>
          </cell>
          <cell r="C2546" t="str">
            <v>10_K70_71_73_74</v>
          </cell>
          <cell r="D2546" t="str">
            <v>e_itsp</v>
          </cell>
          <cell r="E2546">
            <v>0.25520555258942901</v>
          </cell>
          <cell r="F2546" t="str">
            <v>% ent cuse</v>
          </cell>
        </row>
        <row r="2547">
          <cell r="A2547" t="str">
            <v>2007</v>
          </cell>
          <cell r="B2547" t="str">
            <v>PL</v>
          </cell>
          <cell r="C2547" t="str">
            <v>10_K72</v>
          </cell>
          <cell r="D2547" t="str">
            <v>e_itsp</v>
          </cell>
          <cell r="E2547">
            <v>0.85245901639344301</v>
          </cell>
          <cell r="F2547" t="str">
            <v>% ent</v>
          </cell>
        </row>
        <row r="2548">
          <cell r="A2548" t="str">
            <v>2007</v>
          </cell>
          <cell r="B2548" t="str">
            <v>PL</v>
          </cell>
          <cell r="C2548" t="str">
            <v>10_K72</v>
          </cell>
          <cell r="D2548" t="str">
            <v>e_itsp</v>
          </cell>
          <cell r="E2548">
            <v>0.880290205562273</v>
          </cell>
          <cell r="F2548" t="str">
            <v>% ent cuse</v>
          </cell>
        </row>
        <row r="2549">
          <cell r="A2549" t="str">
            <v>2007</v>
          </cell>
          <cell r="B2549" t="str">
            <v>PL</v>
          </cell>
          <cell r="C2549" t="str">
            <v>10_O921_922</v>
          </cell>
          <cell r="D2549" t="str">
            <v>e_itsp</v>
          </cell>
          <cell r="E2549">
            <v>0.446540880503145</v>
          </cell>
          <cell r="F2549" t="str">
            <v>% ent</v>
          </cell>
        </row>
        <row r="2550">
          <cell r="A2550" t="str">
            <v>2007</v>
          </cell>
          <cell r="B2550" t="str">
            <v>PL</v>
          </cell>
          <cell r="C2550" t="str">
            <v>10_O921_922</v>
          </cell>
          <cell r="D2550" t="str">
            <v>e_itsp</v>
          </cell>
          <cell r="E2550">
            <v>0.446540880503145</v>
          </cell>
          <cell r="F2550" t="str">
            <v>% ent cuse</v>
          </cell>
        </row>
        <row r="2551">
          <cell r="A2551" t="str">
            <v>2007</v>
          </cell>
          <cell r="B2551" t="str">
            <v>PL</v>
          </cell>
          <cell r="C2551" t="str">
            <v>L_DF</v>
          </cell>
          <cell r="D2551" t="str">
            <v>e_itsp</v>
          </cell>
          <cell r="E2551">
            <v>0.72225384177575402</v>
          </cell>
          <cell r="F2551" t="str">
            <v>% ent</v>
          </cell>
        </row>
        <row r="2552">
          <cell r="A2552" t="str">
            <v>2007</v>
          </cell>
          <cell r="B2552" t="str">
            <v>PL</v>
          </cell>
          <cell r="C2552" t="str">
            <v>L_DF</v>
          </cell>
          <cell r="D2552" t="str">
            <v>e_itsp</v>
          </cell>
          <cell r="E2552">
            <v>0.72266514806378102</v>
          </cell>
          <cell r="F2552" t="str">
            <v>% ent cuse</v>
          </cell>
        </row>
        <row r="2553">
          <cell r="A2553" t="str">
            <v>2007</v>
          </cell>
          <cell r="B2553" t="str">
            <v>PL</v>
          </cell>
          <cell r="C2553" t="str">
            <v>L_DFGHIJKO</v>
          </cell>
          <cell r="D2553" t="str">
            <v>e_itsp</v>
          </cell>
          <cell r="E2553">
            <v>0.72724014336917597</v>
          </cell>
          <cell r="F2553" t="str">
            <v>% ent</v>
          </cell>
        </row>
        <row r="2554">
          <cell r="A2554" t="str">
            <v>2007</v>
          </cell>
          <cell r="B2554" t="str">
            <v>PL</v>
          </cell>
          <cell r="C2554" t="str">
            <v>L_DFGHIJKO</v>
          </cell>
          <cell r="D2554" t="str">
            <v>e_itsp</v>
          </cell>
          <cell r="E2554">
            <v>0.72828427853553501</v>
          </cell>
          <cell r="F2554" t="str">
            <v>% ent cuse</v>
          </cell>
        </row>
        <row r="2555">
          <cell r="A2555" t="str">
            <v>2007</v>
          </cell>
          <cell r="B2555" t="str">
            <v>PL</v>
          </cell>
          <cell r="C2555" t="str">
            <v>L_DFGHIKO</v>
          </cell>
          <cell r="D2555" t="str">
            <v>e_itsp</v>
          </cell>
          <cell r="E2555">
            <v>0.72248628884826305</v>
          </cell>
          <cell r="F2555" t="str">
            <v>% ent</v>
          </cell>
        </row>
        <row r="2556">
          <cell r="A2556" t="str">
            <v>2007</v>
          </cell>
          <cell r="B2556" t="str">
            <v>PL</v>
          </cell>
          <cell r="C2556" t="str">
            <v>L_DFGHIKO</v>
          </cell>
          <cell r="D2556" t="str">
            <v>e_itsp</v>
          </cell>
          <cell r="E2556">
            <v>0.723544489198096</v>
          </cell>
          <cell r="F2556" t="str">
            <v>% ent cuse</v>
          </cell>
        </row>
        <row r="2557">
          <cell r="A2557" t="str">
            <v>2007</v>
          </cell>
          <cell r="B2557" t="str">
            <v>PL</v>
          </cell>
          <cell r="C2557" t="str">
            <v>L_GHIKO</v>
          </cell>
          <cell r="D2557" t="str">
            <v>e_itsp</v>
          </cell>
          <cell r="E2557">
            <v>0.72290388548057305</v>
          </cell>
          <cell r="F2557" t="str">
            <v>% ent</v>
          </cell>
        </row>
        <row r="2558">
          <cell r="A2558" t="str">
            <v>2007</v>
          </cell>
          <cell r="B2558" t="str">
            <v>PL</v>
          </cell>
          <cell r="C2558" t="str">
            <v>L_GHIKO</v>
          </cell>
          <cell r="D2558" t="str">
            <v>e_itsp</v>
          </cell>
          <cell r="E2558">
            <v>0.72512820512820497</v>
          </cell>
          <cell r="F2558" t="str">
            <v>% ent cuse</v>
          </cell>
        </row>
        <row r="2559">
          <cell r="A2559" t="str">
            <v>2007</v>
          </cell>
          <cell r="B2559" t="str">
            <v>PL</v>
          </cell>
          <cell r="C2559" t="str">
            <v>L_J65_66</v>
          </cell>
          <cell r="D2559" t="str">
            <v>e_itsp</v>
          </cell>
          <cell r="E2559">
            <v>0.96363636363636396</v>
          </cell>
          <cell r="F2559" t="str">
            <v>% ent</v>
          </cell>
        </row>
        <row r="2560">
          <cell r="A2560" t="str">
            <v>2007</v>
          </cell>
          <cell r="B2560" t="str">
            <v>PL</v>
          </cell>
          <cell r="C2560" t="str">
            <v>L_J65_66</v>
          </cell>
          <cell r="D2560" t="str">
            <v>e_itsp</v>
          </cell>
          <cell r="E2560">
            <v>0.96363636363636396</v>
          </cell>
          <cell r="F2560" t="str">
            <v>% ent cuse</v>
          </cell>
        </row>
        <row r="2561">
          <cell r="A2561" t="str">
            <v>2007</v>
          </cell>
          <cell r="B2561" t="str">
            <v>PL</v>
          </cell>
          <cell r="C2561" t="str">
            <v>M_DF</v>
          </cell>
          <cell r="D2561" t="str">
            <v>e_itsp</v>
          </cell>
          <cell r="E2561">
            <v>0.28235294117647097</v>
          </cell>
          <cell r="F2561" t="str">
            <v>% ent</v>
          </cell>
        </row>
        <row r="2562">
          <cell r="A2562" t="str">
            <v>2007</v>
          </cell>
          <cell r="B2562" t="str">
            <v>PL</v>
          </cell>
          <cell r="C2562" t="str">
            <v>M_DF</v>
          </cell>
          <cell r="D2562" t="str">
            <v>e_itsp</v>
          </cell>
          <cell r="E2562">
            <v>0.28323917137476501</v>
          </cell>
          <cell r="F2562" t="str">
            <v>% ent cuse</v>
          </cell>
        </row>
        <row r="2563">
          <cell r="A2563" t="str">
            <v>2007</v>
          </cell>
          <cell r="B2563" t="str">
            <v>PL</v>
          </cell>
          <cell r="C2563" t="str">
            <v>M_DFGHIJKO</v>
          </cell>
          <cell r="D2563" t="str">
            <v>e_itsp</v>
          </cell>
          <cell r="E2563">
            <v>0.33596073765615703</v>
          </cell>
          <cell r="F2563" t="str">
            <v>% ent</v>
          </cell>
        </row>
        <row r="2564">
          <cell r="A2564" t="str">
            <v>2007</v>
          </cell>
          <cell r="B2564" t="str">
            <v>PL</v>
          </cell>
          <cell r="C2564" t="str">
            <v>M_DFGHIJKO</v>
          </cell>
          <cell r="D2564" t="str">
            <v>e_itsp</v>
          </cell>
          <cell r="E2564">
            <v>0.33741598207617601</v>
          </cell>
          <cell r="F2564" t="str">
            <v>% ent cuse</v>
          </cell>
        </row>
        <row r="2565">
          <cell r="A2565" t="str">
            <v>2007</v>
          </cell>
          <cell r="B2565" t="str">
            <v>PL</v>
          </cell>
          <cell r="C2565" t="str">
            <v>M_DFGHIKO</v>
          </cell>
          <cell r="D2565" t="str">
            <v>e_itsp</v>
          </cell>
          <cell r="E2565">
            <v>0.32725346249905402</v>
          </cell>
          <cell r="F2565" t="str">
            <v>% ent</v>
          </cell>
        </row>
        <row r="2566">
          <cell r="A2566" t="str">
            <v>2007</v>
          </cell>
          <cell r="B2566" t="str">
            <v>PL</v>
          </cell>
          <cell r="C2566" t="str">
            <v>M_DFGHIKO</v>
          </cell>
          <cell r="D2566" t="str">
            <v>e_itsp</v>
          </cell>
          <cell r="E2566">
            <v>0.32869631318890202</v>
          </cell>
          <cell r="F2566" t="str">
            <v>% ent cuse</v>
          </cell>
        </row>
        <row r="2567">
          <cell r="A2567" t="str">
            <v>2007</v>
          </cell>
          <cell r="B2567" t="str">
            <v>PL</v>
          </cell>
          <cell r="C2567" t="str">
            <v>M_GHIKO</v>
          </cell>
          <cell r="D2567" t="str">
            <v>e_itsp</v>
          </cell>
          <cell r="E2567">
            <v>0.39594103005935299</v>
          </cell>
          <cell r="F2567" t="str">
            <v>% ent</v>
          </cell>
        </row>
        <row r="2568">
          <cell r="A2568" t="str">
            <v>2007</v>
          </cell>
          <cell r="B2568" t="str">
            <v>PL</v>
          </cell>
          <cell r="C2568" t="str">
            <v>M_GHIKO</v>
          </cell>
          <cell r="D2568" t="str">
            <v>e_itsp</v>
          </cell>
          <cell r="E2568">
            <v>0.39845857418111702</v>
          </cell>
          <cell r="F2568" t="str">
            <v>% ent cuse</v>
          </cell>
        </row>
        <row r="2569">
          <cell r="A2569" t="str">
            <v>2007</v>
          </cell>
          <cell r="B2569" t="str">
            <v>PL</v>
          </cell>
          <cell r="C2569" t="str">
            <v>M_J65_66</v>
          </cell>
          <cell r="D2569" t="str">
            <v>e_itsp</v>
          </cell>
          <cell r="E2569">
            <v>0.82553191489361699</v>
          </cell>
          <cell r="F2569" t="str">
            <v>% ent</v>
          </cell>
        </row>
        <row r="2570">
          <cell r="A2570" t="str">
            <v>2007</v>
          </cell>
          <cell r="B2570" t="str">
            <v>PL</v>
          </cell>
          <cell r="C2570" t="str">
            <v>M_J65_66</v>
          </cell>
          <cell r="D2570" t="str">
            <v>e_itsp</v>
          </cell>
          <cell r="E2570">
            <v>0.82553191489361699</v>
          </cell>
          <cell r="F2570" t="str">
            <v>% ent cuse</v>
          </cell>
        </row>
        <row r="2571">
          <cell r="A2571" t="str">
            <v>2007</v>
          </cell>
          <cell r="B2571" t="str">
            <v>PL</v>
          </cell>
          <cell r="C2571" t="str">
            <v>SM_DFGHIJKO</v>
          </cell>
          <cell r="D2571" t="str">
            <v>e_itsp</v>
          </cell>
          <cell r="E2571">
            <v>0.149331209316378</v>
          </cell>
          <cell r="F2571" t="str">
            <v>% ent</v>
          </cell>
        </row>
        <row r="2572">
          <cell r="A2572" t="str">
            <v>2007</v>
          </cell>
          <cell r="B2572" t="str">
            <v>PL</v>
          </cell>
          <cell r="C2572" t="str">
            <v>SM_DFGHIJKO</v>
          </cell>
          <cell r="D2572" t="str">
            <v>e_itsp</v>
          </cell>
          <cell r="E2572">
            <v>0.157111483557765</v>
          </cell>
          <cell r="F2572" t="str">
            <v>% ent cuse</v>
          </cell>
        </row>
        <row r="2573">
          <cell r="A2573" t="str">
            <v>2007</v>
          </cell>
          <cell r="B2573" t="str">
            <v>PL</v>
          </cell>
          <cell r="C2573" t="str">
            <v>SM_DFGHIKO</v>
          </cell>
          <cell r="D2573" t="str">
            <v>e_itsp</v>
          </cell>
          <cell r="E2573">
            <v>0.144904215622356</v>
          </cell>
          <cell r="F2573" t="str">
            <v>% ent</v>
          </cell>
        </row>
        <row r="2574">
          <cell r="A2574" t="str">
            <v>2007</v>
          </cell>
          <cell r="B2574" t="str">
            <v>PL</v>
          </cell>
          <cell r="C2574" t="str">
            <v>SM_DFGHIKO</v>
          </cell>
          <cell r="D2574" t="str">
            <v>e_itsp</v>
          </cell>
          <cell r="E2574">
            <v>0.152534205569265</v>
          </cell>
          <cell r="F2574" t="str">
            <v>% ent cuse</v>
          </cell>
        </row>
        <row r="2575">
          <cell r="A2575" t="str">
            <v>2007</v>
          </cell>
          <cell r="B2575" t="str">
            <v>PL</v>
          </cell>
          <cell r="C2575" t="str">
            <v>SM_J65_66</v>
          </cell>
          <cell r="D2575" t="str">
            <v>e_itsp</v>
          </cell>
          <cell r="E2575">
            <v>0.58710562414266099</v>
          </cell>
          <cell r="F2575" t="str">
            <v>% ent</v>
          </cell>
        </row>
        <row r="2576">
          <cell r="A2576" t="str">
            <v>2007</v>
          </cell>
          <cell r="B2576" t="str">
            <v>PL</v>
          </cell>
          <cell r="C2576" t="str">
            <v>SM_J65_66</v>
          </cell>
          <cell r="D2576" t="str">
            <v>e_itsp</v>
          </cell>
          <cell r="E2576">
            <v>0.58710562414266099</v>
          </cell>
          <cell r="F2576" t="str">
            <v>% ent cuse</v>
          </cell>
        </row>
        <row r="2577">
          <cell r="A2577" t="str">
            <v>2007</v>
          </cell>
          <cell r="B2577" t="str">
            <v>PL</v>
          </cell>
          <cell r="C2577" t="str">
            <v>SM_O1</v>
          </cell>
          <cell r="D2577" t="str">
            <v>e_itsp</v>
          </cell>
          <cell r="E2577">
            <v>0.144904215622356</v>
          </cell>
          <cell r="F2577" t="str">
            <v>% ent</v>
          </cell>
        </row>
        <row r="2578">
          <cell r="A2578" t="str">
            <v>2007</v>
          </cell>
          <cell r="B2578" t="str">
            <v>PL</v>
          </cell>
          <cell r="C2578" t="str">
            <v>SM_O1</v>
          </cell>
          <cell r="D2578" t="str">
            <v>e_itsp</v>
          </cell>
          <cell r="E2578">
            <v>0.152534205569265</v>
          </cell>
          <cell r="F2578" t="str">
            <v>% ent cuse</v>
          </cell>
        </row>
        <row r="2579">
          <cell r="A2579" t="str">
            <v>2007</v>
          </cell>
          <cell r="B2579" t="str">
            <v>PL</v>
          </cell>
          <cell r="C2579" t="str">
            <v>S_DF</v>
          </cell>
          <cell r="D2579" t="str">
            <v>e_itsp</v>
          </cell>
          <cell r="E2579">
            <v>6.98818544187884E-2</v>
          </cell>
          <cell r="F2579" t="str">
            <v>% ent</v>
          </cell>
        </row>
        <row r="2580">
          <cell r="A2580" t="str">
            <v>2007</v>
          </cell>
          <cell r="B2580" t="str">
            <v>PL</v>
          </cell>
          <cell r="C2580" t="str">
            <v>S_DF</v>
          </cell>
          <cell r="D2580" t="str">
            <v>e_itsp</v>
          </cell>
          <cell r="E2580">
            <v>7.4915306436710793E-2</v>
          </cell>
          <cell r="F2580" t="str">
            <v>% ent cuse</v>
          </cell>
        </row>
        <row r="2581">
          <cell r="A2581" t="str">
            <v>2007</v>
          </cell>
          <cell r="B2581" t="str">
            <v>PL</v>
          </cell>
          <cell r="C2581" t="str">
            <v>S_DFGHIJKO</v>
          </cell>
          <cell r="D2581" t="str">
            <v>e_itsp</v>
          </cell>
          <cell r="E2581">
            <v>0.107057436415698</v>
          </cell>
          <cell r="F2581" t="str">
            <v>% ent</v>
          </cell>
        </row>
        <row r="2582">
          <cell r="A2582" t="str">
            <v>2007</v>
          </cell>
          <cell r="B2582" t="str">
            <v>PL</v>
          </cell>
          <cell r="C2582" t="str">
            <v>S_DFGHIJKO</v>
          </cell>
          <cell r="D2582" t="str">
            <v>e_itsp</v>
          </cell>
          <cell r="E2582">
            <v>0.11386191824012</v>
          </cell>
          <cell r="F2582" t="str">
            <v>% ent cuse</v>
          </cell>
        </row>
        <row r="2583">
          <cell r="A2583" t="str">
            <v>2007</v>
          </cell>
          <cell r="B2583" t="str">
            <v>PL</v>
          </cell>
          <cell r="C2583" t="str">
            <v>S_DFGHIKO</v>
          </cell>
          <cell r="D2583" t="str">
            <v>e_itsp</v>
          </cell>
          <cell r="E2583">
            <v>0.103981248726136</v>
          </cell>
          <cell r="F2583" t="str">
            <v>% ent</v>
          </cell>
        </row>
        <row r="2584">
          <cell r="A2584" t="str">
            <v>2007</v>
          </cell>
          <cell r="B2584" t="str">
            <v>PL</v>
          </cell>
          <cell r="C2584" t="str">
            <v>S_DFGHIKO</v>
          </cell>
          <cell r="D2584" t="str">
            <v>e_itsp</v>
          </cell>
          <cell r="E2584">
            <v>0.110649219201851</v>
          </cell>
          <cell r="F2584" t="str">
            <v>% ent cuse</v>
          </cell>
        </row>
        <row r="2585">
          <cell r="A2585" t="str">
            <v>2007</v>
          </cell>
          <cell r="B2585" t="str">
            <v>PL</v>
          </cell>
          <cell r="C2585" t="str">
            <v>S_GHIKO</v>
          </cell>
          <cell r="D2585" t="str">
            <v>e_itsp</v>
          </cell>
          <cell r="E2585">
            <v>0.13458377646717601</v>
          </cell>
          <cell r="F2585" t="str">
            <v>% ent</v>
          </cell>
        </row>
        <row r="2586">
          <cell r="A2586" t="str">
            <v>2007</v>
          </cell>
          <cell r="B2586" t="str">
            <v>PL</v>
          </cell>
          <cell r="C2586" t="str">
            <v>S_GHIKO</v>
          </cell>
          <cell r="D2586" t="str">
            <v>e_itsp</v>
          </cell>
          <cell r="E2586">
            <v>0.14227309893703999</v>
          </cell>
          <cell r="F2586" t="str">
            <v>% ent cuse</v>
          </cell>
        </row>
        <row r="2587">
          <cell r="A2587" t="str">
            <v>2007</v>
          </cell>
          <cell r="B2587" t="str">
            <v>PL</v>
          </cell>
          <cell r="C2587" t="str">
            <v>S_J65_66</v>
          </cell>
          <cell r="D2587" t="str">
            <v>e_itsp</v>
          </cell>
          <cell r="E2587">
            <v>0.47368421052631599</v>
          </cell>
          <cell r="F2587" t="str">
            <v>% ent</v>
          </cell>
        </row>
        <row r="2588">
          <cell r="A2588" t="str">
            <v>2007</v>
          </cell>
          <cell r="B2588" t="str">
            <v>PL</v>
          </cell>
          <cell r="C2588" t="str">
            <v>S_J65_66</v>
          </cell>
          <cell r="D2588" t="str">
            <v>e_itsp</v>
          </cell>
          <cell r="E2588">
            <v>0.47368421052631599</v>
          </cell>
          <cell r="F2588" t="str">
            <v>% ent cuse</v>
          </cell>
        </row>
        <row r="2589">
          <cell r="A2589" t="str">
            <v>2007</v>
          </cell>
          <cell r="B2589" t="str">
            <v>PT</v>
          </cell>
          <cell r="C2589" t="str">
            <v>10_65</v>
          </cell>
          <cell r="D2589" t="str">
            <v>e_itsp</v>
          </cell>
          <cell r="E2589">
            <v>0.305494505492308</v>
          </cell>
          <cell r="F2589" t="str">
            <v>% ent</v>
          </cell>
        </row>
        <row r="2590">
          <cell r="A2590" t="str">
            <v>2007</v>
          </cell>
          <cell r="B2590" t="str">
            <v>PT</v>
          </cell>
          <cell r="C2590" t="str">
            <v>10_65</v>
          </cell>
          <cell r="D2590" t="str">
            <v>e_itsp</v>
          </cell>
          <cell r="E2590">
            <v>0.30549450549544099</v>
          </cell>
          <cell r="F2590" t="str">
            <v>% ent cuse</v>
          </cell>
        </row>
        <row r="2591">
          <cell r="A2591" t="str">
            <v>2007</v>
          </cell>
          <cell r="B2591" t="str">
            <v>PT</v>
          </cell>
          <cell r="C2591" t="str">
            <v>10_66</v>
          </cell>
          <cell r="D2591" t="str">
            <v>e_itsp</v>
          </cell>
          <cell r="E2591">
            <v>0.78571428571428603</v>
          </cell>
          <cell r="F2591" t="str">
            <v>% ent</v>
          </cell>
        </row>
        <row r="2592">
          <cell r="A2592" t="str">
            <v>2007</v>
          </cell>
          <cell r="B2592" t="str">
            <v>PT</v>
          </cell>
          <cell r="C2592" t="str">
            <v>10_66</v>
          </cell>
          <cell r="D2592" t="str">
            <v>e_itsp</v>
          </cell>
          <cell r="E2592">
            <v>0.78571428571428603</v>
          </cell>
          <cell r="F2592" t="str">
            <v>% ent cuse</v>
          </cell>
        </row>
        <row r="2593">
          <cell r="A2593" t="str">
            <v>2007</v>
          </cell>
          <cell r="B2593" t="str">
            <v>PT</v>
          </cell>
          <cell r="C2593" t="str">
            <v>10_67</v>
          </cell>
          <cell r="D2593" t="str">
            <v>e_itsp</v>
          </cell>
          <cell r="E2593">
            <v>0.41407077771900802</v>
          </cell>
          <cell r="F2593" t="str">
            <v>% ent</v>
          </cell>
        </row>
        <row r="2594">
          <cell r="A2594" t="str">
            <v>2007</v>
          </cell>
          <cell r="B2594" t="str">
            <v>PT</v>
          </cell>
          <cell r="C2594" t="str">
            <v>10_67</v>
          </cell>
          <cell r="D2594" t="str">
            <v>e_itsp</v>
          </cell>
          <cell r="E2594">
            <v>0.41407077770532003</v>
          </cell>
          <cell r="F2594" t="str">
            <v>% ent cuse</v>
          </cell>
        </row>
        <row r="2595">
          <cell r="A2595" t="str">
            <v>2007</v>
          </cell>
          <cell r="B2595" t="str">
            <v>PT</v>
          </cell>
          <cell r="C2595" t="str">
            <v>10_D</v>
          </cell>
          <cell r="D2595" t="str">
            <v>e_itsp</v>
          </cell>
          <cell r="F2595" t="str">
            <v>% ent</v>
          </cell>
        </row>
        <row r="2596">
          <cell r="A2596" t="str">
            <v>2007</v>
          </cell>
          <cell r="B2596" t="str">
            <v>PT</v>
          </cell>
          <cell r="C2596" t="str">
            <v>10_D</v>
          </cell>
          <cell r="D2596" t="str">
            <v>e_itsp</v>
          </cell>
          <cell r="F2596" t="str">
            <v>% ent cuse</v>
          </cell>
        </row>
        <row r="2597">
          <cell r="A2597" t="str">
            <v>2007</v>
          </cell>
          <cell r="B2597" t="str">
            <v>PT</v>
          </cell>
          <cell r="C2597" t="str">
            <v>10_D15_22</v>
          </cell>
          <cell r="D2597" t="str">
            <v>e_itsp</v>
          </cell>
          <cell r="E2597">
            <v>0.13212893893106401</v>
          </cell>
          <cell r="F2597" t="str">
            <v>% ent</v>
          </cell>
        </row>
        <row r="2598">
          <cell r="A2598" t="str">
            <v>2007</v>
          </cell>
          <cell r="B2598" t="str">
            <v>PT</v>
          </cell>
          <cell r="C2598" t="str">
            <v>10_D15_22</v>
          </cell>
          <cell r="D2598" t="str">
            <v>e_itsp</v>
          </cell>
          <cell r="E2598">
            <v>0.14028150551798399</v>
          </cell>
          <cell r="F2598" t="str">
            <v>% ent cuse</v>
          </cell>
        </row>
        <row r="2599">
          <cell r="A2599" t="str">
            <v>2007</v>
          </cell>
          <cell r="B2599" t="str">
            <v>PT</v>
          </cell>
          <cell r="C2599" t="str">
            <v>10_D22</v>
          </cell>
          <cell r="D2599" t="str">
            <v>e_itsp</v>
          </cell>
          <cell r="F2599" t="str">
            <v>% ent</v>
          </cell>
        </row>
        <row r="2600">
          <cell r="A2600" t="str">
            <v>2007</v>
          </cell>
          <cell r="B2600" t="str">
            <v>PT</v>
          </cell>
          <cell r="C2600" t="str">
            <v>10_D22</v>
          </cell>
          <cell r="D2600" t="str">
            <v>e_itsp</v>
          </cell>
          <cell r="F2600" t="str">
            <v>% ent cuse</v>
          </cell>
        </row>
        <row r="2601">
          <cell r="A2601" t="str">
            <v>2007</v>
          </cell>
          <cell r="B2601" t="str">
            <v>PT</v>
          </cell>
          <cell r="C2601" t="str">
            <v>10_D23_25</v>
          </cell>
          <cell r="D2601" t="str">
            <v>e_itsp</v>
          </cell>
          <cell r="E2601">
            <v>0.24061143612153199</v>
          </cell>
          <cell r="F2601" t="str">
            <v>% ent</v>
          </cell>
        </row>
        <row r="2602">
          <cell r="A2602" t="str">
            <v>2007</v>
          </cell>
          <cell r="B2602" t="str">
            <v>PT</v>
          </cell>
          <cell r="C2602" t="str">
            <v>10_D23_25</v>
          </cell>
          <cell r="D2602" t="str">
            <v>e_itsp</v>
          </cell>
          <cell r="E2602">
            <v>0.240611436120897</v>
          </cell>
          <cell r="F2602" t="str">
            <v>% ent cuse</v>
          </cell>
        </row>
        <row r="2603">
          <cell r="A2603" t="str">
            <v>2007</v>
          </cell>
          <cell r="B2603" t="str">
            <v>PT</v>
          </cell>
          <cell r="C2603" t="str">
            <v>10_D26_28</v>
          </cell>
          <cell r="D2603" t="str">
            <v>e_itsp</v>
          </cell>
          <cell r="F2603" t="str">
            <v>% ent</v>
          </cell>
        </row>
        <row r="2604">
          <cell r="A2604" t="str">
            <v>2007</v>
          </cell>
          <cell r="B2604" t="str">
            <v>PT</v>
          </cell>
          <cell r="C2604" t="str">
            <v>10_D26_28</v>
          </cell>
          <cell r="D2604" t="str">
            <v>e_itsp</v>
          </cell>
          <cell r="F2604" t="str">
            <v>% ent cuse</v>
          </cell>
        </row>
        <row r="2605">
          <cell r="A2605" t="str">
            <v>2007</v>
          </cell>
          <cell r="B2605" t="str">
            <v>PT</v>
          </cell>
          <cell r="C2605" t="str">
            <v>10_D29_37</v>
          </cell>
          <cell r="D2605" t="str">
            <v>e_itsp</v>
          </cell>
          <cell r="E2605">
            <v>0.203215282452676</v>
          </cell>
          <cell r="F2605" t="str">
            <v>% ent</v>
          </cell>
        </row>
        <row r="2606">
          <cell r="A2606" t="str">
            <v>2007</v>
          </cell>
          <cell r="B2606" t="str">
            <v>PT</v>
          </cell>
          <cell r="C2606" t="str">
            <v>10_D29_37</v>
          </cell>
          <cell r="D2606" t="str">
            <v>e_itsp</v>
          </cell>
          <cell r="E2606">
            <v>0.203720793108946</v>
          </cell>
          <cell r="F2606" t="str">
            <v>% ent cuse</v>
          </cell>
        </row>
        <row r="2607">
          <cell r="A2607" t="str">
            <v>2007</v>
          </cell>
          <cell r="B2607" t="str">
            <v>PT</v>
          </cell>
          <cell r="C2607" t="str">
            <v>10_DF</v>
          </cell>
          <cell r="D2607" t="str">
            <v>e_itsp</v>
          </cell>
          <cell r="F2607" t="str">
            <v>% ent</v>
          </cell>
        </row>
        <row r="2608">
          <cell r="A2608" t="str">
            <v>2007</v>
          </cell>
          <cell r="B2608" t="str">
            <v>PT</v>
          </cell>
          <cell r="C2608" t="str">
            <v>10_DF</v>
          </cell>
          <cell r="D2608" t="str">
            <v>e_itsp</v>
          </cell>
          <cell r="F2608" t="str">
            <v>% ent cuse</v>
          </cell>
        </row>
        <row r="2609">
          <cell r="A2609" t="str">
            <v>2007</v>
          </cell>
          <cell r="B2609" t="str">
            <v>PT</v>
          </cell>
          <cell r="C2609" t="str">
            <v>10_DFGHIJKO</v>
          </cell>
          <cell r="D2609" t="str">
            <v>e_itsp</v>
          </cell>
          <cell r="E2609">
            <v>0.18495995019054601</v>
          </cell>
          <cell r="F2609" t="str">
            <v>% ent</v>
          </cell>
        </row>
        <row r="2610">
          <cell r="A2610" t="str">
            <v>2007</v>
          </cell>
          <cell r="B2610" t="str">
            <v>PT</v>
          </cell>
          <cell r="C2610" t="str">
            <v>10_DFGHIJKO</v>
          </cell>
          <cell r="D2610" t="str">
            <v>e_itsp</v>
          </cell>
          <cell r="E2610">
            <v>0.19460189901812799</v>
          </cell>
          <cell r="F2610" t="str">
            <v>% ent cuse</v>
          </cell>
        </row>
        <row r="2611">
          <cell r="A2611" t="str">
            <v>2007</v>
          </cell>
          <cell r="B2611" t="str">
            <v>PT</v>
          </cell>
          <cell r="C2611" t="str">
            <v>10_DFGHIKO</v>
          </cell>
          <cell r="D2611" t="str">
            <v>e_itsp</v>
          </cell>
          <cell r="E2611">
            <v>0.183523242601217</v>
          </cell>
          <cell r="F2611" t="str">
            <v>% ent</v>
          </cell>
        </row>
        <row r="2612">
          <cell r="A2612" t="str">
            <v>2007</v>
          </cell>
          <cell r="B2612" t="str">
            <v>PT</v>
          </cell>
          <cell r="C2612" t="str">
            <v>10_DFGHIKO</v>
          </cell>
          <cell r="D2612" t="str">
            <v>e_itsp</v>
          </cell>
          <cell r="E2612">
            <v>0.19315383536073299</v>
          </cell>
          <cell r="F2612" t="str">
            <v>% ent cuse</v>
          </cell>
        </row>
        <row r="2613">
          <cell r="A2613" t="str">
            <v>2007</v>
          </cell>
          <cell r="B2613" t="str">
            <v>PT</v>
          </cell>
          <cell r="C2613" t="str">
            <v>10_DGHIK</v>
          </cell>
          <cell r="D2613" t="str">
            <v>e_itsp</v>
          </cell>
          <cell r="F2613" t="str">
            <v>% ent</v>
          </cell>
        </row>
        <row r="2614">
          <cell r="A2614" t="str">
            <v>2007</v>
          </cell>
          <cell r="B2614" t="str">
            <v>PT</v>
          </cell>
          <cell r="C2614" t="str">
            <v>10_DGHIK</v>
          </cell>
          <cell r="D2614" t="str">
            <v>e_itsp</v>
          </cell>
          <cell r="F2614" t="str">
            <v>% ent cuse</v>
          </cell>
        </row>
        <row r="2615">
          <cell r="A2615" t="str">
            <v>2007</v>
          </cell>
          <cell r="B2615" t="str">
            <v>PT</v>
          </cell>
          <cell r="C2615" t="str">
            <v>10_DGIK</v>
          </cell>
          <cell r="D2615" t="str">
            <v>e_itsp</v>
          </cell>
          <cell r="F2615" t="str">
            <v>% ent</v>
          </cell>
        </row>
        <row r="2616">
          <cell r="A2616" t="str">
            <v>2007</v>
          </cell>
          <cell r="B2616" t="str">
            <v>PT</v>
          </cell>
          <cell r="C2616" t="str">
            <v>10_DGIK</v>
          </cell>
          <cell r="D2616" t="str">
            <v>e_itsp</v>
          </cell>
          <cell r="F2616" t="str">
            <v>% ent cuse</v>
          </cell>
        </row>
        <row r="2617">
          <cell r="A2617" t="str">
            <v>2007</v>
          </cell>
          <cell r="B2617" t="str">
            <v>PT</v>
          </cell>
          <cell r="C2617" t="str">
            <v>10_E</v>
          </cell>
          <cell r="D2617" t="str">
            <v>e_itsp</v>
          </cell>
          <cell r="E2617">
            <v>0.434848484875</v>
          </cell>
          <cell r="F2617" t="str">
            <v>% ent</v>
          </cell>
        </row>
        <row r="2618">
          <cell r="A2618" t="str">
            <v>2007</v>
          </cell>
          <cell r="B2618" t="str">
            <v>PT</v>
          </cell>
          <cell r="C2618" t="str">
            <v>10_E</v>
          </cell>
          <cell r="D2618" t="str">
            <v>e_itsp</v>
          </cell>
          <cell r="E2618">
            <v>0.44695347479884601</v>
          </cell>
          <cell r="F2618" t="str">
            <v>% ent cuse</v>
          </cell>
        </row>
        <row r="2619">
          <cell r="A2619" t="str">
            <v>2007</v>
          </cell>
          <cell r="B2619" t="str">
            <v>PT</v>
          </cell>
          <cell r="C2619" t="str">
            <v>10_F</v>
          </cell>
          <cell r="D2619" t="str">
            <v>e_itsp</v>
          </cell>
          <cell r="F2619" t="str">
            <v>% ent</v>
          </cell>
        </row>
        <row r="2620">
          <cell r="A2620" t="str">
            <v>2007</v>
          </cell>
          <cell r="B2620" t="str">
            <v>PT</v>
          </cell>
          <cell r="C2620" t="str">
            <v>10_F</v>
          </cell>
          <cell r="D2620" t="str">
            <v>e_itsp</v>
          </cell>
          <cell r="F2620" t="str">
            <v>% ent cuse</v>
          </cell>
        </row>
        <row r="2621">
          <cell r="A2621" t="str">
            <v>2007</v>
          </cell>
          <cell r="B2621" t="str">
            <v>PT</v>
          </cell>
          <cell r="C2621" t="str">
            <v>10_G</v>
          </cell>
          <cell r="D2621" t="str">
            <v>e_itsp</v>
          </cell>
          <cell r="F2621" t="str">
            <v>% ent</v>
          </cell>
        </row>
        <row r="2622">
          <cell r="A2622" t="str">
            <v>2007</v>
          </cell>
          <cell r="B2622" t="str">
            <v>PT</v>
          </cell>
          <cell r="C2622" t="str">
            <v>10_G</v>
          </cell>
          <cell r="D2622" t="str">
            <v>e_itsp</v>
          </cell>
          <cell r="F2622" t="str">
            <v>% ent cuse</v>
          </cell>
        </row>
        <row r="2623">
          <cell r="A2623" t="str">
            <v>2007</v>
          </cell>
          <cell r="B2623" t="str">
            <v>PT</v>
          </cell>
          <cell r="C2623" t="str">
            <v>10_G50</v>
          </cell>
          <cell r="D2623" t="str">
            <v>e_itsp</v>
          </cell>
          <cell r="F2623" t="str">
            <v>% ent</v>
          </cell>
        </row>
        <row r="2624">
          <cell r="A2624" t="str">
            <v>2007</v>
          </cell>
          <cell r="B2624" t="str">
            <v>PT</v>
          </cell>
          <cell r="C2624" t="str">
            <v>10_G50</v>
          </cell>
          <cell r="D2624" t="str">
            <v>e_itsp</v>
          </cell>
          <cell r="F2624" t="str">
            <v>% ent cuse</v>
          </cell>
        </row>
        <row r="2625">
          <cell r="A2625" t="str">
            <v>2007</v>
          </cell>
          <cell r="B2625" t="str">
            <v>PT</v>
          </cell>
          <cell r="C2625" t="str">
            <v>10_G51</v>
          </cell>
          <cell r="D2625" t="str">
            <v>e_itsp</v>
          </cell>
          <cell r="E2625">
            <v>0.28927038421704798</v>
          </cell>
          <cell r="F2625" t="str">
            <v>% ent</v>
          </cell>
        </row>
        <row r="2626">
          <cell r="A2626" t="str">
            <v>2007</v>
          </cell>
          <cell r="B2626" t="str">
            <v>PT</v>
          </cell>
          <cell r="C2626" t="str">
            <v>10_G51</v>
          </cell>
          <cell r="D2626" t="str">
            <v>e_itsp</v>
          </cell>
          <cell r="E2626">
            <v>0.28932605596557398</v>
          </cell>
          <cell r="F2626" t="str">
            <v>% ent cuse</v>
          </cell>
        </row>
        <row r="2627">
          <cell r="A2627" t="str">
            <v>2007</v>
          </cell>
          <cell r="B2627" t="str">
            <v>PT</v>
          </cell>
          <cell r="C2627" t="str">
            <v>10_G52</v>
          </cell>
          <cell r="D2627" t="str">
            <v>e_itsp</v>
          </cell>
          <cell r="F2627" t="str">
            <v>% ent</v>
          </cell>
        </row>
        <row r="2628">
          <cell r="A2628" t="str">
            <v>2007</v>
          </cell>
          <cell r="B2628" t="str">
            <v>PT</v>
          </cell>
          <cell r="C2628" t="str">
            <v>10_G52</v>
          </cell>
          <cell r="D2628" t="str">
            <v>e_itsp</v>
          </cell>
          <cell r="F2628" t="str">
            <v>% ent cuse</v>
          </cell>
        </row>
        <row r="2629">
          <cell r="A2629" t="str">
            <v>2007</v>
          </cell>
          <cell r="B2629" t="str">
            <v>PT</v>
          </cell>
          <cell r="C2629" t="str">
            <v>10_GHIKO</v>
          </cell>
          <cell r="D2629" t="str">
            <v>e_itsp</v>
          </cell>
          <cell r="F2629" t="str">
            <v>% ent</v>
          </cell>
        </row>
        <row r="2630">
          <cell r="A2630" t="str">
            <v>2007</v>
          </cell>
          <cell r="B2630" t="str">
            <v>PT</v>
          </cell>
          <cell r="C2630" t="str">
            <v>10_GHIKO</v>
          </cell>
          <cell r="D2630" t="str">
            <v>e_itsp</v>
          </cell>
          <cell r="F2630" t="str">
            <v>% ent cuse</v>
          </cell>
        </row>
        <row r="2631">
          <cell r="A2631" t="str">
            <v>2007</v>
          </cell>
          <cell r="B2631" t="str">
            <v>PT</v>
          </cell>
          <cell r="C2631" t="str">
            <v>10_H551_552</v>
          </cell>
          <cell r="D2631" t="str">
            <v>e_itsp</v>
          </cell>
          <cell r="E2631">
            <v>0.24561295612915099</v>
          </cell>
          <cell r="F2631" t="str">
            <v>% ent</v>
          </cell>
        </row>
        <row r="2632">
          <cell r="A2632" t="str">
            <v>2007</v>
          </cell>
          <cell r="B2632" t="str">
            <v>PT</v>
          </cell>
          <cell r="C2632" t="str">
            <v>10_H551_552</v>
          </cell>
          <cell r="D2632" t="str">
            <v>e_itsp</v>
          </cell>
          <cell r="E2632">
            <v>0.248033289169623</v>
          </cell>
          <cell r="F2632" t="str">
            <v>% ent cuse</v>
          </cell>
        </row>
        <row r="2633">
          <cell r="A2633" t="str">
            <v>2007</v>
          </cell>
          <cell r="B2633" t="str">
            <v>PT</v>
          </cell>
          <cell r="C2633" t="str">
            <v>10_I</v>
          </cell>
          <cell r="D2633" t="str">
            <v>e_itsp</v>
          </cell>
          <cell r="E2633">
            <v>0.186218117853298</v>
          </cell>
          <cell r="F2633" t="str">
            <v>% ent</v>
          </cell>
        </row>
        <row r="2634">
          <cell r="A2634" t="str">
            <v>2007</v>
          </cell>
          <cell r="B2634" t="str">
            <v>PT</v>
          </cell>
          <cell r="C2634" t="str">
            <v>10_I</v>
          </cell>
          <cell r="D2634" t="str">
            <v>e_itsp</v>
          </cell>
          <cell r="E2634">
            <v>0.20498596185443499</v>
          </cell>
          <cell r="F2634" t="str">
            <v>% ent cuse</v>
          </cell>
        </row>
        <row r="2635">
          <cell r="A2635" t="str">
            <v>2007</v>
          </cell>
          <cell r="B2635" t="str">
            <v>PT</v>
          </cell>
          <cell r="C2635" t="str">
            <v>10_I60_63</v>
          </cell>
          <cell r="D2635" t="str">
            <v>e_itsp</v>
          </cell>
          <cell r="E2635">
            <v>0.172137265610049</v>
          </cell>
          <cell r="F2635" t="str">
            <v>% ent</v>
          </cell>
        </row>
        <row r="2636">
          <cell r="A2636" t="str">
            <v>2007</v>
          </cell>
          <cell r="B2636" t="str">
            <v>PT</v>
          </cell>
          <cell r="C2636" t="str">
            <v>10_I60_63</v>
          </cell>
          <cell r="D2636" t="str">
            <v>e_itsp</v>
          </cell>
          <cell r="E2636">
            <v>0.19015585721410599</v>
          </cell>
          <cell r="F2636" t="str">
            <v>% ent cuse</v>
          </cell>
        </row>
        <row r="2637">
          <cell r="A2637" t="str">
            <v>2007</v>
          </cell>
          <cell r="B2637" t="str">
            <v>PT</v>
          </cell>
          <cell r="C2637" t="str">
            <v>10_I64</v>
          </cell>
          <cell r="D2637" t="str">
            <v>e_itsp</v>
          </cell>
          <cell r="E2637">
            <v>0.58906250000000004</v>
          </cell>
          <cell r="F2637" t="str">
            <v>% ent</v>
          </cell>
        </row>
        <row r="2638">
          <cell r="A2638" t="str">
            <v>2007</v>
          </cell>
          <cell r="B2638" t="str">
            <v>PT</v>
          </cell>
          <cell r="C2638" t="str">
            <v>10_I64</v>
          </cell>
          <cell r="D2638" t="str">
            <v>e_itsp</v>
          </cell>
          <cell r="E2638">
            <v>0.58906250000000004</v>
          </cell>
          <cell r="F2638" t="str">
            <v>% ent cuse</v>
          </cell>
        </row>
        <row r="2639">
          <cell r="A2639" t="str">
            <v>2007</v>
          </cell>
          <cell r="B2639" t="str">
            <v>PT</v>
          </cell>
          <cell r="C2639" t="str">
            <v>10_J65_66</v>
          </cell>
          <cell r="D2639" t="str">
            <v>e_itsp</v>
          </cell>
          <cell r="E2639">
            <v>0.41263517358964102</v>
          </cell>
          <cell r="F2639" t="str">
            <v>% ent</v>
          </cell>
        </row>
        <row r="2640">
          <cell r="A2640" t="str">
            <v>2007</v>
          </cell>
          <cell r="B2640" t="str">
            <v>PT</v>
          </cell>
          <cell r="C2640" t="str">
            <v>10_J65_66</v>
          </cell>
          <cell r="D2640" t="str">
            <v>e_itsp</v>
          </cell>
          <cell r="E2640">
            <v>0.41263517359292901</v>
          </cell>
          <cell r="F2640" t="str">
            <v>% ent cuse</v>
          </cell>
        </row>
        <row r="2641">
          <cell r="A2641" t="str">
            <v>2007</v>
          </cell>
          <cell r="B2641" t="str">
            <v>PT</v>
          </cell>
          <cell r="C2641" t="str">
            <v>10_K</v>
          </cell>
          <cell r="D2641" t="str">
            <v>e_itsp</v>
          </cell>
          <cell r="E2641">
            <v>0.343063354668037</v>
          </cell>
          <cell r="F2641" t="str">
            <v>% ent</v>
          </cell>
        </row>
        <row r="2642">
          <cell r="A2642" t="str">
            <v>2007</v>
          </cell>
          <cell r="B2642" t="str">
            <v>PT</v>
          </cell>
          <cell r="C2642" t="str">
            <v>10_K</v>
          </cell>
          <cell r="D2642" t="str">
            <v>e_itsp</v>
          </cell>
          <cell r="E2642">
            <v>0.35401228681316399</v>
          </cell>
          <cell r="F2642" t="str">
            <v>% ent cuse</v>
          </cell>
        </row>
        <row r="2643">
          <cell r="A2643" t="str">
            <v>2007</v>
          </cell>
          <cell r="B2643" t="str">
            <v>PT</v>
          </cell>
          <cell r="C2643" t="str">
            <v>10_K70_71_73_74</v>
          </cell>
          <cell r="D2643" t="str">
            <v>e_itsp</v>
          </cell>
          <cell r="E2643">
            <v>0.28702655668508997</v>
          </cell>
          <cell r="F2643" t="str">
            <v>% ent</v>
          </cell>
        </row>
        <row r="2644">
          <cell r="A2644" t="str">
            <v>2007</v>
          </cell>
          <cell r="B2644" t="str">
            <v>PT</v>
          </cell>
          <cell r="C2644" t="str">
            <v>10_K70_71_73_74</v>
          </cell>
          <cell r="D2644" t="str">
            <v>e_itsp</v>
          </cell>
          <cell r="E2644">
            <v>0.29594867290676402</v>
          </cell>
          <cell r="F2644" t="str">
            <v>% ent cuse</v>
          </cell>
        </row>
        <row r="2645">
          <cell r="A2645" t="str">
            <v>2007</v>
          </cell>
          <cell r="B2645" t="str">
            <v>PT</v>
          </cell>
          <cell r="C2645" t="str">
            <v>10_K72</v>
          </cell>
          <cell r="D2645" t="str">
            <v>e_itsp</v>
          </cell>
          <cell r="E2645">
            <v>0.86286384976056296</v>
          </cell>
          <cell r="F2645" t="str">
            <v>% ent</v>
          </cell>
        </row>
        <row r="2646">
          <cell r="A2646" t="str">
            <v>2007</v>
          </cell>
          <cell r="B2646" t="str">
            <v>PT</v>
          </cell>
          <cell r="C2646" t="str">
            <v>10_K72</v>
          </cell>
          <cell r="D2646" t="str">
            <v>e_itsp</v>
          </cell>
          <cell r="E2646">
            <v>0.89710548152524305</v>
          </cell>
          <cell r="F2646" t="str">
            <v>% ent cuse</v>
          </cell>
        </row>
        <row r="2647">
          <cell r="A2647" t="str">
            <v>2007</v>
          </cell>
          <cell r="B2647" t="str">
            <v>PT</v>
          </cell>
          <cell r="C2647" t="str">
            <v>10_O921_922</v>
          </cell>
          <cell r="D2647" t="str">
            <v>e_itsp</v>
          </cell>
          <cell r="F2647" t="str">
            <v>% ent</v>
          </cell>
        </row>
        <row r="2648">
          <cell r="A2648" t="str">
            <v>2007</v>
          </cell>
          <cell r="B2648" t="str">
            <v>PT</v>
          </cell>
          <cell r="C2648" t="str">
            <v>10_O921_922</v>
          </cell>
          <cell r="D2648" t="str">
            <v>e_itsp</v>
          </cell>
          <cell r="F2648" t="str">
            <v>% ent cuse</v>
          </cell>
        </row>
        <row r="2649">
          <cell r="A2649" t="str">
            <v>2007</v>
          </cell>
          <cell r="B2649" t="str">
            <v>PT</v>
          </cell>
          <cell r="C2649" t="str">
            <v>L_DF</v>
          </cell>
          <cell r="D2649" t="str">
            <v>e_itsp</v>
          </cell>
          <cell r="E2649">
            <v>0.76519337016574596</v>
          </cell>
          <cell r="F2649" t="str">
            <v>% ent</v>
          </cell>
        </row>
        <row r="2650">
          <cell r="A2650" t="str">
            <v>2007</v>
          </cell>
          <cell r="B2650" t="str">
            <v>PT</v>
          </cell>
          <cell r="C2650" t="str">
            <v>L_DF</v>
          </cell>
          <cell r="D2650" t="str">
            <v>e_itsp</v>
          </cell>
          <cell r="E2650">
            <v>0.76519337016574596</v>
          </cell>
          <cell r="F2650" t="str">
            <v>% ent cuse</v>
          </cell>
        </row>
        <row r="2651">
          <cell r="A2651" t="str">
            <v>2007</v>
          </cell>
          <cell r="B2651" t="str">
            <v>PT</v>
          </cell>
          <cell r="C2651" t="str">
            <v>L_DFGHIJKO</v>
          </cell>
          <cell r="D2651" t="str">
            <v>e_itsp</v>
          </cell>
          <cell r="E2651">
            <v>0.67336010709504701</v>
          </cell>
          <cell r="F2651" t="str">
            <v>% ent</v>
          </cell>
        </row>
        <row r="2652">
          <cell r="A2652" t="str">
            <v>2007</v>
          </cell>
          <cell r="B2652" t="str">
            <v>PT</v>
          </cell>
          <cell r="C2652" t="str">
            <v>L_DFGHIJKO</v>
          </cell>
          <cell r="D2652" t="str">
            <v>e_itsp</v>
          </cell>
          <cell r="E2652">
            <v>0.67336010709504701</v>
          </cell>
          <cell r="F2652" t="str">
            <v>% ent cuse</v>
          </cell>
        </row>
        <row r="2653">
          <cell r="A2653" t="str">
            <v>2007</v>
          </cell>
          <cell r="B2653" t="str">
            <v>PT</v>
          </cell>
          <cell r="C2653" t="str">
            <v>L_DFGHIKO</v>
          </cell>
          <cell r="D2653" t="str">
            <v>e_itsp</v>
          </cell>
          <cell r="E2653">
            <v>0.66295264623955397</v>
          </cell>
          <cell r="F2653" t="str">
            <v>% ent</v>
          </cell>
        </row>
        <row r="2654">
          <cell r="A2654" t="str">
            <v>2007</v>
          </cell>
          <cell r="B2654" t="str">
            <v>PT</v>
          </cell>
          <cell r="C2654" t="str">
            <v>L_DFGHIKO</v>
          </cell>
          <cell r="D2654" t="str">
            <v>e_itsp</v>
          </cell>
          <cell r="E2654">
            <v>0.66295264623955397</v>
          </cell>
          <cell r="F2654" t="str">
            <v>% ent cuse</v>
          </cell>
        </row>
        <row r="2655">
          <cell r="A2655" t="str">
            <v>2007</v>
          </cell>
          <cell r="B2655" t="str">
            <v>PT</v>
          </cell>
          <cell r="C2655" t="str">
            <v>L_GHIKO</v>
          </cell>
          <cell r="D2655" t="str">
            <v>e_itsp</v>
          </cell>
          <cell r="E2655">
            <v>0.55898876404494402</v>
          </cell>
          <cell r="F2655" t="str">
            <v>% ent</v>
          </cell>
        </row>
        <row r="2656">
          <cell r="A2656" t="str">
            <v>2007</v>
          </cell>
          <cell r="B2656" t="str">
            <v>PT</v>
          </cell>
          <cell r="C2656" t="str">
            <v>L_GHIKO</v>
          </cell>
          <cell r="D2656" t="str">
            <v>e_itsp</v>
          </cell>
          <cell r="E2656">
            <v>0.55898876404494402</v>
          </cell>
          <cell r="F2656" t="str">
            <v>% ent cuse</v>
          </cell>
        </row>
        <row r="2657">
          <cell r="A2657" t="str">
            <v>2007</v>
          </cell>
          <cell r="B2657" t="str">
            <v>PT</v>
          </cell>
          <cell r="C2657" t="str">
            <v>L_J65_66</v>
          </cell>
          <cell r="D2657" t="str">
            <v>e_itsp</v>
          </cell>
          <cell r="E2657">
            <v>0.931034482758621</v>
          </cell>
          <cell r="F2657" t="str">
            <v>% ent</v>
          </cell>
        </row>
        <row r="2658">
          <cell r="A2658" t="str">
            <v>2007</v>
          </cell>
          <cell r="B2658" t="str">
            <v>PT</v>
          </cell>
          <cell r="C2658" t="str">
            <v>L_J65_66</v>
          </cell>
          <cell r="D2658" t="str">
            <v>e_itsp</v>
          </cell>
          <cell r="E2658">
            <v>0.931034482758621</v>
          </cell>
          <cell r="F2658" t="str">
            <v>% ent cuse</v>
          </cell>
        </row>
        <row r="2659">
          <cell r="A2659" t="str">
            <v>2007</v>
          </cell>
          <cell r="B2659" t="str">
            <v>PT</v>
          </cell>
          <cell r="C2659" t="str">
            <v>MC_DF</v>
          </cell>
          <cell r="D2659" t="str">
            <v>e_itsp</v>
          </cell>
          <cell r="F2659" t="str">
            <v>% ent</v>
          </cell>
        </row>
        <row r="2660">
          <cell r="A2660" t="str">
            <v>2007</v>
          </cell>
          <cell r="B2660" t="str">
            <v>PT</v>
          </cell>
          <cell r="C2660" t="str">
            <v>MC_DF</v>
          </cell>
          <cell r="D2660" t="str">
            <v>e_itsp</v>
          </cell>
          <cell r="F2660" t="str">
            <v>% ent cuse</v>
          </cell>
        </row>
        <row r="2661">
          <cell r="A2661" t="str">
            <v>2007</v>
          </cell>
          <cell r="B2661" t="str">
            <v>PT</v>
          </cell>
          <cell r="C2661" t="str">
            <v>MC_DFGHIJKO</v>
          </cell>
          <cell r="D2661" t="str">
            <v>e_itsp</v>
          </cell>
          <cell r="F2661" t="str">
            <v>% ent</v>
          </cell>
        </row>
        <row r="2662">
          <cell r="A2662" t="str">
            <v>2007</v>
          </cell>
          <cell r="B2662" t="str">
            <v>PT</v>
          </cell>
          <cell r="C2662" t="str">
            <v>MC_DFGHIJKO</v>
          </cell>
          <cell r="D2662" t="str">
            <v>e_itsp</v>
          </cell>
          <cell r="F2662" t="str">
            <v>% ent cuse</v>
          </cell>
        </row>
        <row r="2663">
          <cell r="A2663" t="str">
            <v>2007</v>
          </cell>
          <cell r="B2663" t="str">
            <v>PT</v>
          </cell>
          <cell r="C2663" t="str">
            <v>MC_DFGHIKO</v>
          </cell>
          <cell r="D2663" t="str">
            <v>e_itsp</v>
          </cell>
          <cell r="E2663">
            <v>4.2864449072509601E-2</v>
          </cell>
          <cell r="F2663" t="str">
            <v>% ent</v>
          </cell>
        </row>
        <row r="2664">
          <cell r="A2664" t="str">
            <v>2007</v>
          </cell>
          <cell r="B2664" t="str">
            <v>PT</v>
          </cell>
          <cell r="C2664" t="str">
            <v>MC_DFGHIKO</v>
          </cell>
          <cell r="D2664" t="str">
            <v>e_itsp</v>
          </cell>
          <cell r="E2664">
            <v>7.7528008023267703E-2</v>
          </cell>
          <cell r="F2664" t="str">
            <v>% ent cuse</v>
          </cell>
        </row>
        <row r="2665">
          <cell r="A2665" t="str">
            <v>2007</v>
          </cell>
          <cell r="B2665" t="str">
            <v>PT</v>
          </cell>
          <cell r="C2665" t="str">
            <v>MC_GHIKO</v>
          </cell>
          <cell r="D2665" t="str">
            <v>e_itsp</v>
          </cell>
          <cell r="E2665">
            <v>5.2815841367541E-2</v>
          </cell>
          <cell r="F2665" t="str">
            <v>% ent</v>
          </cell>
        </row>
        <row r="2666">
          <cell r="A2666" t="str">
            <v>2007</v>
          </cell>
          <cell r="B2666" t="str">
            <v>PT</v>
          </cell>
          <cell r="C2666" t="str">
            <v>MC_GHIKO</v>
          </cell>
          <cell r="D2666" t="str">
            <v>e_itsp</v>
          </cell>
          <cell r="E2666">
            <v>8.7554398396839303E-2</v>
          </cell>
          <cell r="F2666" t="str">
            <v>% ent cuse</v>
          </cell>
        </row>
        <row r="2667">
          <cell r="A2667" t="str">
            <v>2007</v>
          </cell>
          <cell r="B2667" t="str">
            <v>PT</v>
          </cell>
          <cell r="C2667" t="str">
            <v>MC_J65_66</v>
          </cell>
          <cell r="D2667" t="str">
            <v>e_itsp</v>
          </cell>
          <cell r="F2667" t="str">
            <v>% ent</v>
          </cell>
        </row>
        <row r="2668">
          <cell r="A2668" t="str">
            <v>2007</v>
          </cell>
          <cell r="B2668" t="str">
            <v>PT</v>
          </cell>
          <cell r="C2668" t="str">
            <v>MC_J65_66</v>
          </cell>
          <cell r="D2668" t="str">
            <v>e_itsp</v>
          </cell>
          <cell r="F2668" t="str">
            <v>% ent cuse</v>
          </cell>
        </row>
        <row r="2669">
          <cell r="A2669" t="str">
            <v>2007</v>
          </cell>
          <cell r="B2669" t="str">
            <v>PT</v>
          </cell>
          <cell r="C2669" t="str">
            <v>MI_DF</v>
          </cell>
          <cell r="D2669" t="str">
            <v>e_itsp</v>
          </cell>
          <cell r="F2669" t="str">
            <v>% ent</v>
          </cell>
        </row>
        <row r="2670">
          <cell r="A2670" t="str">
            <v>2007</v>
          </cell>
          <cell r="B2670" t="str">
            <v>PT</v>
          </cell>
          <cell r="C2670" t="str">
            <v>MI_DF</v>
          </cell>
          <cell r="D2670" t="str">
            <v>e_itsp</v>
          </cell>
          <cell r="F2670" t="str">
            <v>% ent cuse</v>
          </cell>
        </row>
        <row r="2671">
          <cell r="A2671" t="str">
            <v>2007</v>
          </cell>
          <cell r="B2671" t="str">
            <v>PT</v>
          </cell>
          <cell r="C2671" t="str">
            <v>MI_DFGHIJKO</v>
          </cell>
          <cell r="D2671" t="str">
            <v>e_itsp</v>
          </cell>
          <cell r="E2671">
            <v>6.1752321155007797E-2</v>
          </cell>
          <cell r="F2671" t="str">
            <v>% ent</v>
          </cell>
        </row>
        <row r="2672">
          <cell r="A2672" t="str">
            <v>2007</v>
          </cell>
          <cell r="B2672" t="str">
            <v>PT</v>
          </cell>
          <cell r="C2672" t="str">
            <v>MI_DFGHIJKO</v>
          </cell>
          <cell r="D2672" t="str">
            <v>e_itsp</v>
          </cell>
          <cell r="E2672">
            <v>7.8651175387827593E-2</v>
          </cell>
          <cell r="F2672" t="str">
            <v>% ent cuse</v>
          </cell>
        </row>
        <row r="2673">
          <cell r="A2673" t="str">
            <v>2007</v>
          </cell>
          <cell r="B2673" t="str">
            <v>PT</v>
          </cell>
          <cell r="C2673" t="str">
            <v>MI_DFGHIKO</v>
          </cell>
          <cell r="D2673" t="str">
            <v>e_itsp</v>
          </cell>
          <cell r="E2673">
            <v>6.1718593556636898E-2</v>
          </cell>
          <cell r="F2673" t="str">
            <v>% ent</v>
          </cell>
        </row>
        <row r="2674">
          <cell r="A2674" t="str">
            <v>2007</v>
          </cell>
          <cell r="B2674" t="str">
            <v>PT</v>
          </cell>
          <cell r="C2674" t="str">
            <v>MI_DFGHIKO</v>
          </cell>
          <cell r="D2674" t="str">
            <v>e_itsp</v>
          </cell>
          <cell r="E2674">
            <v>7.8605600387921207E-2</v>
          </cell>
          <cell r="F2674" t="str">
            <v>% ent cuse</v>
          </cell>
        </row>
        <row r="2675">
          <cell r="A2675" t="str">
            <v>2007</v>
          </cell>
          <cell r="B2675" t="str">
            <v>PT</v>
          </cell>
          <cell r="C2675" t="str">
            <v>MI_GHIKO</v>
          </cell>
          <cell r="D2675" t="str">
            <v>e_itsp</v>
          </cell>
          <cell r="E2675">
            <v>9.2954216481978894E-2</v>
          </cell>
          <cell r="F2675" t="str">
            <v>% ent</v>
          </cell>
        </row>
        <row r="2676">
          <cell r="A2676" t="str">
            <v>2007</v>
          </cell>
          <cell r="B2676" t="str">
            <v>PT</v>
          </cell>
          <cell r="C2676" t="str">
            <v>MI_GHIKO</v>
          </cell>
          <cell r="D2676" t="str">
            <v>e_itsp</v>
          </cell>
          <cell r="E2676">
            <v>0.105151278940902</v>
          </cell>
          <cell r="F2676" t="str">
            <v>% ent cuse</v>
          </cell>
        </row>
        <row r="2677">
          <cell r="A2677" t="str">
            <v>2007</v>
          </cell>
          <cell r="B2677" t="str">
            <v>PT</v>
          </cell>
          <cell r="C2677" t="str">
            <v>MI_J65_66</v>
          </cell>
          <cell r="D2677" t="str">
            <v>e_itsp</v>
          </cell>
          <cell r="E2677">
            <v>0.125</v>
          </cell>
          <cell r="F2677" t="str">
            <v>% ent</v>
          </cell>
        </row>
        <row r="2678">
          <cell r="A2678" t="str">
            <v>2007</v>
          </cell>
          <cell r="B2678" t="str">
            <v>PT</v>
          </cell>
          <cell r="C2678" t="str">
            <v>MI_J65_66</v>
          </cell>
          <cell r="D2678" t="str">
            <v>e_itsp</v>
          </cell>
          <cell r="E2678">
            <v>0.169811320741901</v>
          </cell>
          <cell r="F2678" t="str">
            <v>% ent cuse</v>
          </cell>
        </row>
        <row r="2679">
          <cell r="A2679" t="str">
            <v>2007</v>
          </cell>
          <cell r="B2679" t="str">
            <v>PT</v>
          </cell>
          <cell r="C2679" t="str">
            <v>M_DF</v>
          </cell>
          <cell r="D2679" t="str">
            <v>e_itsp</v>
          </cell>
          <cell r="E2679">
            <v>0.29737570797125501</v>
          </cell>
          <cell r="F2679" t="str">
            <v>% ent</v>
          </cell>
        </row>
        <row r="2680">
          <cell r="A2680" t="str">
            <v>2007</v>
          </cell>
          <cell r="B2680" t="str">
            <v>PT</v>
          </cell>
          <cell r="C2680" t="str">
            <v>M_DF</v>
          </cell>
          <cell r="D2680" t="str">
            <v>e_itsp</v>
          </cell>
          <cell r="E2680">
            <v>0.29737570797277502</v>
          </cell>
          <cell r="F2680" t="str">
            <v>% ent cuse</v>
          </cell>
        </row>
        <row r="2681">
          <cell r="A2681" t="str">
            <v>2007</v>
          </cell>
          <cell r="B2681" t="str">
            <v>PT</v>
          </cell>
          <cell r="C2681" t="str">
            <v>M_DFGHIJKO</v>
          </cell>
          <cell r="D2681" t="str">
            <v>e_itsp</v>
          </cell>
          <cell r="E2681">
            <v>0.35849192151182202</v>
          </cell>
          <cell r="F2681" t="str">
            <v>% ent</v>
          </cell>
        </row>
        <row r="2682">
          <cell r="A2682" t="str">
            <v>2007</v>
          </cell>
          <cell r="B2682" t="str">
            <v>PT</v>
          </cell>
          <cell r="C2682" t="str">
            <v>M_DFGHIJKO</v>
          </cell>
          <cell r="D2682" t="str">
            <v>e_itsp</v>
          </cell>
          <cell r="E2682">
            <v>0.36155391884688198</v>
          </cell>
          <cell r="F2682" t="str">
            <v>% ent cuse</v>
          </cell>
        </row>
        <row r="2683">
          <cell r="A2683" t="str">
            <v>2007</v>
          </cell>
          <cell r="B2683" t="str">
            <v>PT</v>
          </cell>
          <cell r="C2683" t="str">
            <v>M_DFGHIKO</v>
          </cell>
          <cell r="D2683" t="str">
            <v>e_itsp</v>
          </cell>
          <cell r="E2683">
            <v>0.35435228551790598</v>
          </cell>
          <cell r="F2683" t="str">
            <v>% ent</v>
          </cell>
        </row>
        <row r="2684">
          <cell r="A2684" t="str">
            <v>2007</v>
          </cell>
          <cell r="B2684" t="str">
            <v>PT</v>
          </cell>
          <cell r="C2684" t="str">
            <v>M_DFGHIKO</v>
          </cell>
          <cell r="D2684" t="str">
            <v>e_itsp</v>
          </cell>
          <cell r="E2684">
            <v>0.35742578151286802</v>
          </cell>
          <cell r="F2684" t="str">
            <v>% ent cuse</v>
          </cell>
        </row>
        <row r="2685">
          <cell r="A2685" t="str">
            <v>2007</v>
          </cell>
          <cell r="B2685" t="str">
            <v>PT</v>
          </cell>
          <cell r="C2685" t="str">
            <v>M_GHIKO</v>
          </cell>
          <cell r="D2685" t="str">
            <v>e_itsp</v>
          </cell>
          <cell r="E2685">
            <v>0.445789325137878</v>
          </cell>
          <cell r="F2685" t="str">
            <v>% ent</v>
          </cell>
        </row>
        <row r="2686">
          <cell r="A2686" t="str">
            <v>2007</v>
          </cell>
          <cell r="B2686" t="str">
            <v>PT</v>
          </cell>
          <cell r="C2686" t="str">
            <v>M_GHIKO</v>
          </cell>
          <cell r="D2686" t="str">
            <v>e_itsp</v>
          </cell>
          <cell r="E2686">
            <v>0.45600323668505599</v>
          </cell>
          <cell r="F2686" t="str">
            <v>% ent cuse</v>
          </cell>
        </row>
        <row r="2687">
          <cell r="A2687" t="str">
            <v>2007</v>
          </cell>
          <cell r="B2687" t="str">
            <v>PT</v>
          </cell>
          <cell r="C2687" t="str">
            <v>M_J65_66</v>
          </cell>
          <cell r="D2687" t="str">
            <v>e_itsp</v>
          </cell>
          <cell r="E2687">
            <v>0.628205128192308</v>
          </cell>
          <cell r="F2687" t="str">
            <v>% ent</v>
          </cell>
        </row>
        <row r="2688">
          <cell r="A2688" t="str">
            <v>2007</v>
          </cell>
          <cell r="B2688" t="str">
            <v>PT</v>
          </cell>
          <cell r="C2688" t="str">
            <v>M_J65_66</v>
          </cell>
          <cell r="D2688" t="str">
            <v>e_itsp</v>
          </cell>
          <cell r="E2688">
            <v>0.62820512821646901</v>
          </cell>
          <cell r="F2688" t="str">
            <v>% ent cuse</v>
          </cell>
        </row>
        <row r="2689">
          <cell r="A2689" t="str">
            <v>2007</v>
          </cell>
          <cell r="B2689" t="str">
            <v>PT</v>
          </cell>
          <cell r="C2689" t="str">
            <v>SM_DFGHIJKO</v>
          </cell>
          <cell r="D2689" t="str">
            <v>e_itsp</v>
          </cell>
          <cell r="F2689" t="str">
            <v>% ent</v>
          </cell>
        </row>
        <row r="2690">
          <cell r="A2690" t="str">
            <v>2007</v>
          </cell>
          <cell r="B2690" t="str">
            <v>PT</v>
          </cell>
          <cell r="C2690" t="str">
            <v>SM_DFGHIJKO</v>
          </cell>
          <cell r="D2690" t="str">
            <v>e_itsp</v>
          </cell>
          <cell r="F2690" t="str">
            <v>% ent cuse</v>
          </cell>
        </row>
        <row r="2691">
          <cell r="A2691" t="str">
            <v>2007</v>
          </cell>
          <cell r="B2691" t="str">
            <v>PT</v>
          </cell>
          <cell r="C2691" t="str">
            <v>SM_DFGHIKO</v>
          </cell>
          <cell r="D2691" t="str">
            <v>e_itsp</v>
          </cell>
          <cell r="E2691">
            <v>0.174709931325362</v>
          </cell>
          <cell r="F2691" t="str">
            <v>% ent</v>
          </cell>
        </row>
        <row r="2692">
          <cell r="A2692" t="str">
            <v>2007</v>
          </cell>
          <cell r="B2692" t="str">
            <v>PT</v>
          </cell>
          <cell r="C2692" t="str">
            <v>SM_DFGHIKO</v>
          </cell>
          <cell r="D2692" t="str">
            <v>e_itsp</v>
          </cell>
          <cell r="E2692">
            <v>0.184055587390315</v>
          </cell>
          <cell r="F2692" t="str">
            <v>% ent cuse</v>
          </cell>
        </row>
        <row r="2693">
          <cell r="A2693" t="str">
            <v>2007</v>
          </cell>
          <cell r="B2693" t="str">
            <v>PT</v>
          </cell>
          <cell r="C2693" t="str">
            <v>SM_J65_66</v>
          </cell>
          <cell r="D2693" t="str">
            <v>e_itsp</v>
          </cell>
          <cell r="F2693" t="str">
            <v>% ent</v>
          </cell>
        </row>
        <row r="2694">
          <cell r="A2694" t="str">
            <v>2007</v>
          </cell>
          <cell r="B2694" t="str">
            <v>PT</v>
          </cell>
          <cell r="C2694" t="str">
            <v>SM_J65_66</v>
          </cell>
          <cell r="D2694" t="str">
            <v>e_itsp</v>
          </cell>
          <cell r="F2694" t="str">
            <v>% ent cuse</v>
          </cell>
        </row>
        <row r="2695">
          <cell r="A2695" t="str">
            <v>2007</v>
          </cell>
          <cell r="B2695" t="str">
            <v>PT</v>
          </cell>
          <cell r="C2695" t="str">
            <v>SM_J65_66_O1</v>
          </cell>
          <cell r="D2695" t="str">
            <v>e_itsp</v>
          </cell>
          <cell r="F2695" t="str">
            <v>% ent</v>
          </cell>
        </row>
        <row r="2696">
          <cell r="A2696" t="str">
            <v>2007</v>
          </cell>
          <cell r="B2696" t="str">
            <v>PT</v>
          </cell>
          <cell r="C2696" t="str">
            <v>SM_J65_66_O1</v>
          </cell>
          <cell r="D2696" t="str">
            <v>e_itsp</v>
          </cell>
          <cell r="F2696" t="str">
            <v>% ent cuse</v>
          </cell>
        </row>
        <row r="2697">
          <cell r="A2697" t="str">
            <v>2007</v>
          </cell>
          <cell r="B2697" t="str">
            <v>PT</v>
          </cell>
          <cell r="C2697" t="str">
            <v>SM_J65_66_OTH</v>
          </cell>
          <cell r="D2697" t="str">
            <v>e_itsp</v>
          </cell>
          <cell r="E2697">
            <v>0.57164031620307698</v>
          </cell>
          <cell r="F2697" t="str">
            <v>% ent</v>
          </cell>
        </row>
        <row r="2698">
          <cell r="A2698" t="str">
            <v>2007</v>
          </cell>
          <cell r="B2698" t="str">
            <v>PT</v>
          </cell>
          <cell r="C2698" t="str">
            <v>SM_J65_66_OTH</v>
          </cell>
          <cell r="D2698" t="str">
            <v>e_itsp</v>
          </cell>
          <cell r="E2698">
            <v>0.571640316202781</v>
          </cell>
          <cell r="F2698" t="str">
            <v>% ent cuse</v>
          </cell>
        </row>
        <row r="2699">
          <cell r="A2699" t="str">
            <v>2007</v>
          </cell>
          <cell r="B2699" t="str">
            <v>PT</v>
          </cell>
          <cell r="C2699" t="str">
            <v>SM_O1</v>
          </cell>
          <cell r="D2699" t="str">
            <v>e_itsp</v>
          </cell>
          <cell r="E2699">
            <v>0.16208145837320201</v>
          </cell>
          <cell r="F2699" t="str">
            <v>% ent</v>
          </cell>
        </row>
        <row r="2700">
          <cell r="A2700" t="str">
            <v>2007</v>
          </cell>
          <cell r="B2700" t="str">
            <v>PT</v>
          </cell>
          <cell r="C2700" t="str">
            <v>SM_O1</v>
          </cell>
          <cell r="D2700" t="str">
            <v>e_itsp</v>
          </cell>
          <cell r="E2700">
            <v>0.17092957094095301</v>
          </cell>
          <cell r="F2700" t="str">
            <v>% ent cuse</v>
          </cell>
        </row>
        <row r="2701">
          <cell r="A2701" t="str">
            <v>2007</v>
          </cell>
          <cell r="B2701" t="str">
            <v>PT</v>
          </cell>
          <cell r="C2701" t="str">
            <v>SM_OTH</v>
          </cell>
          <cell r="D2701" t="str">
            <v>e_itsp</v>
          </cell>
          <cell r="E2701">
            <v>0.215570212733527</v>
          </cell>
          <cell r="F2701" t="str">
            <v>% ent</v>
          </cell>
        </row>
        <row r="2702">
          <cell r="A2702" t="str">
            <v>2007</v>
          </cell>
          <cell r="B2702" t="str">
            <v>PT</v>
          </cell>
          <cell r="C2702" t="str">
            <v>SM_OTH</v>
          </cell>
          <cell r="D2702" t="str">
            <v>e_itsp</v>
          </cell>
          <cell r="E2702">
            <v>0.22633902439161799</v>
          </cell>
          <cell r="F2702" t="str">
            <v>% ent cuse</v>
          </cell>
        </row>
        <row r="2703">
          <cell r="A2703" t="str">
            <v>2007</v>
          </cell>
          <cell r="B2703" t="str">
            <v>PT</v>
          </cell>
          <cell r="C2703" t="str">
            <v>S_DF</v>
          </cell>
          <cell r="D2703" t="str">
            <v>e_itsp</v>
          </cell>
          <cell r="E2703">
            <v>8.1253153604344694E-2</v>
          </cell>
          <cell r="F2703" t="str">
            <v>% ent</v>
          </cell>
        </row>
        <row r="2704">
          <cell r="A2704" t="str">
            <v>2007</v>
          </cell>
          <cell r="B2704" t="str">
            <v>PT</v>
          </cell>
          <cell r="C2704" t="str">
            <v>S_DF</v>
          </cell>
          <cell r="D2704" t="str">
            <v>e_itsp</v>
          </cell>
          <cell r="E2704">
            <v>8.7955892815470393E-2</v>
          </cell>
          <cell r="F2704" t="str">
            <v>% ent cuse</v>
          </cell>
        </row>
        <row r="2705">
          <cell r="A2705" t="str">
            <v>2007</v>
          </cell>
          <cell r="B2705" t="str">
            <v>PT</v>
          </cell>
          <cell r="C2705" t="str">
            <v>S_DFGHIJKO</v>
          </cell>
          <cell r="D2705" t="str">
            <v>e_itsp</v>
          </cell>
          <cell r="F2705" t="str">
            <v>% ent</v>
          </cell>
        </row>
        <row r="2706">
          <cell r="A2706" t="str">
            <v>2007</v>
          </cell>
          <cell r="B2706" t="str">
            <v>PT</v>
          </cell>
          <cell r="C2706" t="str">
            <v>S_DFGHIJKO</v>
          </cell>
          <cell r="D2706" t="str">
            <v>e_itsp</v>
          </cell>
          <cell r="F2706" t="str">
            <v>% ent cuse</v>
          </cell>
        </row>
        <row r="2707">
          <cell r="A2707" t="str">
            <v>2007</v>
          </cell>
          <cell r="B2707" t="str">
            <v>PT</v>
          </cell>
          <cell r="C2707" t="str">
            <v>S_DFGHIKO</v>
          </cell>
          <cell r="D2707" t="str">
            <v>e_itsp</v>
          </cell>
          <cell r="E2707">
            <v>0.147839715761243</v>
          </cell>
          <cell r="F2707" t="str">
            <v>% ent</v>
          </cell>
        </row>
        <row r="2708">
          <cell r="A2708" t="str">
            <v>2007</v>
          </cell>
          <cell r="B2708" t="str">
            <v>PT</v>
          </cell>
          <cell r="C2708" t="str">
            <v>S_DFGHIKO</v>
          </cell>
          <cell r="D2708" t="str">
            <v>e_itsp</v>
          </cell>
          <cell r="E2708">
            <v>0.15679007519615901</v>
          </cell>
          <cell r="F2708" t="str">
            <v>% ent cuse</v>
          </cell>
        </row>
        <row r="2709">
          <cell r="A2709" t="str">
            <v>2007</v>
          </cell>
          <cell r="B2709" t="str">
            <v>PT</v>
          </cell>
          <cell r="C2709" t="str">
            <v>S_GHIKO</v>
          </cell>
          <cell r="D2709" t="str">
            <v>e_itsp</v>
          </cell>
          <cell r="E2709">
            <v>0.23432115332307199</v>
          </cell>
          <cell r="F2709" t="str">
            <v>% ent</v>
          </cell>
        </row>
        <row r="2710">
          <cell r="A2710" t="str">
            <v>2007</v>
          </cell>
          <cell r="B2710" t="str">
            <v>PT</v>
          </cell>
          <cell r="C2710" t="str">
            <v>S_GHIKO</v>
          </cell>
          <cell r="D2710" t="str">
            <v>e_itsp</v>
          </cell>
          <cell r="E2710">
            <v>0.24213018201047501</v>
          </cell>
          <cell r="F2710" t="str">
            <v>% ent cuse</v>
          </cell>
        </row>
        <row r="2711">
          <cell r="A2711" t="str">
            <v>2007</v>
          </cell>
          <cell r="B2711" t="str">
            <v>PT</v>
          </cell>
          <cell r="C2711" t="str">
            <v>S_J65_66</v>
          </cell>
          <cell r="D2711" t="str">
            <v>e_itsp</v>
          </cell>
          <cell r="F2711" t="str">
            <v>% ent</v>
          </cell>
        </row>
        <row r="2712">
          <cell r="A2712" t="str">
            <v>2007</v>
          </cell>
          <cell r="B2712" t="str">
            <v>PT</v>
          </cell>
          <cell r="C2712" t="str">
            <v>S_J65_66</v>
          </cell>
          <cell r="D2712" t="str">
            <v>e_itsp</v>
          </cell>
          <cell r="F2712" t="str">
            <v>% ent cuse</v>
          </cell>
        </row>
        <row r="2713">
          <cell r="A2713" t="str">
            <v>2007</v>
          </cell>
          <cell r="B2713" t="str">
            <v>PT</v>
          </cell>
          <cell r="C2713" t="str">
            <v>VS_67</v>
          </cell>
          <cell r="D2713" t="str">
            <v>e_itsp</v>
          </cell>
          <cell r="E2713">
            <v>7.1321370300978806E-2</v>
          </cell>
          <cell r="F2713" t="str">
            <v>% ent</v>
          </cell>
        </row>
        <row r="2714">
          <cell r="A2714" t="str">
            <v>2007</v>
          </cell>
          <cell r="B2714" t="str">
            <v>PT</v>
          </cell>
          <cell r="C2714" t="str">
            <v>VS_67</v>
          </cell>
          <cell r="D2714" t="str">
            <v>e_itsp</v>
          </cell>
          <cell r="E2714">
            <v>7.4010540690041801E-2</v>
          </cell>
          <cell r="F2714" t="str">
            <v>% ent cuse</v>
          </cell>
        </row>
        <row r="2715">
          <cell r="A2715" t="str">
            <v>2007</v>
          </cell>
          <cell r="B2715" t="str">
            <v>PT</v>
          </cell>
          <cell r="C2715" t="str">
            <v>VS_D</v>
          </cell>
          <cell r="D2715" t="str">
            <v>e_itsp</v>
          </cell>
          <cell r="F2715" t="str">
            <v>% ent</v>
          </cell>
        </row>
        <row r="2716">
          <cell r="A2716" t="str">
            <v>2007</v>
          </cell>
          <cell r="B2716" t="str">
            <v>PT</v>
          </cell>
          <cell r="C2716" t="str">
            <v>VS_D</v>
          </cell>
          <cell r="D2716" t="str">
            <v>e_itsp</v>
          </cell>
          <cell r="F2716" t="str">
            <v>% ent cuse</v>
          </cell>
        </row>
        <row r="2717">
          <cell r="A2717" t="str">
            <v>2007</v>
          </cell>
          <cell r="B2717" t="str">
            <v>PT</v>
          </cell>
          <cell r="C2717" t="str">
            <v>VS_D15_22</v>
          </cell>
          <cell r="D2717" t="str">
            <v>e_itsp</v>
          </cell>
          <cell r="E2717">
            <v>0</v>
          </cell>
          <cell r="F2717" t="str">
            <v>% ent</v>
          </cell>
        </row>
        <row r="2718">
          <cell r="A2718" t="str">
            <v>2007</v>
          </cell>
          <cell r="B2718" t="str">
            <v>PT</v>
          </cell>
          <cell r="C2718" t="str">
            <v>VS_D15_22</v>
          </cell>
          <cell r="D2718" t="str">
            <v>e_itsp</v>
          </cell>
          <cell r="E2718">
            <v>0</v>
          </cell>
          <cell r="F2718" t="str">
            <v>% ent cuse</v>
          </cell>
        </row>
        <row r="2719">
          <cell r="A2719" t="str">
            <v>2007</v>
          </cell>
          <cell r="B2719" t="str">
            <v>PT</v>
          </cell>
          <cell r="C2719" t="str">
            <v>VS_D22</v>
          </cell>
          <cell r="D2719" t="str">
            <v>e_itsp</v>
          </cell>
          <cell r="E2719">
            <v>0</v>
          </cell>
          <cell r="F2719" t="str">
            <v>% ent</v>
          </cell>
        </row>
        <row r="2720">
          <cell r="A2720" t="str">
            <v>2007</v>
          </cell>
          <cell r="B2720" t="str">
            <v>PT</v>
          </cell>
          <cell r="C2720" t="str">
            <v>VS_D22</v>
          </cell>
          <cell r="D2720" t="str">
            <v>e_itsp</v>
          </cell>
          <cell r="E2720">
            <v>0</v>
          </cell>
          <cell r="F2720" t="str">
            <v>% ent cuse</v>
          </cell>
        </row>
        <row r="2721">
          <cell r="A2721" t="str">
            <v>2007</v>
          </cell>
          <cell r="B2721" t="str">
            <v>PT</v>
          </cell>
          <cell r="C2721" t="str">
            <v>VS_D23_25</v>
          </cell>
          <cell r="D2721" t="str">
            <v>e_itsp</v>
          </cell>
          <cell r="F2721" t="str">
            <v>% ent</v>
          </cell>
        </row>
        <row r="2722">
          <cell r="A2722" t="str">
            <v>2007</v>
          </cell>
          <cell r="B2722" t="str">
            <v>PT</v>
          </cell>
          <cell r="C2722" t="str">
            <v>VS_D23_25</v>
          </cell>
          <cell r="D2722" t="str">
            <v>e_itsp</v>
          </cell>
          <cell r="F2722" t="str">
            <v>% ent cuse</v>
          </cell>
        </row>
        <row r="2723">
          <cell r="A2723" t="str">
            <v>2007</v>
          </cell>
          <cell r="B2723" t="str">
            <v>PT</v>
          </cell>
          <cell r="C2723" t="str">
            <v>VS_D26_28</v>
          </cell>
          <cell r="D2723" t="str">
            <v>e_itsp</v>
          </cell>
          <cell r="E2723">
            <v>1.69952413324269E-4</v>
          </cell>
          <cell r="F2723" t="str">
            <v>% ent</v>
          </cell>
        </row>
        <row r="2724">
          <cell r="A2724" t="str">
            <v>2007</v>
          </cell>
          <cell r="B2724" t="str">
            <v>PT</v>
          </cell>
          <cell r="C2724" t="str">
            <v>VS_D26_28</v>
          </cell>
          <cell r="D2724" t="str">
            <v>e_itsp</v>
          </cell>
          <cell r="E2724">
            <v>3.1052410555831899E-4</v>
          </cell>
          <cell r="F2724" t="str">
            <v>% ent cuse</v>
          </cell>
        </row>
        <row r="2725">
          <cell r="A2725" t="str">
            <v>2007</v>
          </cell>
          <cell r="B2725" t="str">
            <v>PT</v>
          </cell>
          <cell r="C2725" t="str">
            <v>VS_D29_37</v>
          </cell>
          <cell r="D2725" t="str">
            <v>e_itsp</v>
          </cell>
          <cell r="F2725" t="str">
            <v>% ent</v>
          </cell>
        </row>
        <row r="2726">
          <cell r="A2726" t="str">
            <v>2007</v>
          </cell>
          <cell r="B2726" t="str">
            <v>PT</v>
          </cell>
          <cell r="C2726" t="str">
            <v>VS_D29_37</v>
          </cell>
          <cell r="D2726" t="str">
            <v>e_itsp</v>
          </cell>
          <cell r="F2726" t="str">
            <v>% ent cuse</v>
          </cell>
        </row>
        <row r="2727">
          <cell r="A2727" t="str">
            <v>2007</v>
          </cell>
          <cell r="B2727" t="str">
            <v>PT</v>
          </cell>
          <cell r="C2727" t="str">
            <v>VS_DF</v>
          </cell>
          <cell r="D2727" t="str">
            <v>e_itsp</v>
          </cell>
          <cell r="F2727" t="str">
            <v>% ent</v>
          </cell>
        </row>
        <row r="2728">
          <cell r="A2728" t="str">
            <v>2007</v>
          </cell>
          <cell r="B2728" t="str">
            <v>PT</v>
          </cell>
          <cell r="C2728" t="str">
            <v>VS_DF</v>
          </cell>
          <cell r="D2728" t="str">
            <v>e_itsp</v>
          </cell>
          <cell r="F2728" t="str">
            <v>% ent cuse</v>
          </cell>
        </row>
        <row r="2729">
          <cell r="A2729" t="str">
            <v>2007</v>
          </cell>
          <cell r="B2729" t="str">
            <v>PT</v>
          </cell>
          <cell r="C2729" t="str">
            <v>VS_DFGHIJKO</v>
          </cell>
          <cell r="D2729" t="str">
            <v>e_itsp</v>
          </cell>
          <cell r="E2729">
            <v>4.76457170851705E-2</v>
          </cell>
          <cell r="F2729" t="str">
            <v>% ent</v>
          </cell>
        </row>
        <row r="2730">
          <cell r="A2730" t="str">
            <v>2007</v>
          </cell>
          <cell r="B2730" t="str">
            <v>PT</v>
          </cell>
          <cell r="C2730" t="str">
            <v>VS_DFGHIJKO</v>
          </cell>
          <cell r="D2730" t="str">
            <v>e_itsp</v>
          </cell>
          <cell r="E2730">
            <v>7.7866689834668906E-2</v>
          </cell>
          <cell r="F2730" t="str">
            <v>% ent cuse</v>
          </cell>
        </row>
        <row r="2731">
          <cell r="A2731" t="str">
            <v>2007</v>
          </cell>
          <cell r="B2731" t="str">
            <v>PT</v>
          </cell>
          <cell r="C2731" t="str">
            <v>VS_DFGHIKO</v>
          </cell>
          <cell r="D2731" t="str">
            <v>e_itsp</v>
          </cell>
          <cell r="E2731">
            <v>4.7643556423809102E-2</v>
          </cell>
          <cell r="F2731" t="str">
            <v>% ent</v>
          </cell>
        </row>
        <row r="2732">
          <cell r="A2732" t="str">
            <v>2007</v>
          </cell>
          <cell r="B2732" t="str">
            <v>PT</v>
          </cell>
          <cell r="C2732" t="str">
            <v>VS_DFGHIKO</v>
          </cell>
          <cell r="D2732" t="str">
            <v>e_itsp</v>
          </cell>
          <cell r="E2732">
            <v>7.7878574848135207E-2</v>
          </cell>
          <cell r="F2732" t="str">
            <v>% ent cuse</v>
          </cell>
        </row>
        <row r="2733">
          <cell r="A2733" t="str">
            <v>2007</v>
          </cell>
          <cell r="B2733" t="str">
            <v>PT</v>
          </cell>
          <cell r="C2733" t="str">
            <v>VS_E</v>
          </cell>
          <cell r="D2733" t="str">
            <v>e_itsp</v>
          </cell>
          <cell r="E2733">
            <v>0</v>
          </cell>
          <cell r="F2733" t="str">
            <v>% ent</v>
          </cell>
        </row>
        <row r="2734">
          <cell r="A2734" t="str">
            <v>2007</v>
          </cell>
          <cell r="B2734" t="str">
            <v>PT</v>
          </cell>
          <cell r="C2734" t="str">
            <v>VS_E</v>
          </cell>
          <cell r="D2734" t="str">
            <v>e_itsp</v>
          </cell>
          <cell r="E2734">
            <v>0</v>
          </cell>
          <cell r="F2734" t="str">
            <v>% ent cuse</v>
          </cell>
        </row>
        <row r="2735">
          <cell r="A2735" t="str">
            <v>2007</v>
          </cell>
          <cell r="B2735" t="str">
            <v>PT</v>
          </cell>
          <cell r="C2735" t="str">
            <v>VS_F</v>
          </cell>
          <cell r="D2735" t="str">
            <v>e_itsp</v>
          </cell>
          <cell r="F2735" t="str">
            <v>% ent</v>
          </cell>
        </row>
        <row r="2736">
          <cell r="A2736" t="str">
            <v>2007</v>
          </cell>
          <cell r="B2736" t="str">
            <v>PT</v>
          </cell>
          <cell r="C2736" t="str">
            <v>VS_F</v>
          </cell>
          <cell r="D2736" t="str">
            <v>e_itsp</v>
          </cell>
          <cell r="F2736" t="str">
            <v>% ent cuse</v>
          </cell>
        </row>
        <row r="2737">
          <cell r="A2737" t="str">
            <v>2007</v>
          </cell>
          <cell r="B2737" t="str">
            <v>PT</v>
          </cell>
          <cell r="C2737" t="str">
            <v>VS_G</v>
          </cell>
          <cell r="D2737" t="str">
            <v>e_itsp</v>
          </cell>
          <cell r="F2737" t="str">
            <v>% ent</v>
          </cell>
        </row>
        <row r="2738">
          <cell r="A2738" t="str">
            <v>2007</v>
          </cell>
          <cell r="B2738" t="str">
            <v>PT</v>
          </cell>
          <cell r="C2738" t="str">
            <v>VS_G</v>
          </cell>
          <cell r="D2738" t="str">
            <v>e_itsp</v>
          </cell>
          <cell r="F2738" t="str">
            <v>% ent cuse</v>
          </cell>
        </row>
        <row r="2739">
          <cell r="A2739" t="str">
            <v>2007</v>
          </cell>
          <cell r="B2739" t="str">
            <v>PT</v>
          </cell>
          <cell r="C2739" t="str">
            <v>VS_G50</v>
          </cell>
          <cell r="D2739" t="str">
            <v>e_itsp</v>
          </cell>
          <cell r="F2739" t="str">
            <v>% ent</v>
          </cell>
        </row>
        <row r="2740">
          <cell r="A2740" t="str">
            <v>2007</v>
          </cell>
          <cell r="B2740" t="str">
            <v>PT</v>
          </cell>
          <cell r="C2740" t="str">
            <v>VS_G50</v>
          </cell>
          <cell r="D2740" t="str">
            <v>e_itsp</v>
          </cell>
          <cell r="F2740" t="str">
            <v>% ent cuse</v>
          </cell>
        </row>
        <row r="2741">
          <cell r="A2741" t="str">
            <v>2007</v>
          </cell>
          <cell r="B2741" t="str">
            <v>PT</v>
          </cell>
          <cell r="C2741" t="str">
            <v>VS_G51</v>
          </cell>
          <cell r="D2741" t="str">
            <v>e_itsp</v>
          </cell>
          <cell r="E2741">
            <v>7.7563648425489795E-2</v>
          </cell>
          <cell r="F2741" t="str">
            <v>% ent</v>
          </cell>
        </row>
        <row r="2742">
          <cell r="A2742" t="str">
            <v>2007</v>
          </cell>
          <cell r="B2742" t="str">
            <v>PT</v>
          </cell>
          <cell r="C2742" t="str">
            <v>VS_G51</v>
          </cell>
          <cell r="D2742" t="str">
            <v>e_itsp</v>
          </cell>
          <cell r="E2742">
            <v>9.8021023660926104E-2</v>
          </cell>
          <cell r="F2742" t="str">
            <v>% ent cuse</v>
          </cell>
        </row>
        <row r="2743">
          <cell r="A2743" t="str">
            <v>2007</v>
          </cell>
          <cell r="B2743" t="str">
            <v>PT</v>
          </cell>
          <cell r="C2743" t="str">
            <v>VS_G52</v>
          </cell>
          <cell r="D2743" t="str">
            <v>e_itsp</v>
          </cell>
          <cell r="F2743" t="str">
            <v>% ent</v>
          </cell>
        </row>
        <row r="2744">
          <cell r="A2744" t="str">
            <v>2007</v>
          </cell>
          <cell r="B2744" t="str">
            <v>PT</v>
          </cell>
          <cell r="C2744" t="str">
            <v>VS_G52</v>
          </cell>
          <cell r="D2744" t="str">
            <v>e_itsp</v>
          </cell>
          <cell r="F2744" t="str">
            <v>% ent cuse</v>
          </cell>
        </row>
        <row r="2745">
          <cell r="A2745" t="str">
            <v>2007</v>
          </cell>
          <cell r="B2745" t="str">
            <v>PT</v>
          </cell>
          <cell r="C2745" t="str">
            <v>VS_GHIKO</v>
          </cell>
          <cell r="D2745" t="str">
            <v>e_itsp</v>
          </cell>
          <cell r="E2745">
            <v>6.0794829305309397E-2</v>
          </cell>
          <cell r="F2745" t="str">
            <v>% ent</v>
          </cell>
        </row>
        <row r="2746">
          <cell r="A2746" t="str">
            <v>2007</v>
          </cell>
          <cell r="B2746" t="str">
            <v>PT</v>
          </cell>
          <cell r="C2746" t="str">
            <v>VS_GHIKO</v>
          </cell>
          <cell r="D2746" t="str">
            <v>e_itsp</v>
          </cell>
          <cell r="E2746">
            <v>9.2246432707053502E-2</v>
          </cell>
          <cell r="F2746" t="str">
            <v>% ent cuse</v>
          </cell>
        </row>
        <row r="2747">
          <cell r="A2747" t="str">
            <v>2007</v>
          </cell>
          <cell r="B2747" t="str">
            <v>PT</v>
          </cell>
          <cell r="C2747" t="str">
            <v>VS_H551_552</v>
          </cell>
          <cell r="D2747" t="str">
            <v>e_itsp</v>
          </cell>
          <cell r="F2747" t="str">
            <v>% ent</v>
          </cell>
        </row>
        <row r="2748">
          <cell r="A2748" t="str">
            <v>2007</v>
          </cell>
          <cell r="B2748" t="str">
            <v>PT</v>
          </cell>
          <cell r="C2748" t="str">
            <v>VS_H551_552</v>
          </cell>
          <cell r="D2748" t="str">
            <v>e_itsp</v>
          </cell>
          <cell r="F2748" t="str">
            <v>% ent cuse</v>
          </cell>
        </row>
        <row r="2749">
          <cell r="A2749" t="str">
            <v>2007</v>
          </cell>
          <cell r="B2749" t="str">
            <v>PT</v>
          </cell>
          <cell r="C2749" t="str">
            <v>VS_I</v>
          </cell>
          <cell r="D2749" t="str">
            <v>e_itsp</v>
          </cell>
          <cell r="F2749" t="str">
            <v>% ent</v>
          </cell>
        </row>
        <row r="2750">
          <cell r="A2750" t="str">
            <v>2007</v>
          </cell>
          <cell r="B2750" t="str">
            <v>PT</v>
          </cell>
          <cell r="C2750" t="str">
            <v>VS_I</v>
          </cell>
          <cell r="D2750" t="str">
            <v>e_itsp</v>
          </cell>
          <cell r="F2750" t="str">
            <v>% ent cuse</v>
          </cell>
        </row>
        <row r="2751">
          <cell r="A2751" t="str">
            <v>2007</v>
          </cell>
          <cell r="B2751" t="str">
            <v>PT</v>
          </cell>
          <cell r="C2751" t="str">
            <v>VS_I60_63</v>
          </cell>
          <cell r="D2751" t="str">
            <v>e_itsp</v>
          </cell>
          <cell r="F2751" t="str">
            <v>% ent</v>
          </cell>
        </row>
        <row r="2752">
          <cell r="A2752" t="str">
            <v>2007</v>
          </cell>
          <cell r="B2752" t="str">
            <v>PT</v>
          </cell>
          <cell r="C2752" t="str">
            <v>VS_I60_63</v>
          </cell>
          <cell r="D2752" t="str">
            <v>e_itsp</v>
          </cell>
          <cell r="F2752" t="str">
            <v>% ent cuse</v>
          </cell>
        </row>
        <row r="2753">
          <cell r="A2753" t="str">
            <v>2007</v>
          </cell>
          <cell r="B2753" t="str">
            <v>PT</v>
          </cell>
          <cell r="C2753" t="str">
            <v>VS_I64</v>
          </cell>
          <cell r="D2753" t="str">
            <v>e_itsp</v>
          </cell>
          <cell r="F2753" t="str">
            <v>% ent</v>
          </cell>
        </row>
        <row r="2754">
          <cell r="A2754" t="str">
            <v>2007</v>
          </cell>
          <cell r="B2754" t="str">
            <v>PT</v>
          </cell>
          <cell r="C2754" t="str">
            <v>VS_I64</v>
          </cell>
          <cell r="D2754" t="str">
            <v>e_itsp</v>
          </cell>
          <cell r="F2754" t="str">
            <v>% ent cuse</v>
          </cell>
        </row>
        <row r="2755">
          <cell r="A2755" t="str">
            <v>2007</v>
          </cell>
          <cell r="B2755" t="str">
            <v>PT</v>
          </cell>
          <cell r="C2755" t="str">
            <v>VS_J65_66</v>
          </cell>
          <cell r="D2755" t="str">
            <v>e_itsp</v>
          </cell>
          <cell r="E2755">
            <v>5.2564102564102599E-2</v>
          </cell>
          <cell r="F2755" t="str">
            <v>% ent</v>
          </cell>
        </row>
        <row r="2756">
          <cell r="A2756" t="str">
            <v>2007</v>
          </cell>
          <cell r="B2756" t="str">
            <v>PT</v>
          </cell>
          <cell r="C2756" t="str">
            <v>VS_J65_66</v>
          </cell>
          <cell r="D2756" t="str">
            <v>e_itsp</v>
          </cell>
          <cell r="E2756">
            <v>5.9220028887248699E-2</v>
          </cell>
          <cell r="F2756" t="str">
            <v>% ent cuse</v>
          </cell>
        </row>
        <row r="2757">
          <cell r="A2757" t="str">
            <v>2007</v>
          </cell>
          <cell r="B2757" t="str">
            <v>PT</v>
          </cell>
          <cell r="C2757" t="str">
            <v>VS_K</v>
          </cell>
          <cell r="D2757" t="str">
            <v>e_itsp</v>
          </cell>
          <cell r="F2757" t="str">
            <v>% ent</v>
          </cell>
        </row>
        <row r="2758">
          <cell r="A2758" t="str">
            <v>2007</v>
          </cell>
          <cell r="B2758" t="str">
            <v>PT</v>
          </cell>
          <cell r="C2758" t="str">
            <v>VS_K</v>
          </cell>
          <cell r="D2758" t="str">
            <v>e_itsp</v>
          </cell>
          <cell r="F2758" t="str">
            <v>% ent cuse</v>
          </cell>
        </row>
        <row r="2759">
          <cell r="A2759" t="str">
            <v>2007</v>
          </cell>
          <cell r="B2759" t="str">
            <v>PT</v>
          </cell>
          <cell r="C2759" t="str">
            <v>VS_K70_71_73_74</v>
          </cell>
          <cell r="D2759" t="str">
            <v>e_itsp</v>
          </cell>
          <cell r="F2759" t="str">
            <v>% ent</v>
          </cell>
        </row>
        <row r="2760">
          <cell r="A2760" t="str">
            <v>2007</v>
          </cell>
          <cell r="B2760" t="str">
            <v>PT</v>
          </cell>
          <cell r="C2760" t="str">
            <v>VS_K70_71_73_74</v>
          </cell>
          <cell r="D2760" t="str">
            <v>e_itsp</v>
          </cell>
          <cell r="F2760" t="str">
            <v>% ent cuse</v>
          </cell>
        </row>
        <row r="2761">
          <cell r="A2761" t="str">
            <v>2007</v>
          </cell>
          <cell r="B2761" t="str">
            <v>PT</v>
          </cell>
          <cell r="C2761" t="str">
            <v>VS_K72</v>
          </cell>
          <cell r="D2761" t="str">
            <v>e_itsp</v>
          </cell>
          <cell r="E2761">
            <v>0.63896383418886205</v>
          </cell>
          <cell r="F2761" t="str">
            <v>% ent</v>
          </cell>
        </row>
        <row r="2762">
          <cell r="A2762" t="str">
            <v>2007</v>
          </cell>
          <cell r="B2762" t="str">
            <v>PT</v>
          </cell>
          <cell r="C2762" t="str">
            <v>VS_K72</v>
          </cell>
          <cell r="D2762" t="str">
            <v>e_itsp</v>
          </cell>
          <cell r="E2762">
            <v>0.68363907909414801</v>
          </cell>
          <cell r="F2762" t="str">
            <v>% ent cuse</v>
          </cell>
        </row>
        <row r="2763">
          <cell r="A2763" t="str">
            <v>2007</v>
          </cell>
          <cell r="B2763" t="str">
            <v>PT</v>
          </cell>
          <cell r="C2763" t="str">
            <v>VS_O921_922</v>
          </cell>
          <cell r="D2763" t="str">
            <v>e_itsp</v>
          </cell>
          <cell r="F2763" t="str">
            <v>% ent</v>
          </cell>
        </row>
        <row r="2764">
          <cell r="A2764" t="str">
            <v>2007</v>
          </cell>
          <cell r="B2764" t="str">
            <v>PT</v>
          </cell>
          <cell r="C2764" t="str">
            <v>VS_O921_922</v>
          </cell>
          <cell r="D2764" t="str">
            <v>e_itsp</v>
          </cell>
          <cell r="F2764" t="str">
            <v>% ent cuse</v>
          </cell>
        </row>
        <row r="2765">
          <cell r="A2765" t="str">
            <v>2007</v>
          </cell>
          <cell r="B2765" t="str">
            <v>RO</v>
          </cell>
          <cell r="C2765" t="str">
            <v>10_65</v>
          </cell>
          <cell r="D2765" t="str">
            <v>e_itsp</v>
          </cell>
          <cell r="E2765">
            <v>0.38461538461538503</v>
          </cell>
          <cell r="F2765" t="str">
            <v>% ent</v>
          </cell>
        </row>
        <row r="2766">
          <cell r="A2766" t="str">
            <v>2007</v>
          </cell>
          <cell r="B2766" t="str">
            <v>RO</v>
          </cell>
          <cell r="C2766" t="str">
            <v>10_65</v>
          </cell>
          <cell r="D2766" t="str">
            <v>e_itsp</v>
          </cell>
          <cell r="E2766">
            <v>0.38461538461538503</v>
          </cell>
          <cell r="F2766" t="str">
            <v>% ent cuse</v>
          </cell>
        </row>
        <row r="2767">
          <cell r="A2767" t="str">
            <v>2007</v>
          </cell>
          <cell r="B2767" t="str">
            <v>RO</v>
          </cell>
          <cell r="C2767" t="str">
            <v>10_66</v>
          </cell>
          <cell r="D2767" t="str">
            <v>e_itsp</v>
          </cell>
          <cell r="E2767">
            <v>0.11764705882352899</v>
          </cell>
          <cell r="F2767" t="str">
            <v>% ent</v>
          </cell>
        </row>
        <row r="2768">
          <cell r="A2768" t="str">
            <v>2007</v>
          </cell>
          <cell r="B2768" t="str">
            <v>RO</v>
          </cell>
          <cell r="C2768" t="str">
            <v>10_66</v>
          </cell>
          <cell r="D2768" t="str">
            <v>e_itsp</v>
          </cell>
          <cell r="E2768">
            <v>0.11764705882352899</v>
          </cell>
          <cell r="F2768" t="str">
            <v>% ent cuse</v>
          </cell>
        </row>
        <row r="2769">
          <cell r="A2769" t="str">
            <v>2007</v>
          </cell>
          <cell r="B2769" t="str">
            <v>RO</v>
          </cell>
          <cell r="C2769" t="str">
            <v>10_D</v>
          </cell>
          <cell r="D2769" t="str">
            <v>e_itsp</v>
          </cell>
          <cell r="E2769">
            <v>1.09619555659769E-2</v>
          </cell>
          <cell r="F2769" t="str">
            <v>% ent</v>
          </cell>
        </row>
        <row r="2770">
          <cell r="A2770" t="str">
            <v>2007</v>
          </cell>
          <cell r="B2770" t="str">
            <v>RO</v>
          </cell>
          <cell r="C2770" t="str">
            <v>10_D</v>
          </cell>
          <cell r="D2770" t="str">
            <v>e_itsp</v>
          </cell>
          <cell r="E2770">
            <v>1.35694071547783E-2</v>
          </cell>
          <cell r="F2770" t="str">
            <v>% ent cuse</v>
          </cell>
        </row>
        <row r="2771">
          <cell r="A2771" t="str">
            <v>2007</v>
          </cell>
          <cell r="B2771" t="str">
            <v>RO</v>
          </cell>
          <cell r="C2771" t="str">
            <v>10_D15_22</v>
          </cell>
          <cell r="D2771" t="str">
            <v>e_itsp</v>
          </cell>
          <cell r="E2771">
            <v>5.51623646960866E-3</v>
          </cell>
          <cell r="F2771" t="str">
            <v>% ent</v>
          </cell>
        </row>
        <row r="2772">
          <cell r="A2772" t="str">
            <v>2007</v>
          </cell>
          <cell r="B2772" t="str">
            <v>RO</v>
          </cell>
          <cell r="C2772" t="str">
            <v>10_D15_22</v>
          </cell>
          <cell r="D2772" t="str">
            <v>e_itsp</v>
          </cell>
          <cell r="E2772">
            <v>7.1055101220002699E-3</v>
          </cell>
          <cell r="F2772" t="str">
            <v>% ent cuse</v>
          </cell>
        </row>
        <row r="2773">
          <cell r="A2773" t="str">
            <v>2007</v>
          </cell>
          <cell r="B2773" t="str">
            <v>RO</v>
          </cell>
          <cell r="C2773" t="str">
            <v>10_D23_25</v>
          </cell>
          <cell r="D2773" t="str">
            <v>e_itsp</v>
          </cell>
          <cell r="E2773">
            <v>1.55820348304308E-2</v>
          </cell>
          <cell r="F2773" t="str">
            <v>% ent</v>
          </cell>
        </row>
        <row r="2774">
          <cell r="A2774" t="str">
            <v>2007</v>
          </cell>
          <cell r="B2774" t="str">
            <v>RO</v>
          </cell>
          <cell r="C2774" t="str">
            <v>10_D23_25</v>
          </cell>
          <cell r="D2774" t="str">
            <v>e_itsp</v>
          </cell>
          <cell r="E2774">
            <v>1.74358974358974E-2</v>
          </cell>
          <cell r="F2774" t="str">
            <v>% ent cuse</v>
          </cell>
        </row>
        <row r="2775">
          <cell r="A2775" t="str">
            <v>2007</v>
          </cell>
          <cell r="B2775" t="str">
            <v>RO</v>
          </cell>
          <cell r="C2775" t="str">
            <v>10_D26_28</v>
          </cell>
          <cell r="D2775" t="str">
            <v>e_itsp</v>
          </cell>
          <cell r="E2775">
            <v>1.94552529182879E-2</v>
          </cell>
          <cell r="F2775" t="str">
            <v>% ent</v>
          </cell>
        </row>
        <row r="2776">
          <cell r="A2776" t="str">
            <v>2007</v>
          </cell>
          <cell r="B2776" t="str">
            <v>RO</v>
          </cell>
          <cell r="C2776" t="str">
            <v>10_D26_28</v>
          </cell>
          <cell r="D2776" t="str">
            <v>e_itsp</v>
          </cell>
          <cell r="E2776">
            <v>2.4304021210782099E-2</v>
          </cell>
          <cell r="F2776" t="str">
            <v>% ent cuse</v>
          </cell>
        </row>
        <row r="2777">
          <cell r="A2777" t="str">
            <v>2007</v>
          </cell>
          <cell r="B2777" t="str">
            <v>RO</v>
          </cell>
          <cell r="C2777" t="str">
            <v>10_D29_37</v>
          </cell>
          <cell r="D2777" t="str">
            <v>e_itsp</v>
          </cell>
          <cell r="E2777">
            <v>1.7548825360883102E-2</v>
          </cell>
          <cell r="F2777" t="str">
            <v>% ent</v>
          </cell>
        </row>
        <row r="2778">
          <cell r="A2778" t="str">
            <v>2007</v>
          </cell>
          <cell r="B2778" t="str">
            <v>RO</v>
          </cell>
          <cell r="C2778" t="str">
            <v>10_D29_37</v>
          </cell>
          <cell r="D2778" t="str">
            <v>e_itsp</v>
          </cell>
          <cell r="E2778">
            <v>2.0103761348897499E-2</v>
          </cell>
          <cell r="F2778" t="str">
            <v>% ent cuse</v>
          </cell>
        </row>
        <row r="2779">
          <cell r="A2779" t="str">
            <v>2007</v>
          </cell>
          <cell r="B2779" t="str">
            <v>RO</v>
          </cell>
          <cell r="C2779" t="str">
            <v>10_DF</v>
          </cell>
          <cell r="D2779" t="str">
            <v>e_itsp</v>
          </cell>
          <cell r="E2779">
            <v>1.0996563573883201E-2</v>
          </cell>
          <cell r="F2779" t="str">
            <v>% ent</v>
          </cell>
        </row>
        <row r="2780">
          <cell r="A2780" t="str">
            <v>2007</v>
          </cell>
          <cell r="B2780" t="str">
            <v>RO</v>
          </cell>
          <cell r="C2780" t="str">
            <v>10_DF</v>
          </cell>
          <cell r="D2780" t="str">
            <v>e_itsp</v>
          </cell>
          <cell r="E2780">
            <v>1.33739797423542E-2</v>
          </cell>
          <cell r="F2780" t="str">
            <v>% ent cuse</v>
          </cell>
        </row>
        <row r="2781">
          <cell r="A2781" t="str">
            <v>2007</v>
          </cell>
          <cell r="B2781" t="str">
            <v>RO</v>
          </cell>
          <cell r="C2781" t="str">
            <v>10_DFGHIJKO</v>
          </cell>
          <cell r="D2781" t="str">
            <v>e_itsp</v>
          </cell>
          <cell r="E2781">
            <v>1.9414585226738501E-2</v>
          </cell>
          <cell r="F2781" t="str">
            <v>% ent</v>
          </cell>
        </row>
        <row r="2782">
          <cell r="A2782" t="str">
            <v>2007</v>
          </cell>
          <cell r="B2782" t="str">
            <v>RO</v>
          </cell>
          <cell r="C2782" t="str">
            <v>10_DFGHIJKO</v>
          </cell>
          <cell r="D2782" t="str">
            <v>e_itsp</v>
          </cell>
          <cell r="E2782">
            <v>2.36233984136669E-2</v>
          </cell>
          <cell r="F2782" t="str">
            <v>% ent cuse</v>
          </cell>
        </row>
        <row r="2783">
          <cell r="A2783" t="str">
            <v>2007</v>
          </cell>
          <cell r="B2783" t="str">
            <v>RO</v>
          </cell>
          <cell r="C2783" t="str">
            <v>10_DFGHIKO</v>
          </cell>
          <cell r="D2783" t="str">
            <v>e_itsp</v>
          </cell>
          <cell r="E2783">
            <v>1.9138755980861202E-2</v>
          </cell>
          <cell r="F2783" t="str">
            <v>% ent</v>
          </cell>
        </row>
        <row r="2784">
          <cell r="A2784" t="str">
            <v>2007</v>
          </cell>
          <cell r="B2784" t="str">
            <v>RO</v>
          </cell>
          <cell r="C2784" t="str">
            <v>10_DFGHIKO</v>
          </cell>
          <cell r="D2784" t="str">
            <v>e_itsp</v>
          </cell>
          <cell r="E2784">
            <v>2.32935560859189E-2</v>
          </cell>
          <cell r="F2784" t="str">
            <v>% ent cuse</v>
          </cell>
        </row>
        <row r="2785">
          <cell r="A2785" t="str">
            <v>2007</v>
          </cell>
          <cell r="B2785" t="str">
            <v>RO</v>
          </cell>
          <cell r="C2785" t="str">
            <v>10_DGHIK</v>
          </cell>
          <cell r="D2785" t="str">
            <v>e_itsp</v>
          </cell>
          <cell r="E2785">
            <v>2.0249722729061601E-2</v>
          </cell>
          <cell r="F2785" t="str">
            <v>% ent</v>
          </cell>
        </row>
        <row r="2786">
          <cell r="A2786" t="str">
            <v>2007</v>
          </cell>
          <cell r="B2786" t="str">
            <v>RO</v>
          </cell>
          <cell r="C2786" t="str">
            <v>10_DGHIK</v>
          </cell>
          <cell r="D2786" t="str">
            <v>e_itsp</v>
          </cell>
          <cell r="E2786">
            <v>2.4791940429259699E-2</v>
          </cell>
          <cell r="F2786" t="str">
            <v>% ent cuse</v>
          </cell>
        </row>
        <row r="2787">
          <cell r="A2787" t="str">
            <v>2007</v>
          </cell>
          <cell r="B2787" t="str">
            <v>RO</v>
          </cell>
          <cell r="C2787" t="str">
            <v>10_DGIK</v>
          </cell>
          <cell r="D2787" t="str">
            <v>e_itsp</v>
          </cell>
          <cell r="E2787">
            <v>2.05016357688113E-2</v>
          </cell>
          <cell r="F2787" t="str">
            <v>% ent</v>
          </cell>
        </row>
        <row r="2788">
          <cell r="A2788" t="str">
            <v>2007</v>
          </cell>
          <cell r="B2788" t="str">
            <v>RO</v>
          </cell>
          <cell r="C2788" t="str">
            <v>10_DGIK</v>
          </cell>
          <cell r="D2788" t="str">
            <v>e_itsp</v>
          </cell>
          <cell r="E2788">
            <v>2.5119697138403299E-2</v>
          </cell>
          <cell r="F2788" t="str">
            <v>% ent cuse</v>
          </cell>
        </row>
        <row r="2789">
          <cell r="A2789" t="str">
            <v>2007</v>
          </cell>
          <cell r="B2789" t="str">
            <v>RO</v>
          </cell>
          <cell r="C2789" t="str">
            <v>10_F</v>
          </cell>
          <cell r="D2789" t="str">
            <v>e_itsp</v>
          </cell>
          <cell r="E2789">
            <v>1.10734757686295E-2</v>
          </cell>
          <cell r="F2789" t="str">
            <v>% ent</v>
          </cell>
        </row>
        <row r="2790">
          <cell r="A2790" t="str">
            <v>2007</v>
          </cell>
          <cell r="B2790" t="str">
            <v>RO</v>
          </cell>
          <cell r="C2790" t="str">
            <v>10_F</v>
          </cell>
          <cell r="D2790" t="str">
            <v>e_itsp</v>
          </cell>
          <cell r="E2790">
            <v>1.2963245386609701E-2</v>
          </cell>
          <cell r="F2790" t="str">
            <v>% ent cuse</v>
          </cell>
        </row>
        <row r="2791">
          <cell r="A2791" t="str">
            <v>2007</v>
          </cell>
          <cell r="B2791" t="str">
            <v>RO</v>
          </cell>
          <cell r="C2791" t="str">
            <v>10_G</v>
          </cell>
          <cell r="D2791" t="str">
            <v>e_itsp</v>
          </cell>
          <cell r="E2791">
            <v>1.35784898257491E-2</v>
          </cell>
          <cell r="F2791" t="str">
            <v>% ent</v>
          </cell>
        </row>
        <row r="2792">
          <cell r="A2792" t="str">
            <v>2007</v>
          </cell>
          <cell r="B2792" t="str">
            <v>RO</v>
          </cell>
          <cell r="C2792" t="str">
            <v>10_G</v>
          </cell>
          <cell r="D2792" t="str">
            <v>e_itsp</v>
          </cell>
          <cell r="E2792">
            <v>1.6589905066265599E-2</v>
          </cell>
          <cell r="F2792" t="str">
            <v>% ent cuse</v>
          </cell>
        </row>
        <row r="2793">
          <cell r="A2793" t="str">
            <v>2007</v>
          </cell>
          <cell r="B2793" t="str">
            <v>RO</v>
          </cell>
          <cell r="C2793" t="str">
            <v>10_G50</v>
          </cell>
          <cell r="D2793" t="str">
            <v>e_itsp</v>
          </cell>
          <cell r="E2793">
            <v>1.18321979204016E-2</v>
          </cell>
          <cell r="F2793" t="str">
            <v>% ent</v>
          </cell>
        </row>
        <row r="2794">
          <cell r="A2794" t="str">
            <v>2007</v>
          </cell>
          <cell r="B2794" t="str">
            <v>RO</v>
          </cell>
          <cell r="C2794" t="str">
            <v>10_G50</v>
          </cell>
          <cell r="D2794" t="str">
            <v>e_itsp</v>
          </cell>
          <cell r="E2794">
            <v>1.30796670630202E-2</v>
          </cell>
          <cell r="F2794" t="str">
            <v>% ent cuse</v>
          </cell>
        </row>
        <row r="2795">
          <cell r="A2795" t="str">
            <v>2007</v>
          </cell>
          <cell r="B2795" t="str">
            <v>RO</v>
          </cell>
          <cell r="C2795" t="str">
            <v>10_G51</v>
          </cell>
          <cell r="D2795" t="str">
            <v>e_itsp</v>
          </cell>
          <cell r="E2795">
            <v>1.28159060965385E-2</v>
          </cell>
          <cell r="F2795" t="str">
            <v>% ent</v>
          </cell>
        </row>
        <row r="2796">
          <cell r="A2796" t="str">
            <v>2007</v>
          </cell>
          <cell r="B2796" t="str">
            <v>RO</v>
          </cell>
          <cell r="C2796" t="str">
            <v>10_G51</v>
          </cell>
          <cell r="D2796" t="str">
            <v>e_itsp</v>
          </cell>
          <cell r="E2796">
            <v>1.44030152106609E-2</v>
          </cell>
          <cell r="F2796" t="str">
            <v>% ent cuse</v>
          </cell>
        </row>
        <row r="2797">
          <cell r="A2797" t="str">
            <v>2007</v>
          </cell>
          <cell r="B2797" t="str">
            <v>RO</v>
          </cell>
          <cell r="C2797" t="str">
            <v>10_G52</v>
          </cell>
          <cell r="D2797" t="str">
            <v>e_itsp</v>
          </cell>
          <cell r="E2797">
            <v>1.43347466182112E-2</v>
          </cell>
          <cell r="F2797" t="str">
            <v>% ent</v>
          </cell>
        </row>
        <row r="2798">
          <cell r="A2798" t="str">
            <v>2007</v>
          </cell>
          <cell r="B2798" t="str">
            <v>RO</v>
          </cell>
          <cell r="C2798" t="str">
            <v>10_G52</v>
          </cell>
          <cell r="D2798" t="str">
            <v>e_itsp</v>
          </cell>
          <cell r="E2798">
            <v>1.8806286420625099E-2</v>
          </cell>
          <cell r="F2798" t="str">
            <v>% ent cuse</v>
          </cell>
        </row>
        <row r="2799">
          <cell r="A2799" t="str">
            <v>2007</v>
          </cell>
          <cell r="B2799" t="str">
            <v>RO</v>
          </cell>
          <cell r="C2799" t="str">
            <v>10_GHIKO</v>
          </cell>
          <cell r="D2799" t="str">
            <v>e_itsp</v>
          </cell>
          <cell r="E2799">
            <v>2.4301461163804199E-2</v>
          </cell>
          <cell r="F2799" t="str">
            <v>% ent</v>
          </cell>
        </row>
        <row r="2800">
          <cell r="A2800" t="str">
            <v>2007</v>
          </cell>
          <cell r="B2800" t="str">
            <v>RO</v>
          </cell>
          <cell r="C2800" t="str">
            <v>10_GHIKO</v>
          </cell>
          <cell r="D2800" t="str">
            <v>e_itsp</v>
          </cell>
          <cell r="E2800">
            <v>2.9590785654087501E-2</v>
          </cell>
          <cell r="F2800" t="str">
            <v>% ent cuse</v>
          </cell>
        </row>
        <row r="2801">
          <cell r="A2801" t="str">
            <v>2007</v>
          </cell>
          <cell r="B2801" t="str">
            <v>RO</v>
          </cell>
          <cell r="C2801" t="str">
            <v>10_H551_552</v>
          </cell>
          <cell r="D2801" t="str">
            <v>e_itsp</v>
          </cell>
          <cell r="E2801">
            <v>4.5351473922902504E-3</v>
          </cell>
          <cell r="F2801" t="str">
            <v>% ent</v>
          </cell>
        </row>
        <row r="2802">
          <cell r="A2802" t="str">
            <v>2007</v>
          </cell>
          <cell r="B2802" t="str">
            <v>RO</v>
          </cell>
          <cell r="C2802" t="str">
            <v>10_H551_552</v>
          </cell>
          <cell r="D2802" t="str">
            <v>e_itsp</v>
          </cell>
          <cell r="E2802">
            <v>5.29801324503311E-3</v>
          </cell>
          <cell r="F2802" t="str">
            <v>% ent cuse</v>
          </cell>
        </row>
        <row r="2803">
          <cell r="A2803" t="str">
            <v>2007</v>
          </cell>
          <cell r="B2803" t="str">
            <v>RO</v>
          </cell>
          <cell r="C2803" t="str">
            <v>10_I</v>
          </cell>
          <cell r="D2803" t="str">
            <v>e_itsp</v>
          </cell>
          <cell r="E2803">
            <v>6.6954643628509697E-3</v>
          </cell>
          <cell r="F2803" t="str">
            <v>% ent</v>
          </cell>
        </row>
        <row r="2804">
          <cell r="A2804" t="str">
            <v>2007</v>
          </cell>
          <cell r="B2804" t="str">
            <v>RO</v>
          </cell>
          <cell r="C2804" t="str">
            <v>10_I</v>
          </cell>
          <cell r="D2804" t="str">
            <v>e_itsp</v>
          </cell>
          <cell r="E2804">
            <v>8.6616373288628101E-3</v>
          </cell>
          <cell r="F2804" t="str">
            <v>% ent cuse</v>
          </cell>
        </row>
        <row r="2805">
          <cell r="A2805" t="str">
            <v>2007</v>
          </cell>
          <cell r="B2805" t="str">
            <v>RO</v>
          </cell>
          <cell r="C2805" t="str">
            <v>10_I60_63</v>
          </cell>
          <cell r="D2805" t="str">
            <v>e_itsp</v>
          </cell>
          <cell r="E2805">
            <v>4.8432322202396098E-3</v>
          </cell>
          <cell r="F2805" t="str">
            <v>% ent</v>
          </cell>
        </row>
        <row r="2806">
          <cell r="A2806" t="str">
            <v>2007</v>
          </cell>
          <cell r="B2806" t="str">
            <v>RO</v>
          </cell>
          <cell r="C2806" t="str">
            <v>10_I60_63</v>
          </cell>
          <cell r="D2806" t="str">
            <v>e_itsp</v>
          </cell>
          <cell r="E2806">
            <v>6.2582345191040797E-3</v>
          </cell>
          <cell r="F2806" t="str">
            <v>% ent cuse</v>
          </cell>
        </row>
        <row r="2807">
          <cell r="A2807" t="str">
            <v>2007</v>
          </cell>
          <cell r="B2807" t="str">
            <v>RO</v>
          </cell>
          <cell r="C2807" t="str">
            <v>10_I64</v>
          </cell>
          <cell r="D2807" t="str">
            <v>e_itsp</v>
          </cell>
          <cell r="E2807">
            <v>1.6973125884017001E-2</v>
          </cell>
          <cell r="F2807" t="str">
            <v>% ent</v>
          </cell>
        </row>
        <row r="2808">
          <cell r="A2808" t="str">
            <v>2007</v>
          </cell>
          <cell r="B2808" t="str">
            <v>RO</v>
          </cell>
          <cell r="C2808" t="str">
            <v>10_I64</v>
          </cell>
          <cell r="D2808" t="str">
            <v>e_itsp</v>
          </cell>
          <cell r="E2808">
            <v>2.2099447513812199E-2</v>
          </cell>
          <cell r="F2808" t="str">
            <v>% ent cuse</v>
          </cell>
        </row>
        <row r="2809">
          <cell r="A2809" t="str">
            <v>2007</v>
          </cell>
          <cell r="B2809" t="str">
            <v>RO</v>
          </cell>
          <cell r="C2809" t="str">
            <v>10_J65_66</v>
          </cell>
          <cell r="D2809" t="str">
            <v>e_itsp</v>
          </cell>
          <cell r="E2809">
            <v>0.26027397260273999</v>
          </cell>
          <cell r="F2809" t="str">
            <v>% ent</v>
          </cell>
        </row>
        <row r="2810">
          <cell r="A2810" t="str">
            <v>2007</v>
          </cell>
          <cell r="B2810" t="str">
            <v>RO</v>
          </cell>
          <cell r="C2810" t="str">
            <v>10_J65_66</v>
          </cell>
          <cell r="D2810" t="str">
            <v>e_itsp</v>
          </cell>
          <cell r="E2810">
            <v>0.26027397260273999</v>
          </cell>
          <cell r="F2810" t="str">
            <v>% ent cuse</v>
          </cell>
        </row>
        <row r="2811">
          <cell r="A2811" t="str">
            <v>2007</v>
          </cell>
          <cell r="B2811" t="str">
            <v>RO</v>
          </cell>
          <cell r="C2811" t="str">
            <v>10_K</v>
          </cell>
          <cell r="D2811" t="str">
            <v>e_itsp</v>
          </cell>
          <cell r="E2811">
            <v>7.5947641123534207E-2</v>
          </cell>
          <cell r="F2811" t="str">
            <v>% ent</v>
          </cell>
        </row>
        <row r="2812">
          <cell r="A2812" t="str">
            <v>2007</v>
          </cell>
          <cell r="B2812" t="str">
            <v>RO</v>
          </cell>
          <cell r="C2812" t="str">
            <v>10_K</v>
          </cell>
          <cell r="D2812" t="str">
            <v>e_itsp</v>
          </cell>
          <cell r="E2812">
            <v>8.8878251156853397E-2</v>
          </cell>
          <cell r="F2812" t="str">
            <v>% ent cuse</v>
          </cell>
        </row>
        <row r="2813">
          <cell r="A2813" t="str">
            <v>2007</v>
          </cell>
          <cell r="B2813" t="str">
            <v>RO</v>
          </cell>
          <cell r="C2813" t="str">
            <v>10_K70_71_73_74</v>
          </cell>
          <cell r="D2813" t="str">
            <v>e_itsp</v>
          </cell>
          <cell r="E2813">
            <v>5.7799671592775E-2</v>
          </cell>
          <cell r="F2813" t="str">
            <v>% ent</v>
          </cell>
        </row>
        <row r="2814">
          <cell r="A2814" t="str">
            <v>2007</v>
          </cell>
          <cell r="B2814" t="str">
            <v>RO</v>
          </cell>
          <cell r="C2814" t="str">
            <v>10_K70_71_73_74</v>
          </cell>
          <cell r="D2814" t="str">
            <v>e_itsp</v>
          </cell>
          <cell r="E2814">
            <v>6.5610438024231096E-2</v>
          </cell>
          <cell r="F2814" t="str">
            <v>% ent cuse</v>
          </cell>
        </row>
        <row r="2815">
          <cell r="A2815" t="str">
            <v>2007</v>
          </cell>
          <cell r="B2815" t="str">
            <v>RO</v>
          </cell>
          <cell r="C2815" t="str">
            <v>10_K72</v>
          </cell>
          <cell r="D2815" t="str">
            <v>e_itsp</v>
          </cell>
          <cell r="E2815">
            <v>0.16479099678456599</v>
          </cell>
          <cell r="F2815" t="str">
            <v>% ent</v>
          </cell>
        </row>
        <row r="2816">
          <cell r="A2816" t="str">
            <v>2007</v>
          </cell>
          <cell r="B2816" t="str">
            <v>RO</v>
          </cell>
          <cell r="C2816" t="str">
            <v>10_K72</v>
          </cell>
          <cell r="D2816" t="str">
            <v>e_itsp</v>
          </cell>
          <cell r="E2816">
            <v>0.22727272727272699</v>
          </cell>
          <cell r="F2816" t="str">
            <v>% ent cuse</v>
          </cell>
        </row>
        <row r="2817">
          <cell r="A2817" t="str">
            <v>2007</v>
          </cell>
          <cell r="B2817" t="str">
            <v>RO</v>
          </cell>
          <cell r="C2817" t="str">
            <v>10_O921_922</v>
          </cell>
          <cell r="D2817" t="str">
            <v>e_itsp</v>
          </cell>
          <cell r="E2817">
            <v>1.79640718562874E-2</v>
          </cell>
          <cell r="F2817" t="str">
            <v>% ent</v>
          </cell>
        </row>
        <row r="2818">
          <cell r="A2818" t="str">
            <v>2007</v>
          </cell>
          <cell r="B2818" t="str">
            <v>RO</v>
          </cell>
          <cell r="C2818" t="str">
            <v>10_O921_922</v>
          </cell>
          <cell r="D2818" t="str">
            <v>e_itsp</v>
          </cell>
          <cell r="E2818">
            <v>1.8987341772151899E-2</v>
          </cell>
          <cell r="F2818" t="str">
            <v>% ent cuse</v>
          </cell>
        </row>
        <row r="2819">
          <cell r="A2819" t="str">
            <v>2007</v>
          </cell>
          <cell r="B2819" t="str">
            <v>RO</v>
          </cell>
          <cell r="C2819" t="str">
            <v>L_DF</v>
          </cell>
          <cell r="D2819" t="str">
            <v>e_itsp</v>
          </cell>
          <cell r="E2819">
            <v>3.4657650042265398E-2</v>
          </cell>
          <cell r="F2819" t="str">
            <v>% ent</v>
          </cell>
        </row>
        <row r="2820">
          <cell r="A2820" t="str">
            <v>2007</v>
          </cell>
          <cell r="B2820" t="str">
            <v>RO</v>
          </cell>
          <cell r="C2820" t="str">
            <v>L_DF</v>
          </cell>
          <cell r="D2820" t="str">
            <v>e_itsp</v>
          </cell>
          <cell r="E2820">
            <v>3.5901926444833601E-2</v>
          </cell>
          <cell r="F2820" t="str">
            <v>% ent cuse</v>
          </cell>
        </row>
        <row r="2821">
          <cell r="A2821" t="str">
            <v>2007</v>
          </cell>
          <cell r="B2821" t="str">
            <v>RO</v>
          </cell>
          <cell r="C2821" t="str">
            <v>L_DFGHIJKO</v>
          </cell>
          <cell r="D2821" t="str">
            <v>e_itsp</v>
          </cell>
          <cell r="E2821">
            <v>5.5523423944476603E-2</v>
          </cell>
          <cell r="F2821" t="str">
            <v>% ent</v>
          </cell>
        </row>
        <row r="2822">
          <cell r="A2822" t="str">
            <v>2007</v>
          </cell>
          <cell r="B2822" t="str">
            <v>RO</v>
          </cell>
          <cell r="C2822" t="str">
            <v>L_DFGHIJKO</v>
          </cell>
          <cell r="D2822" t="str">
            <v>e_itsp</v>
          </cell>
          <cell r="E2822">
            <v>5.7108863771564503E-2</v>
          </cell>
          <cell r="F2822" t="str">
            <v>% ent cuse</v>
          </cell>
        </row>
        <row r="2823">
          <cell r="A2823" t="str">
            <v>2007</v>
          </cell>
          <cell r="B2823" t="str">
            <v>RO</v>
          </cell>
          <cell r="C2823" t="str">
            <v>L_DFGHIKO</v>
          </cell>
          <cell r="D2823" t="str">
            <v>e_itsp</v>
          </cell>
          <cell r="E2823">
            <v>4.8549437537004102E-2</v>
          </cell>
          <cell r="F2823" t="str">
            <v>% ent</v>
          </cell>
        </row>
        <row r="2824">
          <cell r="A2824" t="str">
            <v>2007</v>
          </cell>
          <cell r="B2824" t="str">
            <v>RO</v>
          </cell>
          <cell r="C2824" t="str">
            <v>L_DFGHIKO</v>
          </cell>
          <cell r="D2824" t="str">
            <v>e_itsp</v>
          </cell>
          <cell r="E2824">
            <v>4.9969530773918303E-2</v>
          </cell>
          <cell r="F2824" t="str">
            <v>% ent cuse</v>
          </cell>
        </row>
        <row r="2825">
          <cell r="A2825" t="str">
            <v>2007</v>
          </cell>
          <cell r="B2825" t="str">
            <v>RO</v>
          </cell>
          <cell r="C2825" t="str">
            <v>L_GHIKO</v>
          </cell>
          <cell r="D2825" t="str">
            <v>e_itsp</v>
          </cell>
          <cell r="E2825">
            <v>8.10276679841897E-2</v>
          </cell>
          <cell r="F2825" t="str">
            <v>% ent</v>
          </cell>
        </row>
        <row r="2826">
          <cell r="A2826" t="str">
            <v>2007</v>
          </cell>
          <cell r="B2826" t="str">
            <v>RO</v>
          </cell>
          <cell r="C2826" t="str">
            <v>L_GHIKO</v>
          </cell>
          <cell r="D2826" t="str">
            <v>e_itsp</v>
          </cell>
          <cell r="E2826">
            <v>8.2329317269076302E-2</v>
          </cell>
          <cell r="F2826" t="str">
            <v>% ent cuse</v>
          </cell>
        </row>
        <row r="2827">
          <cell r="A2827" t="str">
            <v>2007</v>
          </cell>
          <cell r="B2827" t="str">
            <v>RO</v>
          </cell>
          <cell r="C2827" t="str">
            <v>L_J65_66</v>
          </cell>
          <cell r="D2827" t="str">
            <v>e_itsp</v>
          </cell>
          <cell r="E2827">
            <v>0.35</v>
          </cell>
          <cell r="F2827" t="str">
            <v>% ent</v>
          </cell>
        </row>
        <row r="2828">
          <cell r="A2828" t="str">
            <v>2007</v>
          </cell>
          <cell r="B2828" t="str">
            <v>RO</v>
          </cell>
          <cell r="C2828" t="str">
            <v>L_J65_66</v>
          </cell>
          <cell r="D2828" t="str">
            <v>e_itsp</v>
          </cell>
          <cell r="E2828">
            <v>0.35</v>
          </cell>
          <cell r="F2828" t="str">
            <v>% ent cuse</v>
          </cell>
        </row>
        <row r="2829">
          <cell r="A2829" t="str">
            <v>2007</v>
          </cell>
          <cell r="B2829" t="str">
            <v>RO</v>
          </cell>
          <cell r="C2829" t="str">
            <v>M_DF</v>
          </cell>
          <cell r="D2829" t="str">
            <v>e_itsp</v>
          </cell>
          <cell r="E2829">
            <v>1.5244381581015201E-2</v>
          </cell>
          <cell r="F2829" t="str">
            <v>% ent</v>
          </cell>
        </row>
        <row r="2830">
          <cell r="A2830" t="str">
            <v>2007</v>
          </cell>
          <cell r="B2830" t="str">
            <v>RO</v>
          </cell>
          <cell r="C2830" t="str">
            <v>M_DF</v>
          </cell>
          <cell r="D2830" t="str">
            <v>e_itsp</v>
          </cell>
          <cell r="E2830">
            <v>1.65500767787067E-2</v>
          </cell>
          <cell r="F2830" t="str">
            <v>% ent cuse</v>
          </cell>
        </row>
        <row r="2831">
          <cell r="A2831" t="str">
            <v>2007</v>
          </cell>
          <cell r="B2831" t="str">
            <v>RO</v>
          </cell>
          <cell r="C2831" t="str">
            <v>M_DFGHIJKO</v>
          </cell>
          <cell r="D2831" t="str">
            <v>e_itsp</v>
          </cell>
          <cell r="E2831">
            <v>2.2002200220022E-2</v>
          </cell>
          <cell r="F2831" t="str">
            <v>% ent</v>
          </cell>
        </row>
        <row r="2832">
          <cell r="A2832" t="str">
            <v>2007</v>
          </cell>
          <cell r="B2832" t="str">
            <v>RO</v>
          </cell>
          <cell r="C2832" t="str">
            <v>M_DFGHIJKO</v>
          </cell>
          <cell r="D2832" t="str">
            <v>e_itsp</v>
          </cell>
          <cell r="E2832">
            <v>2.4281667341157401E-2</v>
          </cell>
          <cell r="F2832" t="str">
            <v>% ent cuse</v>
          </cell>
        </row>
        <row r="2833">
          <cell r="A2833" t="str">
            <v>2007</v>
          </cell>
          <cell r="B2833" t="str">
            <v>RO</v>
          </cell>
          <cell r="C2833" t="str">
            <v>M_DFGHIKO</v>
          </cell>
          <cell r="D2833" t="str">
            <v>e_itsp</v>
          </cell>
          <cell r="E2833">
            <v>2.1769082391843501E-2</v>
          </cell>
          <cell r="F2833" t="str">
            <v>% ent</v>
          </cell>
        </row>
        <row r="2834">
          <cell r="A2834" t="str">
            <v>2007</v>
          </cell>
          <cell r="B2834" t="str">
            <v>RO</v>
          </cell>
          <cell r="C2834" t="str">
            <v>M_DFGHIKO</v>
          </cell>
          <cell r="D2834" t="str">
            <v>e_itsp</v>
          </cell>
          <cell r="E2834">
            <v>2.4029200040555601E-2</v>
          </cell>
          <cell r="F2834" t="str">
            <v>% ent cuse</v>
          </cell>
        </row>
        <row r="2835">
          <cell r="A2835" t="str">
            <v>2007</v>
          </cell>
          <cell r="B2835" t="str">
            <v>RO</v>
          </cell>
          <cell r="C2835" t="str">
            <v>M_GHIKO</v>
          </cell>
          <cell r="D2835" t="str">
            <v>e_itsp</v>
          </cell>
          <cell r="E2835">
            <v>3.0946065428823999E-2</v>
          </cell>
          <cell r="F2835" t="str">
            <v>% ent</v>
          </cell>
        </row>
        <row r="2836">
          <cell r="A2836" t="str">
            <v>2007</v>
          </cell>
          <cell r="B2836" t="str">
            <v>RO</v>
          </cell>
          <cell r="C2836" t="str">
            <v>M_GHIKO</v>
          </cell>
          <cell r="D2836" t="str">
            <v>e_itsp</v>
          </cell>
          <cell r="E2836">
            <v>3.4982508745627201E-2</v>
          </cell>
          <cell r="F2836" t="str">
            <v>% ent cuse</v>
          </cell>
        </row>
        <row r="2837">
          <cell r="A2837" t="str">
            <v>2007</v>
          </cell>
          <cell r="B2837" t="str">
            <v>RO</v>
          </cell>
          <cell r="C2837" t="str">
            <v>M_J65_66</v>
          </cell>
          <cell r="D2837" t="str">
            <v>e_itsp</v>
          </cell>
          <cell r="E2837">
            <v>0.14285714285714299</v>
          </cell>
          <cell r="F2837" t="str">
            <v>% ent</v>
          </cell>
        </row>
        <row r="2838">
          <cell r="A2838" t="str">
            <v>2007</v>
          </cell>
          <cell r="B2838" t="str">
            <v>RO</v>
          </cell>
          <cell r="C2838" t="str">
            <v>M_J65_66</v>
          </cell>
          <cell r="D2838" t="str">
            <v>e_itsp</v>
          </cell>
          <cell r="E2838">
            <v>0.14285714285714299</v>
          </cell>
          <cell r="F2838" t="str">
            <v>% ent cuse</v>
          </cell>
        </row>
        <row r="2839">
          <cell r="A2839" t="str">
            <v>2007</v>
          </cell>
          <cell r="B2839" t="str">
            <v>RO</v>
          </cell>
          <cell r="C2839" t="str">
            <v>SM_DFGHIJKO</v>
          </cell>
          <cell r="D2839" t="str">
            <v>e_itsp</v>
          </cell>
          <cell r="E2839">
            <v>1.8409057965178999E-2</v>
          </cell>
          <cell r="F2839" t="str">
            <v>% ent</v>
          </cell>
        </row>
        <row r="2840">
          <cell r="A2840" t="str">
            <v>2007</v>
          </cell>
          <cell r="B2840" t="str">
            <v>RO</v>
          </cell>
          <cell r="C2840" t="str">
            <v>SM_DFGHIJKO</v>
          </cell>
          <cell r="D2840" t="str">
            <v>e_itsp</v>
          </cell>
          <cell r="E2840">
            <v>2.2514182161991799E-2</v>
          </cell>
          <cell r="F2840" t="str">
            <v>% ent cuse</v>
          </cell>
        </row>
        <row r="2841">
          <cell r="A2841" t="str">
            <v>2007</v>
          </cell>
          <cell r="B2841" t="str">
            <v>RO</v>
          </cell>
          <cell r="C2841" t="str">
            <v>SM_DFGHIKO</v>
          </cell>
          <cell r="D2841" t="str">
            <v>e_itsp</v>
          </cell>
          <cell r="E2841">
            <v>1.8338275106355599E-2</v>
          </cell>
          <cell r="F2841" t="str">
            <v>% ent</v>
          </cell>
        </row>
        <row r="2842">
          <cell r="A2842" t="str">
            <v>2007</v>
          </cell>
          <cell r="B2842" t="str">
            <v>RO</v>
          </cell>
          <cell r="C2842" t="str">
            <v>SM_DFGHIKO</v>
          </cell>
          <cell r="D2842" t="str">
            <v>e_itsp</v>
          </cell>
          <cell r="E2842">
            <v>2.2430274958115701E-2</v>
          </cell>
          <cell r="F2842" t="str">
            <v>% ent cuse</v>
          </cell>
        </row>
        <row r="2843">
          <cell r="A2843" t="str">
            <v>2007</v>
          </cell>
          <cell r="B2843" t="str">
            <v>RO</v>
          </cell>
          <cell r="C2843" t="str">
            <v>SM_J65_66</v>
          </cell>
          <cell r="D2843" t="str">
            <v>e_itsp</v>
          </cell>
          <cell r="E2843">
            <v>0.15151515151515199</v>
          </cell>
          <cell r="F2843" t="str">
            <v>% ent</v>
          </cell>
        </row>
        <row r="2844">
          <cell r="A2844" t="str">
            <v>2007</v>
          </cell>
          <cell r="B2844" t="str">
            <v>RO</v>
          </cell>
          <cell r="C2844" t="str">
            <v>SM_J65_66</v>
          </cell>
          <cell r="D2844" t="str">
            <v>e_itsp</v>
          </cell>
          <cell r="E2844">
            <v>0.15151515151515199</v>
          </cell>
          <cell r="F2844" t="str">
            <v>% ent cuse</v>
          </cell>
        </row>
        <row r="2845">
          <cell r="A2845" t="str">
            <v>2007</v>
          </cell>
          <cell r="B2845" t="str">
            <v>RO</v>
          </cell>
          <cell r="C2845" t="str">
            <v>SM_O1</v>
          </cell>
          <cell r="D2845" t="str">
            <v>e_itsp</v>
          </cell>
          <cell r="E2845">
            <v>1.8338275106355599E-2</v>
          </cell>
          <cell r="F2845" t="str">
            <v>% ent</v>
          </cell>
        </row>
        <row r="2846">
          <cell r="A2846" t="str">
            <v>2007</v>
          </cell>
          <cell r="B2846" t="str">
            <v>RO</v>
          </cell>
          <cell r="C2846" t="str">
            <v>SM_O1</v>
          </cell>
          <cell r="D2846" t="str">
            <v>e_itsp</v>
          </cell>
          <cell r="E2846">
            <v>2.2430274958115701E-2</v>
          </cell>
          <cell r="F2846" t="str">
            <v>% ent cuse</v>
          </cell>
        </row>
        <row r="2847">
          <cell r="A2847" t="str">
            <v>2007</v>
          </cell>
          <cell r="B2847" t="str">
            <v>RO</v>
          </cell>
          <cell r="C2847" t="str">
            <v>S_DF</v>
          </cell>
          <cell r="D2847" t="str">
            <v>e_itsp</v>
          </cell>
          <cell r="E2847">
            <v>7.8543169653246502E-3</v>
          </cell>
          <cell r="F2847" t="str">
            <v>% ent</v>
          </cell>
        </row>
        <row r="2848">
          <cell r="A2848" t="str">
            <v>2007</v>
          </cell>
          <cell r="B2848" t="str">
            <v>RO</v>
          </cell>
          <cell r="C2848" t="str">
            <v>S_DF</v>
          </cell>
          <cell r="D2848" t="str">
            <v>e_itsp</v>
          </cell>
          <cell r="E2848">
            <v>1.0124493775311201E-2</v>
          </cell>
          <cell r="F2848" t="str">
            <v>% ent cuse</v>
          </cell>
        </row>
        <row r="2849">
          <cell r="A2849" t="str">
            <v>2007</v>
          </cell>
          <cell r="B2849" t="str">
            <v>RO</v>
          </cell>
          <cell r="C2849" t="str">
            <v>S_DFGHIJKO</v>
          </cell>
          <cell r="D2849" t="str">
            <v>e_itsp</v>
          </cell>
          <cell r="E2849">
            <v>1.7643266055762899E-2</v>
          </cell>
          <cell r="F2849" t="str">
            <v>% ent</v>
          </cell>
        </row>
        <row r="2850">
          <cell r="A2850" t="str">
            <v>2007</v>
          </cell>
          <cell r="B2850" t="str">
            <v>RO</v>
          </cell>
          <cell r="C2850" t="str">
            <v>S_DFGHIJKO</v>
          </cell>
          <cell r="D2850" t="str">
            <v>e_itsp</v>
          </cell>
          <cell r="E2850">
            <v>2.2086879953037899E-2</v>
          </cell>
          <cell r="F2850" t="str">
            <v>% ent cuse</v>
          </cell>
        </row>
        <row r="2851">
          <cell r="A2851" t="str">
            <v>2007</v>
          </cell>
          <cell r="B2851" t="str">
            <v>RO</v>
          </cell>
          <cell r="C2851" t="str">
            <v>S_DFGHIKO</v>
          </cell>
          <cell r="D2851" t="str">
            <v>e_itsp</v>
          </cell>
          <cell r="E2851">
            <v>1.7608317536008101E-2</v>
          </cell>
          <cell r="F2851" t="str">
            <v>% ent</v>
          </cell>
        </row>
        <row r="2852">
          <cell r="A2852" t="str">
            <v>2007</v>
          </cell>
          <cell r="B2852" t="str">
            <v>RO</v>
          </cell>
          <cell r="C2852" t="str">
            <v>S_DFGHIKO</v>
          </cell>
          <cell r="D2852" t="str">
            <v>e_itsp</v>
          </cell>
          <cell r="E2852">
            <v>2.2044431395576401E-2</v>
          </cell>
          <cell r="F2852" t="str">
            <v>% ent cuse</v>
          </cell>
        </row>
        <row r="2853">
          <cell r="A2853" t="str">
            <v>2007</v>
          </cell>
          <cell r="B2853" t="str">
            <v>RO</v>
          </cell>
          <cell r="C2853" t="str">
            <v>S_GHIKO</v>
          </cell>
          <cell r="D2853" t="str">
            <v>e_itsp</v>
          </cell>
          <cell r="E2853">
            <v>2.2542008769606499E-2</v>
          </cell>
          <cell r="F2853" t="str">
            <v>% ent</v>
          </cell>
        </row>
        <row r="2854">
          <cell r="A2854" t="str">
            <v>2007</v>
          </cell>
          <cell r="B2854" t="str">
            <v>RO</v>
          </cell>
          <cell r="C2854" t="str">
            <v>S_GHIKO</v>
          </cell>
          <cell r="D2854" t="str">
            <v>e_itsp</v>
          </cell>
          <cell r="E2854">
            <v>2.78171187856339E-2</v>
          </cell>
          <cell r="F2854" t="str">
            <v>% ent cuse</v>
          </cell>
        </row>
        <row r="2855">
          <cell r="A2855" t="str">
            <v>2007</v>
          </cell>
          <cell r="B2855" t="str">
            <v>RO</v>
          </cell>
          <cell r="C2855" t="str">
            <v>S_J65_66</v>
          </cell>
          <cell r="D2855" t="str">
            <v>e_itsp</v>
          </cell>
          <cell r="E2855">
            <v>0.16666666666666699</v>
          </cell>
          <cell r="F2855" t="str">
            <v>% ent</v>
          </cell>
        </row>
        <row r="2856">
          <cell r="A2856" t="str">
            <v>2007</v>
          </cell>
          <cell r="B2856" t="str">
            <v>RO</v>
          </cell>
          <cell r="C2856" t="str">
            <v>S_J65_66</v>
          </cell>
          <cell r="D2856" t="str">
            <v>e_itsp</v>
          </cell>
          <cell r="E2856">
            <v>0.16666666666666699</v>
          </cell>
          <cell r="F2856" t="str">
            <v>% ent cuse</v>
          </cell>
        </row>
        <row r="2857">
          <cell r="A2857" t="str">
            <v>2007</v>
          </cell>
          <cell r="B2857" t="str">
            <v>RS</v>
          </cell>
          <cell r="C2857" t="str">
            <v>10_65</v>
          </cell>
          <cell r="D2857" t="str">
            <v>e_itsp</v>
          </cell>
          <cell r="E2857">
            <v>0.46153846153846201</v>
          </cell>
          <cell r="F2857" t="str">
            <v>% ent</v>
          </cell>
        </row>
        <row r="2858">
          <cell r="A2858" t="str">
            <v>2007</v>
          </cell>
          <cell r="B2858" t="str">
            <v>RS</v>
          </cell>
          <cell r="C2858" t="str">
            <v>10_65</v>
          </cell>
          <cell r="D2858" t="str">
            <v>e_itsp</v>
          </cell>
          <cell r="E2858">
            <v>0.46153846153846201</v>
          </cell>
          <cell r="F2858" t="str">
            <v>% ent cuse</v>
          </cell>
        </row>
        <row r="2859">
          <cell r="A2859" t="str">
            <v>2007</v>
          </cell>
          <cell r="B2859" t="str">
            <v>RS</v>
          </cell>
          <cell r="C2859" t="str">
            <v>10_66</v>
          </cell>
          <cell r="D2859" t="str">
            <v>e_itsp</v>
          </cell>
          <cell r="E2859">
            <v>0.29411764705882398</v>
          </cell>
          <cell r="F2859" t="str">
            <v>% ent</v>
          </cell>
        </row>
        <row r="2860">
          <cell r="A2860" t="str">
            <v>2007</v>
          </cell>
          <cell r="B2860" t="str">
            <v>RS</v>
          </cell>
          <cell r="C2860" t="str">
            <v>10_66</v>
          </cell>
          <cell r="D2860" t="str">
            <v>e_itsp</v>
          </cell>
          <cell r="E2860">
            <v>0.29411764705882398</v>
          </cell>
          <cell r="F2860" t="str">
            <v>% ent cuse</v>
          </cell>
        </row>
        <row r="2861">
          <cell r="A2861" t="str">
            <v>2007</v>
          </cell>
          <cell r="B2861" t="str">
            <v>RS</v>
          </cell>
          <cell r="C2861" t="str">
            <v>10_D</v>
          </cell>
          <cell r="D2861" t="str">
            <v>e_itsp</v>
          </cell>
          <cell r="E2861">
            <v>7.7679449360865294E-2</v>
          </cell>
          <cell r="F2861" t="str">
            <v>% ent</v>
          </cell>
        </row>
        <row r="2862">
          <cell r="A2862" t="str">
            <v>2007</v>
          </cell>
          <cell r="B2862" t="str">
            <v>RS</v>
          </cell>
          <cell r="C2862" t="str">
            <v>10_D</v>
          </cell>
          <cell r="D2862" t="str">
            <v>e_itsp</v>
          </cell>
          <cell r="E2862">
            <v>8.3026799789805594E-2</v>
          </cell>
          <cell r="F2862" t="str">
            <v>% ent cuse</v>
          </cell>
        </row>
        <row r="2863">
          <cell r="A2863" t="str">
            <v>2007</v>
          </cell>
          <cell r="B2863" t="str">
            <v>RS</v>
          </cell>
          <cell r="C2863" t="str">
            <v>10_D15_22</v>
          </cell>
          <cell r="D2863" t="str">
            <v>e_itsp</v>
          </cell>
          <cell r="E2863">
            <v>7.5841285786037202E-2</v>
          </cell>
          <cell r="F2863" t="str">
            <v>% ent</v>
          </cell>
        </row>
        <row r="2864">
          <cell r="A2864" t="str">
            <v>2007</v>
          </cell>
          <cell r="B2864" t="str">
            <v>RS</v>
          </cell>
          <cell r="C2864" t="str">
            <v>10_D15_22</v>
          </cell>
          <cell r="D2864" t="str">
            <v>e_itsp</v>
          </cell>
          <cell r="E2864">
            <v>8.2468596395412305E-2</v>
          </cell>
          <cell r="F2864" t="str">
            <v>% ent cuse</v>
          </cell>
        </row>
        <row r="2865">
          <cell r="A2865" t="str">
            <v>2007</v>
          </cell>
          <cell r="B2865" t="str">
            <v>RS</v>
          </cell>
          <cell r="C2865" t="str">
            <v>10_D23_25</v>
          </cell>
          <cell r="D2865" t="str">
            <v>e_itsp</v>
          </cell>
          <cell r="E2865">
            <v>6.9478908188585597E-2</v>
          </cell>
          <cell r="F2865" t="str">
            <v>% ent</v>
          </cell>
        </row>
        <row r="2866">
          <cell r="A2866" t="str">
            <v>2007</v>
          </cell>
          <cell r="B2866" t="str">
            <v>RS</v>
          </cell>
          <cell r="C2866" t="str">
            <v>10_D23_25</v>
          </cell>
          <cell r="D2866" t="str">
            <v>e_itsp</v>
          </cell>
          <cell r="E2866">
            <v>7.5675675675675694E-2</v>
          </cell>
          <cell r="F2866" t="str">
            <v>% ent cuse</v>
          </cell>
        </row>
        <row r="2867">
          <cell r="A2867" t="str">
            <v>2007</v>
          </cell>
          <cell r="B2867" t="str">
            <v>RS</v>
          </cell>
          <cell r="C2867" t="str">
            <v>10_D26_28</v>
          </cell>
          <cell r="D2867" t="str">
            <v>e_itsp</v>
          </cell>
          <cell r="E2867">
            <v>4.88826815642458E-2</v>
          </cell>
          <cell r="F2867" t="str">
            <v>% ent</v>
          </cell>
        </row>
        <row r="2868">
          <cell r="A2868" t="str">
            <v>2007</v>
          </cell>
          <cell r="B2868" t="str">
            <v>RS</v>
          </cell>
          <cell r="C2868" t="str">
            <v>10_D26_28</v>
          </cell>
          <cell r="D2868" t="str">
            <v>e_itsp</v>
          </cell>
          <cell r="E2868">
            <v>5.4095826893353897E-2</v>
          </cell>
          <cell r="F2868" t="str">
            <v>% ent cuse</v>
          </cell>
        </row>
        <row r="2869">
          <cell r="A2869" t="str">
            <v>2007</v>
          </cell>
          <cell r="B2869" t="str">
            <v>RS</v>
          </cell>
          <cell r="C2869" t="str">
            <v>10_D29_37</v>
          </cell>
          <cell r="D2869" t="str">
            <v>e_itsp</v>
          </cell>
          <cell r="E2869">
            <v>0.10647181628392501</v>
          </cell>
          <cell r="F2869" t="str">
            <v>% ent</v>
          </cell>
        </row>
        <row r="2870">
          <cell r="A2870" t="str">
            <v>2007</v>
          </cell>
          <cell r="B2870" t="str">
            <v>RS</v>
          </cell>
          <cell r="C2870" t="str">
            <v>10_D29_37</v>
          </cell>
          <cell r="D2870" t="str">
            <v>e_itsp</v>
          </cell>
          <cell r="E2870">
            <v>0.10647181628392501</v>
          </cell>
          <cell r="F2870" t="str">
            <v>% ent cuse</v>
          </cell>
        </row>
        <row r="2871">
          <cell r="A2871" t="str">
            <v>2007</v>
          </cell>
          <cell r="B2871" t="str">
            <v>RS</v>
          </cell>
          <cell r="C2871" t="str">
            <v>10_DF</v>
          </cell>
          <cell r="D2871" t="str">
            <v>e_itsp</v>
          </cell>
          <cell r="E2871">
            <v>6.8260038240917795E-2</v>
          </cell>
          <cell r="F2871" t="str">
            <v>% ent</v>
          </cell>
        </row>
        <row r="2872">
          <cell r="A2872" t="str">
            <v>2007</v>
          </cell>
          <cell r="B2872" t="str">
            <v>RS</v>
          </cell>
          <cell r="C2872" t="str">
            <v>10_DF</v>
          </cell>
          <cell r="D2872" t="str">
            <v>e_itsp</v>
          </cell>
          <cell r="E2872">
            <v>7.3532440782698202E-2</v>
          </cell>
          <cell r="F2872" t="str">
            <v>% ent cuse</v>
          </cell>
        </row>
        <row r="2873">
          <cell r="A2873" t="str">
            <v>2007</v>
          </cell>
          <cell r="B2873" t="str">
            <v>RS</v>
          </cell>
          <cell r="C2873" t="str">
            <v>10_DFGHIJKO</v>
          </cell>
          <cell r="D2873" t="str">
            <v>e_itsp</v>
          </cell>
          <cell r="E2873">
            <v>8.0674876369630596E-2</v>
          </cell>
          <cell r="F2873" t="str">
            <v>% ent</v>
          </cell>
        </row>
        <row r="2874">
          <cell r="A2874" t="str">
            <v>2007</v>
          </cell>
          <cell r="B2874" t="str">
            <v>RS</v>
          </cell>
          <cell r="C2874" t="str">
            <v>10_DFGHIJKO</v>
          </cell>
          <cell r="D2874" t="str">
            <v>e_itsp</v>
          </cell>
          <cell r="E2874">
            <v>8.7754456280982995E-2</v>
          </cell>
          <cell r="F2874" t="str">
            <v>% ent cuse</v>
          </cell>
        </row>
        <row r="2875">
          <cell r="A2875" t="str">
            <v>2007</v>
          </cell>
          <cell r="B2875" t="str">
            <v>RS</v>
          </cell>
          <cell r="C2875" t="str">
            <v>10_DFGHIKO</v>
          </cell>
          <cell r="D2875" t="str">
            <v>e_itsp</v>
          </cell>
          <cell r="E2875">
            <v>7.8775470410451395E-2</v>
          </cell>
          <cell r="F2875" t="str">
            <v>% ent</v>
          </cell>
        </row>
        <row r="2876">
          <cell r="A2876" t="str">
            <v>2007</v>
          </cell>
          <cell r="B2876" t="str">
            <v>RS</v>
          </cell>
          <cell r="C2876" t="str">
            <v>10_DFGHIKO</v>
          </cell>
          <cell r="D2876" t="str">
            <v>e_itsp</v>
          </cell>
          <cell r="E2876">
            <v>8.57294429708223E-2</v>
          </cell>
          <cell r="F2876" t="str">
            <v>% ent cuse</v>
          </cell>
        </row>
        <row r="2877">
          <cell r="A2877" t="str">
            <v>2007</v>
          </cell>
          <cell r="B2877" t="str">
            <v>RS</v>
          </cell>
          <cell r="C2877" t="str">
            <v>10_DGHIK</v>
          </cell>
          <cell r="D2877" t="str">
            <v>e_itsp</v>
          </cell>
          <cell r="E2877">
            <v>8.3797637619790505E-2</v>
          </cell>
          <cell r="F2877" t="str">
            <v>% ent</v>
          </cell>
        </row>
        <row r="2878">
          <cell r="A2878" t="str">
            <v>2007</v>
          </cell>
          <cell r="B2878" t="str">
            <v>RS</v>
          </cell>
          <cell r="C2878" t="str">
            <v>10_DGHIK</v>
          </cell>
          <cell r="D2878" t="str">
            <v>e_itsp</v>
          </cell>
          <cell r="E2878">
            <v>9.1096305269533606E-2</v>
          </cell>
          <cell r="F2878" t="str">
            <v>% ent cuse</v>
          </cell>
        </row>
        <row r="2879">
          <cell r="A2879" t="str">
            <v>2007</v>
          </cell>
          <cell r="B2879" t="str">
            <v>RS</v>
          </cell>
          <cell r="C2879" t="str">
            <v>10_DGIK</v>
          </cell>
          <cell r="D2879" t="str">
            <v>e_itsp</v>
          </cell>
          <cell r="E2879">
            <v>8.4156729131175501E-2</v>
          </cell>
          <cell r="F2879" t="str">
            <v>% ent</v>
          </cell>
        </row>
        <row r="2880">
          <cell r="A2880" t="str">
            <v>2007</v>
          </cell>
          <cell r="B2880" t="str">
            <v>RS</v>
          </cell>
          <cell r="C2880" t="str">
            <v>10_DGIK</v>
          </cell>
          <cell r="D2880" t="str">
            <v>e_itsp</v>
          </cell>
          <cell r="E2880">
            <v>9.1571922886801799E-2</v>
          </cell>
          <cell r="F2880" t="str">
            <v>% ent cuse</v>
          </cell>
        </row>
        <row r="2881">
          <cell r="A2881" t="str">
            <v>2007</v>
          </cell>
          <cell r="B2881" t="str">
            <v>RS</v>
          </cell>
          <cell r="C2881" t="str">
            <v>10_F</v>
          </cell>
          <cell r="D2881" t="str">
            <v>e_itsp</v>
          </cell>
          <cell r="E2881">
            <v>3.52839931153184E-2</v>
          </cell>
          <cell r="F2881" t="str">
            <v>% ent</v>
          </cell>
        </row>
        <row r="2882">
          <cell r="A2882" t="str">
            <v>2007</v>
          </cell>
          <cell r="B2882" t="str">
            <v>RS</v>
          </cell>
          <cell r="C2882" t="str">
            <v>10_F</v>
          </cell>
          <cell r="D2882" t="str">
            <v>e_itsp</v>
          </cell>
          <cell r="E2882">
            <v>3.9084842707340299E-2</v>
          </cell>
          <cell r="F2882" t="str">
            <v>% ent cuse</v>
          </cell>
        </row>
        <row r="2883">
          <cell r="A2883" t="str">
            <v>2007</v>
          </cell>
          <cell r="B2883" t="str">
            <v>RS</v>
          </cell>
          <cell r="C2883" t="str">
            <v>10_G</v>
          </cell>
          <cell r="D2883" t="str">
            <v>e_itsp</v>
          </cell>
          <cell r="E2883">
            <v>4.8387096774193603E-2</v>
          </cell>
          <cell r="F2883" t="str">
            <v>% ent</v>
          </cell>
        </row>
        <row r="2884">
          <cell r="A2884" t="str">
            <v>2007</v>
          </cell>
          <cell r="B2884" t="str">
            <v>RS</v>
          </cell>
          <cell r="C2884" t="str">
            <v>10_G</v>
          </cell>
          <cell r="D2884" t="str">
            <v>e_itsp</v>
          </cell>
          <cell r="E2884">
            <v>5.6822574410514103E-2</v>
          </cell>
          <cell r="F2884" t="str">
            <v>% ent cuse</v>
          </cell>
        </row>
        <row r="2885">
          <cell r="A2885" t="str">
            <v>2007</v>
          </cell>
          <cell r="B2885" t="str">
            <v>RS</v>
          </cell>
          <cell r="C2885" t="str">
            <v>10_G50</v>
          </cell>
          <cell r="D2885" t="str">
            <v>e_itsp</v>
          </cell>
          <cell r="E2885">
            <v>9.6045197740112997E-2</v>
          </cell>
          <cell r="F2885" t="str">
            <v>% ent</v>
          </cell>
        </row>
        <row r="2886">
          <cell r="A2886" t="str">
            <v>2007</v>
          </cell>
          <cell r="B2886" t="str">
            <v>RS</v>
          </cell>
          <cell r="C2886" t="str">
            <v>10_G50</v>
          </cell>
          <cell r="D2886" t="str">
            <v>e_itsp</v>
          </cell>
          <cell r="E2886">
            <v>0.101796407185629</v>
          </cell>
          <cell r="F2886" t="str">
            <v>% ent cuse</v>
          </cell>
        </row>
        <row r="2887">
          <cell r="A2887" t="str">
            <v>2007</v>
          </cell>
          <cell r="B2887" t="str">
            <v>RS</v>
          </cell>
          <cell r="C2887" t="str">
            <v>10_G51</v>
          </cell>
          <cell r="D2887" t="str">
            <v>e_itsp</v>
          </cell>
          <cell r="E2887">
            <v>2.57298367144978E-2</v>
          </cell>
          <cell r="F2887" t="str">
            <v>% ent</v>
          </cell>
        </row>
        <row r="2888">
          <cell r="A2888" t="str">
            <v>2007</v>
          </cell>
          <cell r="B2888" t="str">
            <v>RS</v>
          </cell>
          <cell r="C2888" t="str">
            <v>10_G51</v>
          </cell>
          <cell r="D2888" t="str">
            <v>e_itsp</v>
          </cell>
          <cell r="E2888">
            <v>3.1438935912938303E-2</v>
          </cell>
          <cell r="F2888" t="str">
            <v>% ent cuse</v>
          </cell>
        </row>
        <row r="2889">
          <cell r="A2889" t="str">
            <v>2007</v>
          </cell>
          <cell r="B2889" t="str">
            <v>RS</v>
          </cell>
          <cell r="C2889" t="str">
            <v>10_G52</v>
          </cell>
          <cell r="D2889" t="str">
            <v>e_itsp</v>
          </cell>
          <cell r="E2889">
            <v>9.2006033182503805E-2</v>
          </cell>
          <cell r="F2889" t="str">
            <v>% ent</v>
          </cell>
        </row>
        <row r="2890">
          <cell r="A2890" t="str">
            <v>2007</v>
          </cell>
          <cell r="B2890" t="str">
            <v>RS</v>
          </cell>
          <cell r="C2890" t="str">
            <v>10_G52</v>
          </cell>
          <cell r="D2890" t="str">
            <v>e_itsp</v>
          </cell>
          <cell r="E2890">
            <v>0.101836393989983</v>
          </cell>
          <cell r="F2890" t="str">
            <v>% ent cuse</v>
          </cell>
        </row>
        <row r="2891">
          <cell r="A2891" t="str">
            <v>2007</v>
          </cell>
          <cell r="B2891" t="str">
            <v>RS</v>
          </cell>
          <cell r="C2891" t="str">
            <v>10_GHIKO</v>
          </cell>
          <cell r="D2891" t="str">
            <v>e_itsp</v>
          </cell>
          <cell r="E2891">
            <v>8.9914461905709203E-2</v>
          </cell>
          <cell r="F2891" t="str">
            <v>% ent</v>
          </cell>
        </row>
        <row r="2892">
          <cell r="A2892" t="str">
            <v>2007</v>
          </cell>
          <cell r="B2892" t="str">
            <v>RS</v>
          </cell>
          <cell r="C2892" t="str">
            <v>10_GHIKO</v>
          </cell>
          <cell r="D2892" t="str">
            <v>e_itsp</v>
          </cell>
          <cell r="E2892">
            <v>9.8905908096280096E-2</v>
          </cell>
          <cell r="F2892" t="str">
            <v>% ent cuse</v>
          </cell>
        </row>
        <row r="2893">
          <cell r="A2893" t="str">
            <v>2007</v>
          </cell>
          <cell r="B2893" t="str">
            <v>RS</v>
          </cell>
          <cell r="C2893" t="str">
            <v>10_H551_552</v>
          </cell>
          <cell r="D2893" t="str">
            <v>e_itsp</v>
          </cell>
          <cell r="E2893">
            <v>6.5088757396449703E-2</v>
          </cell>
          <cell r="F2893" t="str">
            <v>% ent</v>
          </cell>
        </row>
        <row r="2894">
          <cell r="A2894" t="str">
            <v>2007</v>
          </cell>
          <cell r="B2894" t="str">
            <v>RS</v>
          </cell>
          <cell r="C2894" t="str">
            <v>10_H551_552</v>
          </cell>
          <cell r="D2894" t="str">
            <v>e_itsp</v>
          </cell>
          <cell r="E2894">
            <v>6.7484662576687102E-2</v>
          </cell>
          <cell r="F2894" t="str">
            <v>% ent cuse</v>
          </cell>
        </row>
        <row r="2895">
          <cell r="A2895" t="str">
            <v>2007</v>
          </cell>
          <cell r="B2895" t="str">
            <v>RS</v>
          </cell>
          <cell r="C2895" t="str">
            <v>10_I</v>
          </cell>
          <cell r="D2895" t="str">
            <v>e_itsp</v>
          </cell>
          <cell r="E2895">
            <v>7.5471698113207503E-2</v>
          </cell>
          <cell r="F2895" t="str">
            <v>% ent</v>
          </cell>
        </row>
        <row r="2896">
          <cell r="A2896" t="str">
            <v>2007</v>
          </cell>
          <cell r="B2896" t="str">
            <v>RS</v>
          </cell>
          <cell r="C2896" t="str">
            <v>10_I</v>
          </cell>
          <cell r="D2896" t="str">
            <v>e_itsp</v>
          </cell>
          <cell r="E2896">
            <v>7.5471698113207503E-2</v>
          </cell>
          <cell r="F2896" t="str">
            <v>% ent cuse</v>
          </cell>
        </row>
        <row r="2897">
          <cell r="A2897" t="str">
            <v>2007</v>
          </cell>
          <cell r="B2897" t="str">
            <v>RS</v>
          </cell>
          <cell r="C2897" t="str">
            <v>10_I60_63</v>
          </cell>
          <cell r="D2897" t="str">
            <v>e_itsp</v>
          </cell>
          <cell r="E2897">
            <v>3.8759689922480599E-2</v>
          </cell>
          <cell r="F2897" t="str">
            <v>% ent</v>
          </cell>
        </row>
        <row r="2898">
          <cell r="A2898" t="str">
            <v>2007</v>
          </cell>
          <cell r="B2898" t="str">
            <v>RS</v>
          </cell>
          <cell r="C2898" t="str">
            <v>10_I60_63</v>
          </cell>
          <cell r="D2898" t="str">
            <v>e_itsp</v>
          </cell>
          <cell r="E2898">
            <v>3.8759689922480599E-2</v>
          </cell>
          <cell r="F2898" t="str">
            <v>% ent cuse</v>
          </cell>
        </row>
        <row r="2899">
          <cell r="A2899" t="str">
            <v>2007</v>
          </cell>
          <cell r="B2899" t="str">
            <v>RS</v>
          </cell>
          <cell r="C2899" t="str">
            <v>10_I64</v>
          </cell>
          <cell r="D2899" t="str">
            <v>e_itsp</v>
          </cell>
          <cell r="E2899">
            <v>0.61363636363636398</v>
          </cell>
          <cell r="F2899" t="str">
            <v>% ent</v>
          </cell>
        </row>
        <row r="2900">
          <cell r="A2900" t="str">
            <v>2007</v>
          </cell>
          <cell r="B2900" t="str">
            <v>RS</v>
          </cell>
          <cell r="C2900" t="str">
            <v>10_I64</v>
          </cell>
          <cell r="D2900" t="str">
            <v>e_itsp</v>
          </cell>
          <cell r="E2900">
            <v>0.61363636363636398</v>
          </cell>
          <cell r="F2900" t="str">
            <v>% ent cuse</v>
          </cell>
        </row>
        <row r="2901">
          <cell r="A2901" t="str">
            <v>2007</v>
          </cell>
          <cell r="B2901" t="str">
            <v>RS</v>
          </cell>
          <cell r="C2901" t="str">
            <v>10_J65_66</v>
          </cell>
          <cell r="D2901" t="str">
            <v>e_itsp</v>
          </cell>
          <cell r="E2901">
            <v>0.42857142857142899</v>
          </cell>
          <cell r="F2901" t="str">
            <v>% ent</v>
          </cell>
        </row>
        <row r="2902">
          <cell r="A2902" t="str">
            <v>2007</v>
          </cell>
          <cell r="B2902" t="str">
            <v>RS</v>
          </cell>
          <cell r="C2902" t="str">
            <v>10_J65_66</v>
          </cell>
          <cell r="D2902" t="str">
            <v>e_itsp</v>
          </cell>
          <cell r="E2902">
            <v>0.42857142857142899</v>
          </cell>
          <cell r="F2902" t="str">
            <v>% ent cuse</v>
          </cell>
        </row>
        <row r="2903">
          <cell r="A2903" t="str">
            <v>2007</v>
          </cell>
          <cell r="B2903" t="str">
            <v>RS</v>
          </cell>
          <cell r="C2903" t="str">
            <v>10_K</v>
          </cell>
          <cell r="D2903" t="str">
            <v>e_itsp</v>
          </cell>
          <cell r="E2903">
            <v>0.22376237623762399</v>
          </cell>
          <cell r="F2903" t="str">
            <v>% ent</v>
          </cell>
        </row>
        <row r="2904">
          <cell r="A2904" t="str">
            <v>2007</v>
          </cell>
          <cell r="B2904" t="str">
            <v>RS</v>
          </cell>
          <cell r="C2904" t="str">
            <v>10_K</v>
          </cell>
          <cell r="D2904" t="str">
            <v>e_itsp</v>
          </cell>
          <cell r="E2904">
            <v>0.22376237623762399</v>
          </cell>
          <cell r="F2904" t="str">
            <v>% ent cuse</v>
          </cell>
        </row>
        <row r="2905">
          <cell r="A2905" t="str">
            <v>2007</v>
          </cell>
          <cell r="B2905" t="str">
            <v>RS</v>
          </cell>
          <cell r="C2905" t="str">
            <v>10_K70_71_73_74</v>
          </cell>
          <cell r="D2905" t="str">
            <v>e_itsp</v>
          </cell>
          <cell r="E2905">
            <v>0.21648351648351599</v>
          </cell>
          <cell r="F2905" t="str">
            <v>% ent</v>
          </cell>
        </row>
        <row r="2906">
          <cell r="A2906" t="str">
            <v>2007</v>
          </cell>
          <cell r="B2906" t="str">
            <v>RS</v>
          </cell>
          <cell r="C2906" t="str">
            <v>10_K70_71_73_74</v>
          </cell>
          <cell r="D2906" t="str">
            <v>e_itsp</v>
          </cell>
          <cell r="E2906">
            <v>0.21648351648351599</v>
          </cell>
          <cell r="F2906" t="str">
            <v>% ent cuse</v>
          </cell>
        </row>
        <row r="2907">
          <cell r="A2907" t="str">
            <v>2007</v>
          </cell>
          <cell r="B2907" t="str">
            <v>RS</v>
          </cell>
          <cell r="C2907" t="str">
            <v>10_K72</v>
          </cell>
          <cell r="D2907" t="str">
            <v>e_itsp</v>
          </cell>
          <cell r="E2907">
            <v>0.28999999999999998</v>
          </cell>
          <cell r="F2907" t="str">
            <v>% ent</v>
          </cell>
        </row>
        <row r="2908">
          <cell r="A2908" t="str">
            <v>2007</v>
          </cell>
          <cell r="B2908" t="str">
            <v>RS</v>
          </cell>
          <cell r="C2908" t="str">
            <v>10_K72</v>
          </cell>
          <cell r="D2908" t="str">
            <v>e_itsp</v>
          </cell>
          <cell r="E2908">
            <v>0.28999999999999998</v>
          </cell>
          <cell r="F2908" t="str">
            <v>% ent cuse</v>
          </cell>
        </row>
        <row r="2909">
          <cell r="A2909" t="str">
            <v>2007</v>
          </cell>
          <cell r="B2909" t="str">
            <v>RS</v>
          </cell>
          <cell r="C2909" t="str">
            <v>10_O921_922</v>
          </cell>
          <cell r="D2909" t="str">
            <v>e_itsp</v>
          </cell>
          <cell r="E2909">
            <v>0.13223140495867799</v>
          </cell>
          <cell r="F2909" t="str">
            <v>% ent</v>
          </cell>
        </row>
        <row r="2910">
          <cell r="A2910" t="str">
            <v>2007</v>
          </cell>
          <cell r="B2910" t="str">
            <v>RS</v>
          </cell>
          <cell r="C2910" t="str">
            <v>10_O921_922</v>
          </cell>
          <cell r="D2910" t="str">
            <v>e_itsp</v>
          </cell>
          <cell r="E2910">
            <v>0.13223140495867799</v>
          </cell>
          <cell r="F2910" t="str">
            <v>% ent cuse</v>
          </cell>
        </row>
        <row r="2911">
          <cell r="A2911" t="str">
            <v>2007</v>
          </cell>
          <cell r="B2911" t="str">
            <v>RS</v>
          </cell>
          <cell r="C2911" t="str">
            <v>L_DF</v>
          </cell>
          <cell r="D2911" t="str">
            <v>e_itsp</v>
          </cell>
          <cell r="E2911">
            <v>0.138976928787619</v>
          </cell>
          <cell r="F2911" t="str">
            <v>% ent</v>
          </cell>
        </row>
        <row r="2912">
          <cell r="A2912" t="str">
            <v>2007</v>
          </cell>
          <cell r="B2912" t="str">
            <v>RS</v>
          </cell>
          <cell r="C2912" t="str">
            <v>L_DF</v>
          </cell>
          <cell r="D2912" t="str">
            <v>e_itsp</v>
          </cell>
          <cell r="E2912">
            <v>0.138976928787619</v>
          </cell>
          <cell r="F2912" t="str">
            <v>% ent cuse</v>
          </cell>
        </row>
        <row r="2913">
          <cell r="A2913" t="str">
            <v>2007</v>
          </cell>
          <cell r="B2913" t="str">
            <v>RS</v>
          </cell>
          <cell r="C2913" t="str">
            <v>L_DFGHIJKO</v>
          </cell>
          <cell r="D2913" t="str">
            <v>e_itsp</v>
          </cell>
          <cell r="E2913">
            <v>0.21859177215189901</v>
          </cell>
          <cell r="F2913" t="str">
            <v>% ent</v>
          </cell>
        </row>
        <row r="2914">
          <cell r="A2914" t="str">
            <v>2007</v>
          </cell>
          <cell r="B2914" t="str">
            <v>RS</v>
          </cell>
          <cell r="C2914" t="str">
            <v>L_DFGHIJKO</v>
          </cell>
          <cell r="D2914" t="str">
            <v>e_itsp</v>
          </cell>
          <cell r="E2914">
            <v>0.21859177215189901</v>
          </cell>
          <cell r="F2914" t="str">
            <v>% ent cuse</v>
          </cell>
        </row>
        <row r="2915">
          <cell r="A2915" t="str">
            <v>2007</v>
          </cell>
          <cell r="B2915" t="str">
            <v>RS</v>
          </cell>
          <cell r="C2915" t="str">
            <v>L_DFGHIKO</v>
          </cell>
          <cell r="D2915" t="str">
            <v>e_itsp</v>
          </cell>
          <cell r="E2915">
            <v>0.20200333889816399</v>
          </cell>
          <cell r="F2915" t="str">
            <v>% ent</v>
          </cell>
        </row>
        <row r="2916">
          <cell r="A2916" t="str">
            <v>2007</v>
          </cell>
          <cell r="B2916" t="str">
            <v>RS</v>
          </cell>
          <cell r="C2916" t="str">
            <v>L_DFGHIKO</v>
          </cell>
          <cell r="D2916" t="str">
            <v>e_itsp</v>
          </cell>
          <cell r="E2916">
            <v>0.20200333889816399</v>
          </cell>
          <cell r="F2916" t="str">
            <v>% ent cuse</v>
          </cell>
        </row>
        <row r="2917">
          <cell r="A2917" t="str">
            <v>2007</v>
          </cell>
          <cell r="B2917" t="str">
            <v>RS</v>
          </cell>
          <cell r="C2917" t="str">
            <v>L_GHIKO</v>
          </cell>
          <cell r="D2917" t="str">
            <v>e_itsp</v>
          </cell>
          <cell r="E2917">
            <v>0.390277777777778</v>
          </cell>
          <cell r="F2917" t="str">
            <v>% ent</v>
          </cell>
        </row>
        <row r="2918">
          <cell r="A2918" t="str">
            <v>2007</v>
          </cell>
          <cell r="B2918" t="str">
            <v>RS</v>
          </cell>
          <cell r="C2918" t="str">
            <v>L_GHIKO</v>
          </cell>
          <cell r="D2918" t="str">
            <v>e_itsp</v>
          </cell>
          <cell r="E2918">
            <v>0.390277777777778</v>
          </cell>
          <cell r="F2918" t="str">
            <v>% ent cuse</v>
          </cell>
        </row>
        <row r="2919">
          <cell r="A2919" t="str">
            <v>2007</v>
          </cell>
          <cell r="B2919" t="str">
            <v>RS</v>
          </cell>
          <cell r="C2919" t="str">
            <v>L_J65_66</v>
          </cell>
          <cell r="D2919" t="str">
            <v>e_itsp</v>
          </cell>
          <cell r="E2919">
            <v>0.51969696969696999</v>
          </cell>
          <cell r="F2919" t="str">
            <v>% ent</v>
          </cell>
        </row>
        <row r="2920">
          <cell r="A2920" t="str">
            <v>2007</v>
          </cell>
          <cell r="B2920" t="str">
            <v>RS</v>
          </cell>
          <cell r="C2920" t="str">
            <v>L_J65_66</v>
          </cell>
          <cell r="D2920" t="str">
            <v>e_itsp</v>
          </cell>
          <cell r="E2920">
            <v>0.51969696969696999</v>
          </cell>
          <cell r="F2920" t="str">
            <v>% ent cuse</v>
          </cell>
        </row>
        <row r="2921">
          <cell r="A2921" t="str">
            <v>2007</v>
          </cell>
          <cell r="B2921" t="str">
            <v>RS</v>
          </cell>
          <cell r="C2921" t="str">
            <v>M_DF</v>
          </cell>
          <cell r="D2921" t="str">
            <v>e_itsp</v>
          </cell>
          <cell r="E2921">
            <v>0.102466998022554</v>
          </cell>
          <cell r="F2921" t="str">
            <v>% ent</v>
          </cell>
        </row>
        <row r="2922">
          <cell r="A2922" t="str">
            <v>2007</v>
          </cell>
          <cell r="B2922" t="str">
            <v>RS</v>
          </cell>
          <cell r="C2922" t="str">
            <v>M_DF</v>
          </cell>
          <cell r="D2922" t="str">
            <v>e_itsp</v>
          </cell>
          <cell r="E2922">
            <v>0.105461586274801</v>
          </cell>
          <cell r="F2922" t="str">
            <v>% ent cuse</v>
          </cell>
        </row>
        <row r="2923">
          <cell r="A2923" t="str">
            <v>2007</v>
          </cell>
          <cell r="B2923" t="str">
            <v>RS</v>
          </cell>
          <cell r="C2923" t="str">
            <v>M_DFGHIJKO</v>
          </cell>
          <cell r="D2923" t="str">
            <v>e_itsp</v>
          </cell>
          <cell r="E2923">
            <v>0.13499329309188501</v>
          </cell>
          <cell r="F2923" t="str">
            <v>% ent</v>
          </cell>
        </row>
        <row r="2924">
          <cell r="A2924" t="str">
            <v>2007</v>
          </cell>
          <cell r="B2924" t="str">
            <v>RS</v>
          </cell>
          <cell r="C2924" t="str">
            <v>M_DFGHIJKO</v>
          </cell>
          <cell r="D2924" t="str">
            <v>e_itsp</v>
          </cell>
          <cell r="E2924">
            <v>0.137774659456499</v>
          </cell>
          <cell r="F2924" t="str">
            <v>% ent cuse</v>
          </cell>
        </row>
        <row r="2925">
          <cell r="A2925" t="str">
            <v>2007</v>
          </cell>
          <cell r="B2925" t="str">
            <v>RS</v>
          </cell>
          <cell r="C2925" t="str">
            <v>M_DFGHIKO</v>
          </cell>
          <cell r="D2925" t="str">
            <v>e_itsp</v>
          </cell>
          <cell r="E2925">
            <v>0.13386944181646199</v>
          </cell>
          <cell r="F2925" t="str">
            <v>% ent</v>
          </cell>
        </row>
        <row r="2926">
          <cell r="A2926" t="str">
            <v>2007</v>
          </cell>
          <cell r="B2926" t="str">
            <v>RS</v>
          </cell>
          <cell r="C2926" t="str">
            <v>M_DFGHIKO</v>
          </cell>
          <cell r="D2926" t="str">
            <v>e_itsp</v>
          </cell>
          <cell r="E2926">
            <v>0.13664896185417699</v>
          </cell>
          <cell r="F2926" t="str">
            <v>% ent cuse</v>
          </cell>
        </row>
        <row r="2927">
          <cell r="A2927" t="str">
            <v>2007</v>
          </cell>
          <cell r="B2927" t="str">
            <v>RS</v>
          </cell>
          <cell r="C2927" t="str">
            <v>M_GHIKO</v>
          </cell>
          <cell r="D2927" t="str">
            <v>e_itsp</v>
          </cell>
          <cell r="E2927">
            <v>0.18902081775118401</v>
          </cell>
          <cell r="F2927" t="str">
            <v>% ent</v>
          </cell>
        </row>
        <row r="2928">
          <cell r="A2928" t="str">
            <v>2007</v>
          </cell>
          <cell r="B2928" t="str">
            <v>RS</v>
          </cell>
          <cell r="C2928" t="str">
            <v>M_GHIKO</v>
          </cell>
          <cell r="D2928" t="str">
            <v>e_itsp</v>
          </cell>
          <cell r="E2928">
            <v>0.190266014179057</v>
          </cell>
          <cell r="F2928" t="str">
            <v>% ent cuse</v>
          </cell>
        </row>
        <row r="2929">
          <cell r="A2929" t="str">
            <v>2007</v>
          </cell>
          <cell r="B2929" t="str">
            <v>RS</v>
          </cell>
          <cell r="C2929" t="str">
            <v>M_J65_66</v>
          </cell>
          <cell r="D2929" t="str">
            <v>e_itsp</v>
          </cell>
          <cell r="E2929">
            <v>0.28348214285714202</v>
          </cell>
          <cell r="F2929" t="str">
            <v>% ent</v>
          </cell>
        </row>
        <row r="2930">
          <cell r="A2930" t="str">
            <v>2007</v>
          </cell>
          <cell r="B2930" t="str">
            <v>RS</v>
          </cell>
          <cell r="C2930" t="str">
            <v>M_J65_66</v>
          </cell>
          <cell r="D2930" t="str">
            <v>e_itsp</v>
          </cell>
          <cell r="E2930">
            <v>0.28348214285714202</v>
          </cell>
          <cell r="F2930" t="str">
            <v>% ent cuse</v>
          </cell>
        </row>
        <row r="2931">
          <cell r="A2931" t="str">
            <v>2007</v>
          </cell>
          <cell r="B2931" t="str">
            <v>RS</v>
          </cell>
          <cell r="C2931" t="str">
            <v>SM_DFGHIJKO</v>
          </cell>
          <cell r="D2931" t="str">
            <v>e_itsp</v>
          </cell>
          <cell r="E2931">
            <v>7.1638850768072901E-2</v>
          </cell>
          <cell r="F2931" t="str">
            <v>% ent</v>
          </cell>
        </row>
        <row r="2932">
          <cell r="A2932" t="str">
            <v>2007</v>
          </cell>
          <cell r="B2932" t="str">
            <v>RS</v>
          </cell>
          <cell r="C2932" t="str">
            <v>SM_DFGHIJKO</v>
          </cell>
          <cell r="D2932" t="str">
            <v>e_itsp</v>
          </cell>
          <cell r="E2932">
            <v>7.8374473306104003E-2</v>
          </cell>
          <cell r="F2932" t="str">
            <v>% ent cuse</v>
          </cell>
        </row>
        <row r="2933">
          <cell r="A2933" t="str">
            <v>2007</v>
          </cell>
          <cell r="B2933" t="str">
            <v>RS</v>
          </cell>
          <cell r="C2933" t="str">
            <v>SM_DFGHIKO</v>
          </cell>
          <cell r="D2933" t="str">
            <v>e_itsp</v>
          </cell>
          <cell r="E2933">
            <v>7.113273969766E-2</v>
          </cell>
          <cell r="F2933" t="str">
            <v>% ent</v>
          </cell>
        </row>
        <row r="2934">
          <cell r="A2934" t="str">
            <v>2007</v>
          </cell>
          <cell r="B2934" t="str">
            <v>RS</v>
          </cell>
          <cell r="C2934" t="str">
            <v>SM_DFGHIKO</v>
          </cell>
          <cell r="D2934" t="str">
            <v>e_itsp</v>
          </cell>
          <cell r="E2934">
            <v>7.7838205302515298E-2</v>
          </cell>
          <cell r="F2934" t="str">
            <v>% ent cuse</v>
          </cell>
        </row>
        <row r="2935">
          <cell r="A2935" t="str">
            <v>2007</v>
          </cell>
          <cell r="B2935" t="str">
            <v>RS</v>
          </cell>
          <cell r="C2935" t="str">
            <v>SM_J65_66</v>
          </cell>
          <cell r="D2935" t="str">
            <v>e_itsp</v>
          </cell>
          <cell r="E2935">
            <v>0.28416149068322999</v>
          </cell>
          <cell r="F2935" t="str">
            <v>% ent</v>
          </cell>
        </row>
        <row r="2936">
          <cell r="A2936" t="str">
            <v>2007</v>
          </cell>
          <cell r="B2936" t="str">
            <v>RS</v>
          </cell>
          <cell r="C2936" t="str">
            <v>SM_J65_66</v>
          </cell>
          <cell r="D2936" t="str">
            <v>e_itsp</v>
          </cell>
          <cell r="E2936">
            <v>0.28416149068322999</v>
          </cell>
          <cell r="F2936" t="str">
            <v>% ent cuse</v>
          </cell>
        </row>
        <row r="2937">
          <cell r="A2937" t="str">
            <v>2007</v>
          </cell>
          <cell r="B2937" t="str">
            <v>RS</v>
          </cell>
          <cell r="C2937" t="str">
            <v>S_DF</v>
          </cell>
          <cell r="D2937" t="str">
            <v>e_itsp</v>
          </cell>
          <cell r="E2937">
            <v>4.5277534894264698E-2</v>
          </cell>
          <cell r="F2937" t="str">
            <v>% ent</v>
          </cell>
        </row>
        <row r="2938">
          <cell r="A2938" t="str">
            <v>2007</v>
          </cell>
          <cell r="B2938" t="str">
            <v>RS</v>
          </cell>
          <cell r="C2938" t="str">
            <v>S_DF</v>
          </cell>
          <cell r="D2938" t="str">
            <v>e_itsp</v>
          </cell>
          <cell r="E2938">
            <v>5.0195613953185302E-2</v>
          </cell>
          <cell r="F2938" t="str">
            <v>% ent cuse</v>
          </cell>
        </row>
        <row r="2939">
          <cell r="A2939" t="str">
            <v>2007</v>
          </cell>
          <cell r="B2939" t="str">
            <v>RS</v>
          </cell>
          <cell r="C2939" t="str">
            <v>S_DFGHIJKO</v>
          </cell>
          <cell r="D2939" t="str">
            <v>e_itsp</v>
          </cell>
          <cell r="E2939">
            <v>5.37677128857105E-2</v>
          </cell>
          <cell r="F2939" t="str">
            <v>% ent</v>
          </cell>
        </row>
        <row r="2940">
          <cell r="A2940" t="str">
            <v>2007</v>
          </cell>
          <cell r="B2940" t="str">
            <v>RS</v>
          </cell>
          <cell r="C2940" t="str">
            <v>S_DFGHIJKO</v>
          </cell>
          <cell r="D2940" t="str">
            <v>e_itsp</v>
          </cell>
          <cell r="E2940">
            <v>6.0041407867494803E-2</v>
          </cell>
          <cell r="F2940" t="str">
            <v>% ent cuse</v>
          </cell>
        </row>
        <row r="2941">
          <cell r="A2941" t="str">
            <v>2007</v>
          </cell>
          <cell r="B2941" t="str">
            <v>RS</v>
          </cell>
          <cell r="C2941" t="str">
            <v>S_DFGHIKO</v>
          </cell>
          <cell r="D2941" t="str">
            <v>e_itsp</v>
          </cell>
          <cell r="E2941">
            <v>5.35524920466596E-2</v>
          </cell>
          <cell r="F2941" t="str">
            <v>% ent</v>
          </cell>
        </row>
        <row r="2942">
          <cell r="A2942" t="str">
            <v>2007</v>
          </cell>
          <cell r="B2942" t="str">
            <v>RS</v>
          </cell>
          <cell r="C2942" t="str">
            <v>S_DFGHIKO</v>
          </cell>
          <cell r="D2942" t="str">
            <v>e_itsp</v>
          </cell>
          <cell r="E2942">
            <v>5.9807549962990397E-2</v>
          </cell>
          <cell r="F2942" t="str">
            <v>% ent cuse</v>
          </cell>
        </row>
        <row r="2943">
          <cell r="A2943" t="str">
            <v>2007</v>
          </cell>
          <cell r="B2943" t="str">
            <v>RS</v>
          </cell>
          <cell r="C2943" t="str">
            <v>S_GHIKO</v>
          </cell>
          <cell r="D2943" t="str">
            <v>e_itsp</v>
          </cell>
          <cell r="E2943">
            <v>6.0488424237512502E-2</v>
          </cell>
          <cell r="F2943" t="str">
            <v>% ent</v>
          </cell>
        </row>
        <row r="2944">
          <cell r="A2944" t="str">
            <v>2007</v>
          </cell>
          <cell r="B2944" t="str">
            <v>RS</v>
          </cell>
          <cell r="C2944" t="str">
            <v>S_GHIKO</v>
          </cell>
          <cell r="D2944" t="str">
            <v>e_itsp</v>
          </cell>
          <cell r="E2944">
            <v>6.7967884408153198E-2</v>
          </cell>
          <cell r="F2944" t="str">
            <v>% ent cuse</v>
          </cell>
        </row>
        <row r="2945">
          <cell r="A2945" t="str">
            <v>2007</v>
          </cell>
          <cell r="B2945" t="str">
            <v>RS</v>
          </cell>
          <cell r="C2945" t="str">
            <v>S_J65_66</v>
          </cell>
          <cell r="D2945" t="str">
            <v>e_itsp</v>
          </cell>
          <cell r="E2945">
            <v>0.28571428571428598</v>
          </cell>
          <cell r="F2945" t="str">
            <v>% ent</v>
          </cell>
        </row>
        <row r="2946">
          <cell r="A2946" t="str">
            <v>2007</v>
          </cell>
          <cell r="B2946" t="str">
            <v>RS</v>
          </cell>
          <cell r="C2946" t="str">
            <v>S_J65_66</v>
          </cell>
          <cell r="D2946" t="str">
            <v>e_itsp</v>
          </cell>
          <cell r="E2946">
            <v>0.28571428571428598</v>
          </cell>
          <cell r="F2946" t="str">
            <v>% ent cuse</v>
          </cell>
        </row>
        <row r="2947">
          <cell r="A2947" t="str">
            <v>2007</v>
          </cell>
          <cell r="B2947" t="str">
            <v>SE</v>
          </cell>
          <cell r="C2947" t="str">
            <v>10_65</v>
          </cell>
          <cell r="D2947" t="str">
            <v>e_itsp</v>
          </cell>
          <cell r="E2947">
            <v>0.49973065285164098</v>
          </cell>
          <cell r="F2947" t="str">
            <v>% ent</v>
          </cell>
        </row>
        <row r="2948">
          <cell r="A2948" t="str">
            <v>2007</v>
          </cell>
          <cell r="B2948" t="str">
            <v>SE</v>
          </cell>
          <cell r="C2948" t="str">
            <v>10_65</v>
          </cell>
          <cell r="D2948" t="str">
            <v>e_itsp</v>
          </cell>
          <cell r="E2948">
            <v>0.49973065285164098</v>
          </cell>
          <cell r="F2948" t="str">
            <v>% ent cuse</v>
          </cell>
        </row>
        <row r="2949">
          <cell r="A2949" t="str">
            <v>2007</v>
          </cell>
          <cell r="B2949" t="str">
            <v>SE</v>
          </cell>
          <cell r="C2949" t="str">
            <v>10_66</v>
          </cell>
          <cell r="D2949" t="str">
            <v>e_itsp</v>
          </cell>
          <cell r="E2949">
            <v>0.87652439024390205</v>
          </cell>
          <cell r="F2949" t="str">
            <v>% ent</v>
          </cell>
        </row>
        <row r="2950">
          <cell r="A2950" t="str">
            <v>2007</v>
          </cell>
          <cell r="B2950" t="str">
            <v>SE</v>
          </cell>
          <cell r="C2950" t="str">
            <v>10_66</v>
          </cell>
          <cell r="D2950" t="str">
            <v>e_itsp</v>
          </cell>
          <cell r="E2950">
            <v>0.87652439024390205</v>
          </cell>
          <cell r="F2950" t="str">
            <v>% ent cuse</v>
          </cell>
        </row>
        <row r="2951">
          <cell r="A2951" t="str">
            <v>2007</v>
          </cell>
          <cell r="B2951" t="str">
            <v>SE</v>
          </cell>
          <cell r="C2951" t="str">
            <v>10_67</v>
          </cell>
          <cell r="D2951" t="str">
            <v>e_itsp</v>
          </cell>
          <cell r="E2951">
            <v>0.473314950980392</v>
          </cell>
          <cell r="F2951" t="str">
            <v>% ent</v>
          </cell>
        </row>
        <row r="2952">
          <cell r="A2952" t="str">
            <v>2007</v>
          </cell>
          <cell r="B2952" t="str">
            <v>SE</v>
          </cell>
          <cell r="C2952" t="str">
            <v>10_67</v>
          </cell>
          <cell r="D2952" t="str">
            <v>e_itsp</v>
          </cell>
          <cell r="E2952">
            <v>0.473314950980392</v>
          </cell>
          <cell r="F2952" t="str">
            <v>% ent cuse</v>
          </cell>
        </row>
        <row r="2953">
          <cell r="A2953" t="str">
            <v>2007</v>
          </cell>
          <cell r="B2953" t="str">
            <v>SE</v>
          </cell>
          <cell r="C2953" t="str">
            <v>10_D</v>
          </cell>
          <cell r="D2953" t="str">
            <v>e_itsp</v>
          </cell>
          <cell r="E2953">
            <v>0.25743737803980898</v>
          </cell>
          <cell r="F2953" t="str">
            <v>% ent</v>
          </cell>
        </row>
        <row r="2954">
          <cell r="A2954" t="str">
            <v>2007</v>
          </cell>
          <cell r="B2954" t="str">
            <v>SE</v>
          </cell>
          <cell r="C2954" t="str">
            <v>10_D</v>
          </cell>
          <cell r="D2954" t="str">
            <v>e_itsp</v>
          </cell>
          <cell r="E2954">
            <v>0.26643043064668398</v>
          </cell>
          <cell r="F2954" t="str">
            <v>% ent cuse</v>
          </cell>
        </row>
        <row r="2955">
          <cell r="A2955" t="str">
            <v>2007</v>
          </cell>
          <cell r="B2955" t="str">
            <v>SE</v>
          </cell>
          <cell r="C2955" t="str">
            <v>10_D15_22</v>
          </cell>
          <cell r="D2955" t="str">
            <v>e_itsp</v>
          </cell>
          <cell r="E2955">
            <v>0.24134719226783799</v>
          </cell>
          <cell r="F2955" t="str">
            <v>% ent</v>
          </cell>
        </row>
        <row r="2956">
          <cell r="A2956" t="str">
            <v>2007</v>
          </cell>
          <cell r="B2956" t="str">
            <v>SE</v>
          </cell>
          <cell r="C2956" t="str">
            <v>10_D15_22</v>
          </cell>
          <cell r="D2956" t="str">
            <v>e_itsp</v>
          </cell>
          <cell r="E2956">
            <v>0.25220154830888603</v>
          </cell>
          <cell r="F2956" t="str">
            <v>% ent cuse</v>
          </cell>
        </row>
        <row r="2957">
          <cell r="A2957" t="str">
            <v>2007</v>
          </cell>
          <cell r="B2957" t="str">
            <v>SE</v>
          </cell>
          <cell r="C2957" t="str">
            <v>10_D22</v>
          </cell>
          <cell r="D2957" t="str">
            <v>e_itsp</v>
          </cell>
          <cell r="F2957" t="str">
            <v>% ent</v>
          </cell>
        </row>
        <row r="2958">
          <cell r="A2958" t="str">
            <v>2007</v>
          </cell>
          <cell r="B2958" t="str">
            <v>SE</v>
          </cell>
          <cell r="C2958" t="str">
            <v>10_D22</v>
          </cell>
          <cell r="D2958" t="str">
            <v>e_itsp</v>
          </cell>
          <cell r="F2958" t="str">
            <v>% ent cuse</v>
          </cell>
        </row>
        <row r="2959">
          <cell r="A2959" t="str">
            <v>2007</v>
          </cell>
          <cell r="B2959" t="str">
            <v>SE</v>
          </cell>
          <cell r="C2959" t="str">
            <v>10_D23_25</v>
          </cell>
          <cell r="D2959" t="str">
            <v>e_itsp</v>
          </cell>
          <cell r="E2959">
            <v>0.285536223036223</v>
          </cell>
          <cell r="F2959" t="str">
            <v>% ent</v>
          </cell>
        </row>
        <row r="2960">
          <cell r="A2960" t="str">
            <v>2007</v>
          </cell>
          <cell r="B2960" t="str">
            <v>SE</v>
          </cell>
          <cell r="C2960" t="str">
            <v>10_D23_25</v>
          </cell>
          <cell r="D2960" t="str">
            <v>e_itsp</v>
          </cell>
          <cell r="E2960">
            <v>0.288363314353413</v>
          </cell>
          <cell r="F2960" t="str">
            <v>% ent cuse</v>
          </cell>
        </row>
        <row r="2961">
          <cell r="A2961" t="str">
            <v>2007</v>
          </cell>
          <cell r="B2961" t="str">
            <v>SE</v>
          </cell>
          <cell r="C2961" t="str">
            <v>10_D26_28</v>
          </cell>
          <cell r="D2961" t="str">
            <v>e_itsp</v>
          </cell>
          <cell r="E2961">
            <v>0.194353203203636</v>
          </cell>
          <cell r="F2961" t="str">
            <v>% ent</v>
          </cell>
        </row>
        <row r="2962">
          <cell r="A2962" t="str">
            <v>2007</v>
          </cell>
          <cell r="B2962" t="str">
            <v>SE</v>
          </cell>
          <cell r="C2962" t="str">
            <v>10_D26_28</v>
          </cell>
          <cell r="D2962" t="str">
            <v>e_itsp</v>
          </cell>
          <cell r="E2962">
            <v>0.20514394301268099</v>
          </cell>
          <cell r="F2962" t="str">
            <v>% ent cuse</v>
          </cell>
        </row>
        <row r="2963">
          <cell r="A2963" t="str">
            <v>2007</v>
          </cell>
          <cell r="B2963" t="str">
            <v>SE</v>
          </cell>
          <cell r="C2963" t="str">
            <v>10_D29_37</v>
          </cell>
          <cell r="D2963" t="str">
            <v>e_itsp</v>
          </cell>
          <cell r="E2963">
            <v>0.31664467131306401</v>
          </cell>
          <cell r="F2963" t="str">
            <v>% ent</v>
          </cell>
        </row>
        <row r="2964">
          <cell r="A2964" t="str">
            <v>2007</v>
          </cell>
          <cell r="B2964" t="str">
            <v>SE</v>
          </cell>
          <cell r="C2964" t="str">
            <v>10_D29_37</v>
          </cell>
          <cell r="D2964" t="str">
            <v>e_itsp</v>
          </cell>
          <cell r="E2964">
            <v>0.32175601374429302</v>
          </cell>
          <cell r="F2964" t="str">
            <v>% ent cuse</v>
          </cell>
        </row>
        <row r="2965">
          <cell r="A2965" t="str">
            <v>2007</v>
          </cell>
          <cell r="B2965" t="str">
            <v>SE</v>
          </cell>
          <cell r="C2965" t="str">
            <v>10_DF</v>
          </cell>
          <cell r="D2965" t="str">
            <v>e_itsp</v>
          </cell>
          <cell r="E2965">
            <v>0.179570284224145</v>
          </cell>
          <cell r="F2965" t="str">
            <v>% ent</v>
          </cell>
        </row>
        <row r="2966">
          <cell r="A2966" t="str">
            <v>2007</v>
          </cell>
          <cell r="B2966" t="str">
            <v>SE</v>
          </cell>
          <cell r="C2966" t="str">
            <v>10_DF</v>
          </cell>
          <cell r="D2966" t="str">
            <v>e_itsp</v>
          </cell>
          <cell r="E2966">
            <v>0.18803308098683599</v>
          </cell>
          <cell r="F2966" t="str">
            <v>% ent cuse</v>
          </cell>
        </row>
        <row r="2967">
          <cell r="A2967" t="str">
            <v>2007</v>
          </cell>
          <cell r="B2967" t="str">
            <v>SE</v>
          </cell>
          <cell r="C2967" t="str">
            <v>10_DFGHIJKO</v>
          </cell>
          <cell r="D2967" t="str">
            <v>e_itsp</v>
          </cell>
          <cell r="E2967">
            <v>0.24168019185674999</v>
          </cell>
          <cell r="F2967" t="str">
            <v>% ent</v>
          </cell>
        </row>
        <row r="2968">
          <cell r="A2968" t="str">
            <v>2007</v>
          </cell>
          <cell r="B2968" t="str">
            <v>SE</v>
          </cell>
          <cell r="C2968" t="str">
            <v>10_DFGHIJKO</v>
          </cell>
          <cell r="D2968" t="str">
            <v>e_itsp</v>
          </cell>
          <cell r="E2968">
            <v>0.24975307434782401</v>
          </cell>
          <cell r="F2968" t="str">
            <v>% ent cuse</v>
          </cell>
        </row>
        <row r="2969">
          <cell r="A2969" t="str">
            <v>2007</v>
          </cell>
          <cell r="B2969" t="str">
            <v>SE</v>
          </cell>
          <cell r="C2969" t="str">
            <v>10_DFGHIKO</v>
          </cell>
          <cell r="D2969" t="str">
            <v>e_itsp</v>
          </cell>
          <cell r="E2969">
            <v>0.23830172398952601</v>
          </cell>
          <cell r="F2969" t="str">
            <v>% ent</v>
          </cell>
        </row>
        <row r="2970">
          <cell r="A2970" t="str">
            <v>2007</v>
          </cell>
          <cell r="B2970" t="str">
            <v>SE</v>
          </cell>
          <cell r="C2970" t="str">
            <v>10_DFGHIKO</v>
          </cell>
          <cell r="D2970" t="str">
            <v>e_itsp</v>
          </cell>
          <cell r="E2970">
            <v>0.24633421504168901</v>
          </cell>
          <cell r="F2970" t="str">
            <v>% ent cuse</v>
          </cell>
        </row>
        <row r="2971">
          <cell r="A2971" t="str">
            <v>2007</v>
          </cell>
          <cell r="B2971" t="str">
            <v>SE</v>
          </cell>
          <cell r="C2971" t="str">
            <v>10_DGHIK</v>
          </cell>
          <cell r="D2971" t="str">
            <v>e_itsp</v>
          </cell>
          <cell r="E2971">
            <v>0.270288920105272</v>
          </cell>
          <cell r="F2971" t="str">
            <v>% ent</v>
          </cell>
        </row>
        <row r="2972">
          <cell r="A2972" t="str">
            <v>2007</v>
          </cell>
          <cell r="B2972" t="str">
            <v>SE</v>
          </cell>
          <cell r="C2972" t="str">
            <v>10_DGHIK</v>
          </cell>
          <cell r="D2972" t="str">
            <v>e_itsp</v>
          </cell>
          <cell r="E2972">
            <v>0.277855944862822</v>
          </cell>
          <cell r="F2972" t="str">
            <v>% ent cuse</v>
          </cell>
        </row>
        <row r="2973">
          <cell r="A2973" t="str">
            <v>2007</v>
          </cell>
          <cell r="B2973" t="str">
            <v>SE</v>
          </cell>
          <cell r="C2973" t="str">
            <v>10_DGIK</v>
          </cell>
          <cell r="D2973" t="str">
            <v>e_itsp</v>
          </cell>
          <cell r="E2973">
            <v>0.27270802555825202</v>
          </cell>
          <cell r="F2973" t="str">
            <v>% ent</v>
          </cell>
        </row>
        <row r="2974">
          <cell r="A2974" t="str">
            <v>2007</v>
          </cell>
          <cell r="B2974" t="str">
            <v>SE</v>
          </cell>
          <cell r="C2974" t="str">
            <v>10_DGIK</v>
          </cell>
          <cell r="D2974" t="str">
            <v>e_itsp</v>
          </cell>
          <cell r="E2974">
            <v>0.280480677686549</v>
          </cell>
          <cell r="F2974" t="str">
            <v>% ent cuse</v>
          </cell>
        </row>
        <row r="2975">
          <cell r="A2975" t="str">
            <v>2007</v>
          </cell>
          <cell r="B2975" t="str">
            <v>SE</v>
          </cell>
          <cell r="C2975" t="str">
            <v>10_E</v>
          </cell>
          <cell r="D2975" t="str">
            <v>e_itsp</v>
          </cell>
          <cell r="E2975">
            <v>0.51932773109243702</v>
          </cell>
          <cell r="F2975" t="str">
            <v>% ent</v>
          </cell>
        </row>
        <row r="2976">
          <cell r="A2976" t="str">
            <v>2007</v>
          </cell>
          <cell r="B2976" t="str">
            <v>SE</v>
          </cell>
          <cell r="C2976" t="str">
            <v>10_E</v>
          </cell>
          <cell r="D2976" t="str">
            <v>e_itsp</v>
          </cell>
          <cell r="E2976">
            <v>0.52456233421750698</v>
          </cell>
          <cell r="F2976" t="str">
            <v>% ent cuse</v>
          </cell>
        </row>
        <row r="2977">
          <cell r="A2977" t="str">
            <v>2007</v>
          </cell>
          <cell r="B2977" t="str">
            <v>SE</v>
          </cell>
          <cell r="C2977" t="str">
            <v>10_F</v>
          </cell>
          <cell r="D2977" t="str">
            <v>e_itsp</v>
          </cell>
          <cell r="E2977">
            <v>3.4137892983933597E-2</v>
          </cell>
          <cell r="F2977" t="str">
            <v>% ent</v>
          </cell>
        </row>
        <row r="2978">
          <cell r="A2978" t="str">
            <v>2007</v>
          </cell>
          <cell r="B2978" t="str">
            <v>SE</v>
          </cell>
          <cell r="C2978" t="str">
            <v>10_F</v>
          </cell>
          <cell r="D2978" t="str">
            <v>e_itsp</v>
          </cell>
          <cell r="E2978">
            <v>3.6551161049248902E-2</v>
          </cell>
          <cell r="F2978" t="str">
            <v>% ent cuse</v>
          </cell>
        </row>
        <row r="2979">
          <cell r="A2979" t="str">
            <v>2007</v>
          </cell>
          <cell r="B2979" t="str">
            <v>SE</v>
          </cell>
          <cell r="C2979" t="str">
            <v>10_G</v>
          </cell>
          <cell r="D2979" t="str">
            <v>e_itsp</v>
          </cell>
          <cell r="E2979">
            <v>0.19665831010408599</v>
          </cell>
          <cell r="F2979" t="str">
            <v>% ent</v>
          </cell>
        </row>
        <row r="2980">
          <cell r="A2980" t="str">
            <v>2007</v>
          </cell>
          <cell r="B2980" t="str">
            <v>SE</v>
          </cell>
          <cell r="C2980" t="str">
            <v>10_G</v>
          </cell>
          <cell r="D2980" t="str">
            <v>e_itsp</v>
          </cell>
          <cell r="E2980">
            <v>0.199825300026342</v>
          </cell>
          <cell r="F2980" t="str">
            <v>% ent cuse</v>
          </cell>
        </row>
        <row r="2981">
          <cell r="A2981" t="str">
            <v>2007</v>
          </cell>
          <cell r="B2981" t="str">
            <v>SE</v>
          </cell>
          <cell r="C2981" t="str">
            <v>10_G50</v>
          </cell>
          <cell r="D2981" t="str">
            <v>e_itsp</v>
          </cell>
          <cell r="E2981">
            <v>0.23068351047463301</v>
          </cell>
          <cell r="F2981" t="str">
            <v>% ent</v>
          </cell>
        </row>
        <row r="2982">
          <cell r="A2982" t="str">
            <v>2007</v>
          </cell>
          <cell r="B2982" t="str">
            <v>SE</v>
          </cell>
          <cell r="C2982" t="str">
            <v>10_G50</v>
          </cell>
          <cell r="D2982" t="str">
            <v>e_itsp</v>
          </cell>
          <cell r="E2982">
            <v>0.23437144407681701</v>
          </cell>
          <cell r="F2982" t="str">
            <v>% ent cuse</v>
          </cell>
        </row>
        <row r="2983">
          <cell r="A2983" t="str">
            <v>2007</v>
          </cell>
          <cell r="B2983" t="str">
            <v>SE</v>
          </cell>
          <cell r="C2983" t="str">
            <v>10_G51</v>
          </cell>
          <cell r="D2983" t="str">
            <v>e_itsp</v>
          </cell>
          <cell r="E2983">
            <v>0.26123863688375198</v>
          </cell>
          <cell r="F2983" t="str">
            <v>% ent</v>
          </cell>
        </row>
        <row r="2984">
          <cell r="A2984" t="str">
            <v>2007</v>
          </cell>
          <cell r="B2984" t="str">
            <v>SE</v>
          </cell>
          <cell r="C2984" t="str">
            <v>10_G51</v>
          </cell>
          <cell r="D2984" t="str">
            <v>e_itsp</v>
          </cell>
          <cell r="E2984">
            <v>0.26123863688375198</v>
          </cell>
          <cell r="F2984" t="str">
            <v>% ent cuse</v>
          </cell>
        </row>
        <row r="2985">
          <cell r="A2985" t="str">
            <v>2007</v>
          </cell>
          <cell r="B2985" t="str">
            <v>SE</v>
          </cell>
          <cell r="C2985" t="str">
            <v>10_G52</v>
          </cell>
          <cell r="D2985" t="str">
            <v>e_itsp</v>
          </cell>
          <cell r="E2985">
            <v>0.105611879427207</v>
          </cell>
          <cell r="F2985" t="str">
            <v>% ent</v>
          </cell>
        </row>
        <row r="2986">
          <cell r="A2986" t="str">
            <v>2007</v>
          </cell>
          <cell r="B2986" t="str">
            <v>SE</v>
          </cell>
          <cell r="C2986" t="str">
            <v>10_G52</v>
          </cell>
          <cell r="D2986" t="str">
            <v>e_itsp</v>
          </cell>
          <cell r="E2986">
            <v>0.109440729336616</v>
          </cell>
          <cell r="F2986" t="str">
            <v>% ent cuse</v>
          </cell>
        </row>
        <row r="2987">
          <cell r="A2987" t="str">
            <v>2007</v>
          </cell>
          <cell r="B2987" t="str">
            <v>SE</v>
          </cell>
          <cell r="C2987" t="str">
            <v>10_GHIKO</v>
          </cell>
          <cell r="D2987" t="str">
            <v>e_itsp</v>
          </cell>
          <cell r="F2987" t="str">
            <v>% ent</v>
          </cell>
        </row>
        <row r="2988">
          <cell r="A2988" t="str">
            <v>2007</v>
          </cell>
          <cell r="B2988" t="str">
            <v>SE</v>
          </cell>
          <cell r="C2988" t="str">
            <v>10_GHIKO</v>
          </cell>
          <cell r="D2988" t="str">
            <v>e_itsp</v>
          </cell>
          <cell r="F2988" t="str">
            <v>% ent cuse</v>
          </cell>
        </row>
        <row r="2989">
          <cell r="A2989" t="str">
            <v>2007</v>
          </cell>
          <cell r="B2989" t="str">
            <v>SE</v>
          </cell>
          <cell r="C2989" t="str">
            <v>10_H551_552</v>
          </cell>
          <cell r="D2989" t="str">
            <v>e_itsp</v>
          </cell>
          <cell r="E2989">
            <v>0.181672066577727</v>
          </cell>
          <cell r="F2989" t="str">
            <v>% ent</v>
          </cell>
        </row>
        <row r="2990">
          <cell r="A2990" t="str">
            <v>2007</v>
          </cell>
          <cell r="B2990" t="str">
            <v>SE</v>
          </cell>
          <cell r="C2990" t="str">
            <v>10_H551_552</v>
          </cell>
          <cell r="D2990" t="str">
            <v>e_itsp</v>
          </cell>
          <cell r="E2990">
            <v>0.18345404507284399</v>
          </cell>
          <cell r="F2990" t="str">
            <v>% ent cuse</v>
          </cell>
        </row>
        <row r="2991">
          <cell r="A2991" t="str">
            <v>2007</v>
          </cell>
          <cell r="B2991" t="str">
            <v>SE</v>
          </cell>
          <cell r="C2991" t="str">
            <v>10_H553_555</v>
          </cell>
          <cell r="D2991" t="str">
            <v>e_itsp</v>
          </cell>
          <cell r="E2991">
            <v>6.9423965405052898E-2</v>
          </cell>
          <cell r="F2991" t="str">
            <v>% ent</v>
          </cell>
        </row>
        <row r="2992">
          <cell r="A2992" t="str">
            <v>2007</v>
          </cell>
          <cell r="B2992" t="str">
            <v>SE</v>
          </cell>
          <cell r="C2992" t="str">
            <v>10_H553_555</v>
          </cell>
          <cell r="D2992" t="str">
            <v>e_itsp</v>
          </cell>
          <cell r="E2992">
            <v>8.2590658003890205E-2</v>
          </cell>
          <cell r="F2992" t="str">
            <v>% ent cuse</v>
          </cell>
        </row>
        <row r="2993">
          <cell r="A2993" t="str">
            <v>2007</v>
          </cell>
          <cell r="B2993" t="str">
            <v>SE</v>
          </cell>
          <cell r="C2993" t="str">
            <v>10_I</v>
          </cell>
          <cell r="D2993" t="str">
            <v>e_itsp</v>
          </cell>
          <cell r="E2993">
            <v>0.17216469614525301</v>
          </cell>
          <cell r="F2993" t="str">
            <v>% ent</v>
          </cell>
        </row>
        <row r="2994">
          <cell r="A2994" t="str">
            <v>2007</v>
          </cell>
          <cell r="B2994" t="str">
            <v>SE</v>
          </cell>
          <cell r="C2994" t="str">
            <v>10_I</v>
          </cell>
          <cell r="D2994" t="str">
            <v>e_itsp</v>
          </cell>
          <cell r="E2994">
            <v>0.185875720763401</v>
          </cell>
          <cell r="F2994" t="str">
            <v>% ent cuse</v>
          </cell>
        </row>
        <row r="2995">
          <cell r="A2995" t="str">
            <v>2007</v>
          </cell>
          <cell r="B2995" t="str">
            <v>SE</v>
          </cell>
          <cell r="C2995" t="str">
            <v>10_I60_63</v>
          </cell>
          <cell r="D2995" t="str">
            <v>e_itsp</v>
          </cell>
          <cell r="E2995">
            <v>0.15320932089525899</v>
          </cell>
          <cell r="F2995" t="str">
            <v>% ent</v>
          </cell>
        </row>
        <row r="2996">
          <cell r="A2996" t="str">
            <v>2007</v>
          </cell>
          <cell r="B2996" t="str">
            <v>SE</v>
          </cell>
          <cell r="C2996" t="str">
            <v>10_I60_63</v>
          </cell>
          <cell r="D2996" t="str">
            <v>e_itsp</v>
          </cell>
          <cell r="E2996">
            <v>0.16555531584213601</v>
          </cell>
          <cell r="F2996" t="str">
            <v>% ent cuse</v>
          </cell>
        </row>
        <row r="2997">
          <cell r="A2997" t="str">
            <v>2007</v>
          </cell>
          <cell r="B2997" t="str">
            <v>SE</v>
          </cell>
          <cell r="C2997" t="str">
            <v>10_I64</v>
          </cell>
          <cell r="D2997" t="str">
            <v>e_itsp</v>
          </cell>
          <cell r="E2997">
            <v>0.58094148414514502</v>
          </cell>
          <cell r="F2997" t="str">
            <v>% ent</v>
          </cell>
        </row>
        <row r="2998">
          <cell r="A2998" t="str">
            <v>2007</v>
          </cell>
          <cell r="B2998" t="str">
            <v>SE</v>
          </cell>
          <cell r="C2998" t="str">
            <v>10_I64</v>
          </cell>
          <cell r="D2998" t="str">
            <v>e_itsp</v>
          </cell>
          <cell r="E2998">
            <v>0.61561502611972996</v>
          </cell>
          <cell r="F2998" t="str">
            <v>% ent cuse</v>
          </cell>
        </row>
        <row r="2999">
          <cell r="A2999" t="str">
            <v>2007</v>
          </cell>
          <cell r="B2999" t="str">
            <v>SE</v>
          </cell>
          <cell r="C2999" t="str">
            <v>10_J65_66</v>
          </cell>
          <cell r="D2999" t="str">
            <v>e_itsp</v>
          </cell>
          <cell r="E2999">
            <v>0.625328565315728</v>
          </cell>
          <cell r="F2999" t="str">
            <v>% ent</v>
          </cell>
        </row>
        <row r="3000">
          <cell r="A3000" t="str">
            <v>2007</v>
          </cell>
          <cell r="B3000" t="str">
            <v>SE</v>
          </cell>
          <cell r="C3000" t="str">
            <v>10_J65_66</v>
          </cell>
          <cell r="D3000" t="str">
            <v>e_itsp</v>
          </cell>
          <cell r="E3000">
            <v>0.625328565315728</v>
          </cell>
          <cell r="F3000" t="str">
            <v>% ent cuse</v>
          </cell>
        </row>
        <row r="3001">
          <cell r="A3001" t="str">
            <v>2007</v>
          </cell>
          <cell r="B3001" t="str">
            <v>SE</v>
          </cell>
          <cell r="C3001" t="str">
            <v>10_K</v>
          </cell>
          <cell r="D3001" t="str">
            <v>e_itsp</v>
          </cell>
          <cell r="E3001">
            <v>0.43653049151902101</v>
          </cell>
          <cell r="F3001" t="str">
            <v>% ent</v>
          </cell>
        </row>
        <row r="3002">
          <cell r="A3002" t="str">
            <v>2007</v>
          </cell>
          <cell r="B3002" t="str">
            <v>SE</v>
          </cell>
          <cell r="C3002" t="str">
            <v>10_K</v>
          </cell>
          <cell r="D3002" t="str">
            <v>e_itsp</v>
          </cell>
          <cell r="E3002">
            <v>0.44330325664870002</v>
          </cell>
          <cell r="F3002" t="str">
            <v>% ent cuse</v>
          </cell>
        </row>
        <row r="3003">
          <cell r="A3003" t="str">
            <v>2007</v>
          </cell>
          <cell r="B3003" t="str">
            <v>SE</v>
          </cell>
          <cell r="C3003" t="str">
            <v>10_K70_71_73_74</v>
          </cell>
          <cell r="D3003" t="str">
            <v>e_itsp</v>
          </cell>
          <cell r="E3003">
            <v>0.33581331087981298</v>
          </cell>
          <cell r="F3003" t="str">
            <v>% ent</v>
          </cell>
        </row>
        <row r="3004">
          <cell r="A3004" t="str">
            <v>2007</v>
          </cell>
          <cell r="B3004" t="str">
            <v>SE</v>
          </cell>
          <cell r="C3004" t="str">
            <v>10_K70_71_73_74</v>
          </cell>
          <cell r="D3004" t="str">
            <v>e_itsp</v>
          </cell>
          <cell r="E3004">
            <v>0.340915344941151</v>
          </cell>
          <cell r="F3004" t="str">
            <v>% ent cuse</v>
          </cell>
        </row>
        <row r="3005">
          <cell r="A3005" t="str">
            <v>2007</v>
          </cell>
          <cell r="B3005" t="str">
            <v>SE</v>
          </cell>
          <cell r="C3005" t="str">
            <v>10_K72</v>
          </cell>
          <cell r="D3005" t="str">
            <v>e_itsp</v>
          </cell>
          <cell r="E3005">
            <v>0.82510712667295505</v>
          </cell>
          <cell r="F3005" t="str">
            <v>% ent</v>
          </cell>
        </row>
        <row r="3006">
          <cell r="A3006" t="str">
            <v>2007</v>
          </cell>
          <cell r="B3006" t="str">
            <v>SE</v>
          </cell>
          <cell r="C3006" t="str">
            <v>10_K72</v>
          </cell>
          <cell r="D3006" t="str">
            <v>e_itsp</v>
          </cell>
          <cell r="E3006">
            <v>0.83893501825372097</v>
          </cell>
          <cell r="F3006" t="str">
            <v>% ent cuse</v>
          </cell>
        </row>
        <row r="3007">
          <cell r="A3007" t="str">
            <v>2007</v>
          </cell>
          <cell r="B3007" t="str">
            <v>SE</v>
          </cell>
          <cell r="C3007" t="str">
            <v>10_O921_922</v>
          </cell>
          <cell r="D3007" t="str">
            <v>e_itsp</v>
          </cell>
          <cell r="F3007" t="str">
            <v>% ent</v>
          </cell>
        </row>
        <row r="3008">
          <cell r="A3008" t="str">
            <v>2007</v>
          </cell>
          <cell r="B3008" t="str">
            <v>SE</v>
          </cell>
          <cell r="C3008" t="str">
            <v>10_O921_922</v>
          </cell>
          <cell r="D3008" t="str">
            <v>e_itsp</v>
          </cell>
          <cell r="F3008" t="str">
            <v>% ent cuse</v>
          </cell>
        </row>
        <row r="3009">
          <cell r="A3009" t="str">
            <v>2007</v>
          </cell>
          <cell r="B3009" t="str">
            <v>SE</v>
          </cell>
          <cell r="C3009" t="str">
            <v>10_O93</v>
          </cell>
          <cell r="D3009" t="str">
            <v>e_itsp</v>
          </cell>
          <cell r="E3009">
            <v>6.8323731536166804E-2</v>
          </cell>
          <cell r="F3009" t="str">
            <v>% ent</v>
          </cell>
        </row>
        <row r="3010">
          <cell r="A3010" t="str">
            <v>2007</v>
          </cell>
          <cell r="B3010" t="str">
            <v>SE</v>
          </cell>
          <cell r="C3010" t="str">
            <v>10_O93</v>
          </cell>
          <cell r="D3010" t="str">
            <v>e_itsp</v>
          </cell>
          <cell r="E3010">
            <v>7.5508215539449294E-2</v>
          </cell>
          <cell r="F3010" t="str">
            <v>% ent cuse</v>
          </cell>
        </row>
        <row r="3011">
          <cell r="A3011" t="str">
            <v>2007</v>
          </cell>
          <cell r="B3011" t="str">
            <v>SE</v>
          </cell>
          <cell r="C3011" t="str">
            <v>L_DF</v>
          </cell>
          <cell r="D3011" t="str">
            <v>e_itsp</v>
          </cell>
          <cell r="E3011">
            <v>0.87427982685475603</v>
          </cell>
          <cell r="F3011" t="str">
            <v>% ent</v>
          </cell>
        </row>
        <row r="3012">
          <cell r="A3012" t="str">
            <v>2007</v>
          </cell>
          <cell r="B3012" t="str">
            <v>SE</v>
          </cell>
          <cell r="C3012" t="str">
            <v>L_DF</v>
          </cell>
          <cell r="D3012" t="str">
            <v>e_itsp</v>
          </cell>
          <cell r="E3012">
            <v>0.87427982685475603</v>
          </cell>
          <cell r="F3012" t="str">
            <v>% ent cuse</v>
          </cell>
        </row>
        <row r="3013">
          <cell r="A3013" t="str">
            <v>2007</v>
          </cell>
          <cell r="B3013" t="str">
            <v>SE</v>
          </cell>
          <cell r="C3013" t="str">
            <v>L_DFGHIJKO</v>
          </cell>
          <cell r="D3013" t="str">
            <v>e_itsp</v>
          </cell>
          <cell r="E3013">
            <v>0.84782598528716502</v>
          </cell>
          <cell r="F3013" t="str">
            <v>% ent</v>
          </cell>
        </row>
        <row r="3014">
          <cell r="A3014" t="str">
            <v>2007</v>
          </cell>
          <cell r="B3014" t="str">
            <v>SE</v>
          </cell>
          <cell r="C3014" t="str">
            <v>L_DFGHIJKO</v>
          </cell>
          <cell r="D3014" t="str">
            <v>e_itsp</v>
          </cell>
          <cell r="E3014">
            <v>0.84782598528716502</v>
          </cell>
          <cell r="F3014" t="str">
            <v>% ent cuse</v>
          </cell>
        </row>
        <row r="3015">
          <cell r="A3015" t="str">
            <v>2007</v>
          </cell>
          <cell r="B3015" t="str">
            <v>SE</v>
          </cell>
          <cell r="C3015" t="str">
            <v>L_DFGHIKO</v>
          </cell>
          <cell r="D3015" t="str">
            <v>e_itsp</v>
          </cell>
          <cell r="E3015">
            <v>0.84196586795039796</v>
          </cell>
          <cell r="F3015" t="str">
            <v>% ent</v>
          </cell>
        </row>
        <row r="3016">
          <cell r="A3016" t="str">
            <v>2007</v>
          </cell>
          <cell r="B3016" t="str">
            <v>SE</v>
          </cell>
          <cell r="C3016" t="str">
            <v>L_DFGHIKO</v>
          </cell>
          <cell r="D3016" t="str">
            <v>e_itsp</v>
          </cell>
          <cell r="E3016">
            <v>0.84196586795039796</v>
          </cell>
          <cell r="F3016" t="str">
            <v>% ent cuse</v>
          </cell>
        </row>
        <row r="3017">
          <cell r="A3017" t="str">
            <v>2007</v>
          </cell>
          <cell r="B3017" t="str">
            <v>SE</v>
          </cell>
          <cell r="C3017" t="str">
            <v>L_GHIKO</v>
          </cell>
          <cell r="D3017" t="str">
            <v>e_itsp</v>
          </cell>
          <cell r="E3017">
            <v>0.80989186418641901</v>
          </cell>
          <cell r="F3017" t="str">
            <v>% ent</v>
          </cell>
        </row>
        <row r="3018">
          <cell r="A3018" t="str">
            <v>2007</v>
          </cell>
          <cell r="B3018" t="str">
            <v>SE</v>
          </cell>
          <cell r="C3018" t="str">
            <v>L_GHIKO</v>
          </cell>
          <cell r="D3018" t="str">
            <v>e_itsp</v>
          </cell>
          <cell r="E3018">
            <v>0.80989186418641901</v>
          </cell>
          <cell r="F3018" t="str">
            <v>% ent cuse</v>
          </cell>
        </row>
        <row r="3019">
          <cell r="A3019" t="str">
            <v>2007</v>
          </cell>
          <cell r="B3019" t="str">
            <v>SE</v>
          </cell>
          <cell r="C3019" t="str">
            <v>L_J65_66</v>
          </cell>
          <cell r="D3019" t="str">
            <v>e_itsp</v>
          </cell>
          <cell r="E3019">
            <v>1</v>
          </cell>
          <cell r="F3019" t="str">
            <v>% ent</v>
          </cell>
        </row>
        <row r="3020">
          <cell r="A3020" t="str">
            <v>2007</v>
          </cell>
          <cell r="B3020" t="str">
            <v>SE</v>
          </cell>
          <cell r="C3020" t="str">
            <v>L_J65_66</v>
          </cell>
          <cell r="D3020" t="str">
            <v>e_itsp</v>
          </cell>
          <cell r="E3020">
            <v>1</v>
          </cell>
          <cell r="F3020" t="str">
            <v>% ent cuse</v>
          </cell>
        </row>
        <row r="3021">
          <cell r="A3021" t="str">
            <v>2007</v>
          </cell>
          <cell r="B3021" t="str">
            <v>SE</v>
          </cell>
          <cell r="C3021" t="str">
            <v>M_DF</v>
          </cell>
          <cell r="D3021" t="str">
            <v>e_itsp</v>
          </cell>
          <cell r="E3021">
            <v>0.41843281241264502</v>
          </cell>
          <cell r="F3021" t="str">
            <v>% ent</v>
          </cell>
        </row>
        <row r="3022">
          <cell r="A3022" t="str">
            <v>2007</v>
          </cell>
          <cell r="B3022" t="str">
            <v>SE</v>
          </cell>
          <cell r="C3022" t="str">
            <v>M_DF</v>
          </cell>
          <cell r="D3022" t="str">
            <v>e_itsp</v>
          </cell>
          <cell r="E3022">
            <v>0.41843281241264502</v>
          </cell>
          <cell r="F3022" t="str">
            <v>% ent cuse</v>
          </cell>
        </row>
        <row r="3023">
          <cell r="A3023" t="str">
            <v>2007</v>
          </cell>
          <cell r="B3023" t="str">
            <v>SE</v>
          </cell>
          <cell r="C3023" t="str">
            <v>M_DFGHIJKO</v>
          </cell>
          <cell r="D3023" t="str">
            <v>e_itsp</v>
          </cell>
          <cell r="E3023">
            <v>0.50428651350237497</v>
          </cell>
          <cell r="F3023" t="str">
            <v>% ent</v>
          </cell>
        </row>
        <row r="3024">
          <cell r="A3024" t="str">
            <v>2007</v>
          </cell>
          <cell r="B3024" t="str">
            <v>SE</v>
          </cell>
          <cell r="C3024" t="str">
            <v>M_DFGHIJKO</v>
          </cell>
          <cell r="D3024" t="str">
            <v>e_itsp</v>
          </cell>
          <cell r="E3024">
            <v>0.50708485675271897</v>
          </cell>
          <cell r="F3024" t="str">
            <v>% ent cuse</v>
          </cell>
        </row>
        <row r="3025">
          <cell r="A3025" t="str">
            <v>2007</v>
          </cell>
          <cell r="B3025" t="str">
            <v>SE</v>
          </cell>
          <cell r="C3025" t="str">
            <v>M_DFGHIKO</v>
          </cell>
          <cell r="D3025" t="str">
            <v>e_itsp</v>
          </cell>
          <cell r="E3025">
            <v>0.49873174108530899</v>
          </cell>
          <cell r="F3025" t="str">
            <v>% ent</v>
          </cell>
        </row>
        <row r="3026">
          <cell r="A3026" t="str">
            <v>2007</v>
          </cell>
          <cell r="B3026" t="str">
            <v>SE</v>
          </cell>
          <cell r="C3026" t="str">
            <v>M_DFGHIKO</v>
          </cell>
          <cell r="D3026" t="str">
            <v>e_itsp</v>
          </cell>
          <cell r="E3026">
            <v>0.50156760857684102</v>
          </cell>
          <cell r="F3026" t="str">
            <v>% ent cuse</v>
          </cell>
        </row>
        <row r="3027">
          <cell r="A3027" t="str">
            <v>2007</v>
          </cell>
          <cell r="B3027" t="str">
            <v>SE</v>
          </cell>
          <cell r="C3027" t="str">
            <v>M_GHIKO</v>
          </cell>
          <cell r="D3027" t="str">
            <v>e_itsp</v>
          </cell>
          <cell r="E3027">
            <v>0.56319811056737901</v>
          </cell>
          <cell r="F3027" t="str">
            <v>% ent</v>
          </cell>
        </row>
        <row r="3028">
          <cell r="A3028" t="str">
            <v>2007</v>
          </cell>
          <cell r="B3028" t="str">
            <v>SE</v>
          </cell>
          <cell r="C3028" t="str">
            <v>M_GHIKO</v>
          </cell>
          <cell r="D3028" t="str">
            <v>e_itsp</v>
          </cell>
          <cell r="E3028">
            <v>0.56899802962794099</v>
          </cell>
          <cell r="F3028" t="str">
            <v>% ent cuse</v>
          </cell>
        </row>
        <row r="3029">
          <cell r="A3029" t="str">
            <v>2007</v>
          </cell>
          <cell r="B3029" t="str">
            <v>SE</v>
          </cell>
          <cell r="C3029" t="str">
            <v>M_J65_66</v>
          </cell>
          <cell r="D3029" t="str">
            <v>e_itsp</v>
          </cell>
          <cell r="E3029">
            <v>0.73048600883652404</v>
          </cell>
          <cell r="F3029" t="str">
            <v>% ent</v>
          </cell>
        </row>
        <row r="3030">
          <cell r="A3030" t="str">
            <v>2007</v>
          </cell>
          <cell r="B3030" t="str">
            <v>SE</v>
          </cell>
          <cell r="C3030" t="str">
            <v>M_J65_66</v>
          </cell>
          <cell r="D3030" t="str">
            <v>e_itsp</v>
          </cell>
          <cell r="E3030">
            <v>0.73048600883652404</v>
          </cell>
          <cell r="F3030" t="str">
            <v>% ent cuse</v>
          </cell>
        </row>
        <row r="3031">
          <cell r="A3031" t="str">
            <v>2007</v>
          </cell>
          <cell r="B3031" t="str">
            <v>SE</v>
          </cell>
          <cell r="C3031" t="str">
            <v>SM_DFGHIJKO</v>
          </cell>
          <cell r="D3031" t="str">
            <v>e_itsp</v>
          </cell>
          <cell r="E3031">
            <v>0.223148910697203</v>
          </cell>
          <cell r="F3031" t="str">
            <v>% ent</v>
          </cell>
        </row>
        <row r="3032">
          <cell r="A3032" t="str">
            <v>2007</v>
          </cell>
          <cell r="B3032" t="str">
            <v>SE</v>
          </cell>
          <cell r="C3032" t="str">
            <v>SM_DFGHIJKO</v>
          </cell>
          <cell r="D3032" t="str">
            <v>e_itsp</v>
          </cell>
          <cell r="E3032">
            <v>0.23083852488943099</v>
          </cell>
          <cell r="F3032" t="str">
            <v>% ent cuse</v>
          </cell>
        </row>
        <row r="3033">
          <cell r="A3033" t="str">
            <v>2007</v>
          </cell>
          <cell r="B3033" t="str">
            <v>SE</v>
          </cell>
          <cell r="C3033" t="str">
            <v>SM_DFGHIKO</v>
          </cell>
          <cell r="D3033" t="str">
            <v>e_itsp</v>
          </cell>
          <cell r="E3033">
            <v>0.22038983177100399</v>
          </cell>
          <cell r="F3033" t="str">
            <v>% ent</v>
          </cell>
        </row>
        <row r="3034">
          <cell r="A3034" t="str">
            <v>2007</v>
          </cell>
          <cell r="B3034" t="str">
            <v>SE</v>
          </cell>
          <cell r="C3034" t="str">
            <v>SM_DFGHIKO</v>
          </cell>
          <cell r="D3034" t="str">
            <v>e_itsp</v>
          </cell>
          <cell r="E3034">
            <v>0.22804664551031001</v>
          </cell>
          <cell r="F3034" t="str">
            <v>% ent cuse</v>
          </cell>
        </row>
        <row r="3035">
          <cell r="A3035" t="str">
            <v>2007</v>
          </cell>
          <cell r="B3035" t="str">
            <v>SE</v>
          </cell>
          <cell r="C3035" t="str">
            <v>SM_J65_66</v>
          </cell>
          <cell r="D3035" t="str">
            <v>e_itsp</v>
          </cell>
          <cell r="E3035">
            <v>0.57130617240776305</v>
          </cell>
          <cell r="F3035" t="str">
            <v>% ent</v>
          </cell>
        </row>
        <row r="3036">
          <cell r="A3036" t="str">
            <v>2007</v>
          </cell>
          <cell r="B3036" t="str">
            <v>SE</v>
          </cell>
          <cell r="C3036" t="str">
            <v>SM_J65_66</v>
          </cell>
          <cell r="D3036" t="str">
            <v>e_itsp</v>
          </cell>
          <cell r="E3036">
            <v>0.57130617240776305</v>
          </cell>
          <cell r="F3036" t="str">
            <v>% ent cuse</v>
          </cell>
        </row>
        <row r="3037">
          <cell r="A3037" t="str">
            <v>2007</v>
          </cell>
          <cell r="B3037" t="str">
            <v>SE</v>
          </cell>
          <cell r="C3037" t="str">
            <v>SM_J65_66_OTH</v>
          </cell>
          <cell r="D3037" t="str">
            <v>e_itsp</v>
          </cell>
          <cell r="E3037">
            <v>0.57130617240776405</v>
          </cell>
          <cell r="F3037" t="str">
            <v>% ent</v>
          </cell>
        </row>
        <row r="3038">
          <cell r="A3038" t="str">
            <v>2007</v>
          </cell>
          <cell r="B3038" t="str">
            <v>SE</v>
          </cell>
          <cell r="C3038" t="str">
            <v>SM_J65_66_OTH</v>
          </cell>
          <cell r="D3038" t="str">
            <v>e_itsp</v>
          </cell>
          <cell r="E3038">
            <v>0.57130617240776405</v>
          </cell>
          <cell r="F3038" t="str">
            <v>% ent cuse</v>
          </cell>
        </row>
        <row r="3039">
          <cell r="A3039" t="str">
            <v>2007</v>
          </cell>
          <cell r="B3039" t="str">
            <v>SE</v>
          </cell>
          <cell r="C3039" t="str">
            <v>SM_OTH</v>
          </cell>
          <cell r="D3039" t="str">
            <v>e_itsp</v>
          </cell>
          <cell r="E3039">
            <v>0.22038983177100399</v>
          </cell>
          <cell r="F3039" t="str">
            <v>% ent</v>
          </cell>
        </row>
        <row r="3040">
          <cell r="A3040" t="str">
            <v>2007</v>
          </cell>
          <cell r="B3040" t="str">
            <v>SE</v>
          </cell>
          <cell r="C3040" t="str">
            <v>SM_OTH</v>
          </cell>
          <cell r="D3040" t="str">
            <v>e_itsp</v>
          </cell>
          <cell r="E3040">
            <v>0.22804664551031001</v>
          </cell>
          <cell r="F3040" t="str">
            <v>% ent cuse</v>
          </cell>
        </row>
        <row r="3041">
          <cell r="A3041" t="str">
            <v>2007</v>
          </cell>
          <cell r="B3041" t="str">
            <v>SE</v>
          </cell>
          <cell r="C3041" t="str">
            <v>S_DF</v>
          </cell>
          <cell r="D3041" t="str">
            <v>e_itsp</v>
          </cell>
          <cell r="E3041">
            <v>0.101394214222081</v>
          </cell>
          <cell r="F3041" t="str">
            <v>% ent</v>
          </cell>
        </row>
        <row r="3042">
          <cell r="A3042" t="str">
            <v>2007</v>
          </cell>
          <cell r="B3042" t="str">
            <v>SE</v>
          </cell>
          <cell r="C3042" t="str">
            <v>S_DF</v>
          </cell>
          <cell r="D3042" t="str">
            <v>e_itsp</v>
          </cell>
          <cell r="E3042">
            <v>0.10739587756315799</v>
          </cell>
          <cell r="F3042" t="str">
            <v>% ent cuse</v>
          </cell>
        </row>
        <row r="3043">
          <cell r="A3043" t="str">
            <v>2007</v>
          </cell>
          <cell r="B3043" t="str">
            <v>SE</v>
          </cell>
          <cell r="C3043" t="str">
            <v>S_DFGHIJKO</v>
          </cell>
          <cell r="D3043" t="str">
            <v>e_itsp</v>
          </cell>
          <cell r="E3043">
            <v>0.17431365108038899</v>
          </cell>
          <cell r="F3043" t="str">
            <v>% ent</v>
          </cell>
        </row>
        <row r="3044">
          <cell r="A3044" t="str">
            <v>2007</v>
          </cell>
          <cell r="B3044" t="str">
            <v>SE</v>
          </cell>
          <cell r="C3044" t="str">
            <v>S_DFGHIJKO</v>
          </cell>
          <cell r="D3044" t="str">
            <v>e_itsp</v>
          </cell>
          <cell r="E3044">
            <v>0.181225500327647</v>
          </cell>
          <cell r="F3044" t="str">
            <v>% ent cuse</v>
          </cell>
        </row>
        <row r="3045">
          <cell r="A3045" t="str">
            <v>2007</v>
          </cell>
          <cell r="B3045" t="str">
            <v>SE</v>
          </cell>
          <cell r="C3045" t="str">
            <v>S_DFGHIKO</v>
          </cell>
          <cell r="D3045" t="str">
            <v>e_itsp</v>
          </cell>
          <cell r="E3045">
            <v>0.17295883341934301</v>
          </cell>
          <cell r="F3045" t="str">
            <v>% ent</v>
          </cell>
        </row>
        <row r="3046">
          <cell r="A3046" t="str">
            <v>2007</v>
          </cell>
          <cell r="B3046" t="str">
            <v>SE</v>
          </cell>
          <cell r="C3046" t="str">
            <v>S_DFGHIKO</v>
          </cell>
          <cell r="D3046" t="str">
            <v>e_itsp</v>
          </cell>
          <cell r="E3046">
            <v>0.17985326531936</v>
          </cell>
          <cell r="F3046" t="str">
            <v>% ent cuse</v>
          </cell>
        </row>
        <row r="3047">
          <cell r="A3047" t="str">
            <v>2007</v>
          </cell>
          <cell r="B3047" t="str">
            <v>SE</v>
          </cell>
          <cell r="C3047" t="str">
            <v>S_GHIKO</v>
          </cell>
          <cell r="D3047" t="str">
            <v>e_itsp</v>
          </cell>
          <cell r="E3047">
            <v>0.21787138547559401</v>
          </cell>
          <cell r="F3047" t="str">
            <v>% ent</v>
          </cell>
        </row>
        <row r="3048">
          <cell r="A3048" t="str">
            <v>2007</v>
          </cell>
          <cell r="B3048" t="str">
            <v>SE</v>
          </cell>
          <cell r="C3048" t="str">
            <v>S_GHIKO</v>
          </cell>
          <cell r="D3048" t="str">
            <v>e_itsp</v>
          </cell>
          <cell r="E3048">
            <v>0.22399073903404401</v>
          </cell>
          <cell r="F3048" t="str">
            <v>% ent cuse</v>
          </cell>
        </row>
        <row r="3049">
          <cell r="A3049" t="str">
            <v>2007</v>
          </cell>
          <cell r="B3049" t="str">
            <v>SE</v>
          </cell>
          <cell r="C3049" t="str">
            <v>S_J65_66</v>
          </cell>
          <cell r="D3049" t="str">
            <v>e_itsp</v>
          </cell>
          <cell r="E3049">
            <v>0.44045495093666398</v>
          </cell>
          <cell r="F3049" t="str">
            <v>% ent</v>
          </cell>
        </row>
        <row r="3050">
          <cell r="A3050" t="str">
            <v>2007</v>
          </cell>
          <cell r="B3050" t="str">
            <v>SE</v>
          </cell>
          <cell r="C3050" t="str">
            <v>S_J65_66</v>
          </cell>
          <cell r="D3050" t="str">
            <v>e_itsp</v>
          </cell>
          <cell r="E3050">
            <v>0.44045495093666398</v>
          </cell>
          <cell r="F3050" t="str">
            <v>% ent cuse</v>
          </cell>
        </row>
        <row r="3051">
          <cell r="A3051" t="str">
            <v>2007</v>
          </cell>
          <cell r="B3051" t="str">
            <v>SI</v>
          </cell>
          <cell r="C3051" t="str">
            <v>10_65</v>
          </cell>
          <cell r="D3051" t="str">
            <v>e_itsp</v>
          </cell>
          <cell r="F3051" t="str">
            <v>% ent</v>
          </cell>
        </row>
        <row r="3052">
          <cell r="A3052" t="str">
            <v>2007</v>
          </cell>
          <cell r="B3052" t="str">
            <v>SI</v>
          </cell>
          <cell r="C3052" t="str">
            <v>10_65</v>
          </cell>
          <cell r="D3052" t="str">
            <v>e_itsp</v>
          </cell>
          <cell r="F3052" t="str">
            <v>% ent cuse</v>
          </cell>
        </row>
        <row r="3053">
          <cell r="A3053" t="str">
            <v>2007</v>
          </cell>
          <cell r="B3053" t="str">
            <v>SI</v>
          </cell>
          <cell r="C3053" t="str">
            <v>10_66</v>
          </cell>
          <cell r="D3053" t="str">
            <v>e_itsp</v>
          </cell>
          <cell r="F3053" t="str">
            <v>% ent</v>
          </cell>
        </row>
        <row r="3054">
          <cell r="A3054" t="str">
            <v>2007</v>
          </cell>
          <cell r="B3054" t="str">
            <v>SI</v>
          </cell>
          <cell r="C3054" t="str">
            <v>10_66</v>
          </cell>
          <cell r="D3054" t="str">
            <v>e_itsp</v>
          </cell>
          <cell r="F3054" t="str">
            <v>% ent cuse</v>
          </cell>
        </row>
        <row r="3055">
          <cell r="A3055" t="str">
            <v>2007</v>
          </cell>
          <cell r="B3055" t="str">
            <v>SI</v>
          </cell>
          <cell r="C3055" t="str">
            <v>10_67</v>
          </cell>
          <cell r="D3055" t="str">
            <v>e_itsp</v>
          </cell>
          <cell r="E3055">
            <v>0.36363636363636398</v>
          </cell>
          <cell r="F3055" t="str">
            <v>% ent</v>
          </cell>
        </row>
        <row r="3056">
          <cell r="A3056" t="str">
            <v>2007</v>
          </cell>
          <cell r="B3056" t="str">
            <v>SI</v>
          </cell>
          <cell r="C3056" t="str">
            <v>10_67</v>
          </cell>
          <cell r="D3056" t="str">
            <v>e_itsp</v>
          </cell>
          <cell r="E3056">
            <v>0.36363636363636398</v>
          </cell>
          <cell r="F3056" t="str">
            <v>% ent cuse</v>
          </cell>
        </row>
        <row r="3057">
          <cell r="A3057" t="str">
            <v>2007</v>
          </cell>
          <cell r="B3057" t="str">
            <v>SI</v>
          </cell>
          <cell r="C3057" t="str">
            <v>10_D</v>
          </cell>
          <cell r="D3057" t="str">
            <v>e_itsp</v>
          </cell>
          <cell r="E3057">
            <v>0.27027027027027001</v>
          </cell>
          <cell r="F3057" t="str">
            <v>% ent</v>
          </cell>
        </row>
        <row r="3058">
          <cell r="A3058" t="str">
            <v>2007</v>
          </cell>
          <cell r="B3058" t="str">
            <v>SI</v>
          </cell>
          <cell r="C3058" t="str">
            <v>10_D</v>
          </cell>
          <cell r="D3058" t="str">
            <v>e_itsp</v>
          </cell>
          <cell r="E3058">
            <v>0.27137042062415201</v>
          </cell>
          <cell r="F3058" t="str">
            <v>% ent cuse</v>
          </cell>
        </row>
        <row r="3059">
          <cell r="A3059" t="str">
            <v>2007</v>
          </cell>
          <cell r="B3059" t="str">
            <v>SI</v>
          </cell>
          <cell r="C3059" t="str">
            <v>10_D15_22</v>
          </cell>
          <cell r="D3059" t="str">
            <v>e_itsp</v>
          </cell>
          <cell r="E3059">
            <v>0.25392296718972901</v>
          </cell>
          <cell r="F3059" t="str">
            <v>% ent</v>
          </cell>
        </row>
        <row r="3060">
          <cell r="A3060" t="str">
            <v>2007</v>
          </cell>
          <cell r="B3060" t="str">
            <v>SI</v>
          </cell>
          <cell r="C3060" t="str">
            <v>10_D15_22</v>
          </cell>
          <cell r="D3060" t="str">
            <v>e_itsp</v>
          </cell>
          <cell r="E3060">
            <v>0.25392296718972901</v>
          </cell>
          <cell r="F3060" t="str">
            <v>% ent cuse</v>
          </cell>
        </row>
        <row r="3061">
          <cell r="A3061" t="str">
            <v>2007</v>
          </cell>
          <cell r="B3061" t="str">
            <v>SI</v>
          </cell>
          <cell r="C3061" t="str">
            <v>10_D23_25</v>
          </cell>
          <cell r="D3061" t="str">
            <v>e_itsp</v>
          </cell>
          <cell r="E3061">
            <v>0.40201005025125602</v>
          </cell>
          <cell r="F3061" t="str">
            <v>% ent</v>
          </cell>
        </row>
        <row r="3062">
          <cell r="A3062" t="str">
            <v>2007</v>
          </cell>
          <cell r="B3062" t="str">
            <v>SI</v>
          </cell>
          <cell r="C3062" t="str">
            <v>10_D23_25</v>
          </cell>
          <cell r="D3062" t="str">
            <v>e_itsp</v>
          </cell>
          <cell r="E3062">
            <v>0.40201005025125602</v>
          </cell>
          <cell r="F3062" t="str">
            <v>% ent cuse</v>
          </cell>
        </row>
        <row r="3063">
          <cell r="A3063" t="str">
            <v>2007</v>
          </cell>
          <cell r="B3063" t="str">
            <v>SI</v>
          </cell>
          <cell r="C3063" t="str">
            <v>10_D26_28</v>
          </cell>
          <cell r="D3063" t="str">
            <v>e_itsp</v>
          </cell>
          <cell r="E3063">
            <v>0.20126782884310601</v>
          </cell>
          <cell r="F3063" t="str">
            <v>% ent</v>
          </cell>
        </row>
        <row r="3064">
          <cell r="A3064" t="str">
            <v>2007</v>
          </cell>
          <cell r="B3064" t="str">
            <v>SI</v>
          </cell>
          <cell r="C3064" t="str">
            <v>10_D26_28</v>
          </cell>
          <cell r="D3064" t="str">
            <v>e_itsp</v>
          </cell>
          <cell r="E3064">
            <v>0.20418006430868199</v>
          </cell>
          <cell r="F3064" t="str">
            <v>% ent cuse</v>
          </cell>
        </row>
        <row r="3065">
          <cell r="A3065" t="str">
            <v>2007</v>
          </cell>
          <cell r="B3065" t="str">
            <v>SI</v>
          </cell>
          <cell r="C3065" t="str">
            <v>10_D29_37</v>
          </cell>
          <cell r="D3065" t="str">
            <v>e_itsp</v>
          </cell>
          <cell r="E3065">
            <v>0.31204644412191601</v>
          </cell>
          <cell r="F3065" t="str">
            <v>% ent</v>
          </cell>
        </row>
        <row r="3066">
          <cell r="A3066" t="str">
            <v>2007</v>
          </cell>
          <cell r="B3066" t="str">
            <v>SI</v>
          </cell>
          <cell r="C3066" t="str">
            <v>10_D29_37</v>
          </cell>
          <cell r="D3066" t="str">
            <v>e_itsp</v>
          </cell>
          <cell r="E3066">
            <v>0.31204644412191601</v>
          </cell>
          <cell r="F3066" t="str">
            <v>% ent cuse</v>
          </cell>
        </row>
        <row r="3067">
          <cell r="A3067" t="str">
            <v>2007</v>
          </cell>
          <cell r="B3067" t="str">
            <v>SI</v>
          </cell>
          <cell r="C3067" t="str">
            <v>10_DF</v>
          </cell>
          <cell r="D3067" t="str">
            <v>e_itsp</v>
          </cell>
          <cell r="E3067">
            <v>0.205280332245624</v>
          </cell>
          <cell r="F3067" t="str">
            <v>% ent</v>
          </cell>
        </row>
        <row r="3068">
          <cell r="A3068" t="str">
            <v>2007</v>
          </cell>
          <cell r="B3068" t="str">
            <v>SI</v>
          </cell>
          <cell r="C3068" t="str">
            <v>10_DF</v>
          </cell>
          <cell r="D3068" t="str">
            <v>e_itsp</v>
          </cell>
          <cell r="E3068">
            <v>0.213976499690785</v>
          </cell>
          <cell r="F3068" t="str">
            <v>% ent cuse</v>
          </cell>
        </row>
        <row r="3069">
          <cell r="A3069" t="str">
            <v>2007</v>
          </cell>
          <cell r="B3069" t="str">
            <v>SI</v>
          </cell>
          <cell r="C3069" t="str">
            <v>10_DFGHIJKO</v>
          </cell>
          <cell r="D3069" t="str">
            <v>e_itsp</v>
          </cell>
          <cell r="E3069">
            <v>0.21993073047858899</v>
          </cell>
          <cell r="F3069" t="str">
            <v>% ent</v>
          </cell>
        </row>
        <row r="3070">
          <cell r="A3070" t="str">
            <v>2007</v>
          </cell>
          <cell r="B3070" t="str">
            <v>SI</v>
          </cell>
          <cell r="C3070" t="str">
            <v>10_DFGHIJKO</v>
          </cell>
          <cell r="D3070" t="str">
            <v>e_itsp</v>
          </cell>
          <cell r="E3070">
            <v>0.225177304964539</v>
          </cell>
          <cell r="F3070" t="str">
            <v>% ent cuse</v>
          </cell>
        </row>
        <row r="3071">
          <cell r="A3071" t="str">
            <v>2007</v>
          </cell>
          <cell r="B3071" t="str">
            <v>SI</v>
          </cell>
          <cell r="C3071" t="str">
            <v>10_DFGHIKO</v>
          </cell>
          <cell r="D3071" t="str">
            <v>e_itsp</v>
          </cell>
          <cell r="E3071">
            <v>0.21519188074849299</v>
          </cell>
          <cell r="F3071" t="str">
            <v>% ent</v>
          </cell>
        </row>
        <row r="3072">
          <cell r="A3072" t="str">
            <v>2007</v>
          </cell>
          <cell r="B3072" t="str">
            <v>SI</v>
          </cell>
          <cell r="C3072" t="str">
            <v>10_DFGHIKO</v>
          </cell>
          <cell r="D3072" t="str">
            <v>e_itsp</v>
          </cell>
          <cell r="E3072">
            <v>0.220363754465736</v>
          </cell>
          <cell r="F3072" t="str">
            <v>% ent cuse</v>
          </cell>
        </row>
        <row r="3073">
          <cell r="A3073" t="str">
            <v>2007</v>
          </cell>
          <cell r="B3073" t="str">
            <v>SI</v>
          </cell>
          <cell r="C3073" t="str">
            <v>10_DGHIK</v>
          </cell>
          <cell r="D3073" t="str">
            <v>e_itsp</v>
          </cell>
          <cell r="E3073">
            <v>0.24400234055002901</v>
          </cell>
          <cell r="F3073" t="str">
            <v>% ent</v>
          </cell>
        </row>
        <row r="3074">
          <cell r="A3074" t="str">
            <v>2007</v>
          </cell>
          <cell r="B3074" t="str">
            <v>SI</v>
          </cell>
          <cell r="C3074" t="str">
            <v>10_DGHIK</v>
          </cell>
          <cell r="D3074" t="str">
            <v>e_itsp</v>
          </cell>
          <cell r="E3074">
            <v>0.24490994518402501</v>
          </cell>
          <cell r="F3074" t="str">
            <v>% ent cuse</v>
          </cell>
        </row>
        <row r="3075">
          <cell r="A3075" t="str">
            <v>2007</v>
          </cell>
          <cell r="B3075" t="str">
            <v>SI</v>
          </cell>
          <cell r="C3075" t="str">
            <v>10_DGIK</v>
          </cell>
          <cell r="D3075" t="str">
            <v>e_itsp</v>
          </cell>
          <cell r="E3075">
            <v>0.24679743795035999</v>
          </cell>
          <cell r="F3075" t="str">
            <v>% ent</v>
          </cell>
        </row>
        <row r="3076">
          <cell r="A3076" t="str">
            <v>2007</v>
          </cell>
          <cell r="B3076" t="str">
            <v>SI</v>
          </cell>
          <cell r="C3076" t="str">
            <v>10_DGIK</v>
          </cell>
          <cell r="D3076" t="str">
            <v>e_itsp</v>
          </cell>
          <cell r="E3076">
            <v>0.247739602169982</v>
          </cell>
          <cell r="F3076" t="str">
            <v>% ent cuse</v>
          </cell>
        </row>
        <row r="3077">
          <cell r="A3077" t="str">
            <v>2007</v>
          </cell>
          <cell r="B3077" t="str">
            <v>SI</v>
          </cell>
          <cell r="C3077" t="str">
            <v>10_F</v>
          </cell>
          <cell r="D3077" t="str">
            <v>e_itsp</v>
          </cell>
          <cell r="E3077">
            <v>7.9930495221546494E-2</v>
          </cell>
          <cell r="F3077" t="str">
            <v>% ent</v>
          </cell>
        </row>
        <row r="3078">
          <cell r="A3078" t="str">
            <v>2007</v>
          </cell>
          <cell r="B3078" t="str">
            <v>SI</v>
          </cell>
          <cell r="C3078" t="str">
            <v>10_F</v>
          </cell>
          <cell r="D3078" t="str">
            <v>e_itsp</v>
          </cell>
          <cell r="E3078">
            <v>8.9931573802541603E-2</v>
          </cell>
          <cell r="F3078" t="str">
            <v>% ent cuse</v>
          </cell>
        </row>
        <row r="3079">
          <cell r="A3079" t="str">
            <v>2007</v>
          </cell>
          <cell r="B3079" t="str">
            <v>SI</v>
          </cell>
          <cell r="C3079" t="str">
            <v>10_G</v>
          </cell>
          <cell r="D3079" t="str">
            <v>e_itsp</v>
          </cell>
          <cell r="E3079">
            <v>0.17680744452398001</v>
          </cell>
          <cell r="F3079" t="str">
            <v>% ent</v>
          </cell>
        </row>
        <row r="3080">
          <cell r="A3080" t="str">
            <v>2007</v>
          </cell>
          <cell r="B3080" t="str">
            <v>SI</v>
          </cell>
          <cell r="C3080" t="str">
            <v>10_G</v>
          </cell>
          <cell r="D3080" t="str">
            <v>e_itsp</v>
          </cell>
          <cell r="E3080">
            <v>0.17680744452398001</v>
          </cell>
          <cell r="F3080" t="str">
            <v>% ent cuse</v>
          </cell>
        </row>
        <row r="3081">
          <cell r="A3081" t="str">
            <v>2007</v>
          </cell>
          <cell r="B3081" t="str">
            <v>SI</v>
          </cell>
          <cell r="C3081" t="str">
            <v>10_G50</v>
          </cell>
          <cell r="D3081" t="str">
            <v>e_itsp</v>
          </cell>
          <cell r="E3081">
            <v>0.14179104477611901</v>
          </cell>
          <cell r="F3081" t="str">
            <v>% ent</v>
          </cell>
        </row>
        <row r="3082">
          <cell r="A3082" t="str">
            <v>2007</v>
          </cell>
          <cell r="B3082" t="str">
            <v>SI</v>
          </cell>
          <cell r="C3082" t="str">
            <v>10_G50</v>
          </cell>
          <cell r="D3082" t="str">
            <v>e_itsp</v>
          </cell>
          <cell r="E3082">
            <v>0.14179104477611901</v>
          </cell>
          <cell r="F3082" t="str">
            <v>% ent cuse</v>
          </cell>
        </row>
        <row r="3083">
          <cell r="A3083" t="str">
            <v>2007</v>
          </cell>
          <cell r="B3083" t="str">
            <v>SI</v>
          </cell>
          <cell r="C3083" t="str">
            <v>10_G51</v>
          </cell>
          <cell r="D3083" t="str">
            <v>e_itsp</v>
          </cell>
          <cell r="E3083">
            <v>0.209302325581395</v>
          </cell>
          <cell r="F3083" t="str">
            <v>% ent</v>
          </cell>
        </row>
        <row r="3084">
          <cell r="A3084" t="str">
            <v>2007</v>
          </cell>
          <cell r="B3084" t="str">
            <v>SI</v>
          </cell>
          <cell r="C3084" t="str">
            <v>10_G51</v>
          </cell>
          <cell r="D3084" t="str">
            <v>e_itsp</v>
          </cell>
          <cell r="E3084">
            <v>0.209302325581395</v>
          </cell>
          <cell r="F3084" t="str">
            <v>% ent cuse</v>
          </cell>
        </row>
        <row r="3085">
          <cell r="A3085" t="str">
            <v>2007</v>
          </cell>
          <cell r="B3085" t="str">
            <v>SI</v>
          </cell>
          <cell r="C3085" t="str">
            <v>10_G52</v>
          </cell>
          <cell r="D3085" t="str">
            <v>e_itsp</v>
          </cell>
          <cell r="E3085">
            <v>0.14070351758794</v>
          </cell>
          <cell r="F3085" t="str">
            <v>% ent</v>
          </cell>
        </row>
        <row r="3086">
          <cell r="A3086" t="str">
            <v>2007</v>
          </cell>
          <cell r="B3086" t="str">
            <v>SI</v>
          </cell>
          <cell r="C3086" t="str">
            <v>10_G52</v>
          </cell>
          <cell r="D3086" t="str">
            <v>e_itsp</v>
          </cell>
          <cell r="E3086">
            <v>0.14070351758794</v>
          </cell>
          <cell r="F3086" t="str">
            <v>% ent cuse</v>
          </cell>
        </row>
        <row r="3087">
          <cell r="A3087" t="str">
            <v>2007</v>
          </cell>
          <cell r="B3087" t="str">
            <v>SI</v>
          </cell>
          <cell r="C3087" t="str">
            <v>10_GHIKO</v>
          </cell>
          <cell r="D3087" t="str">
            <v>e_itsp</v>
          </cell>
          <cell r="E3087">
            <v>0.226048414592567</v>
          </cell>
          <cell r="F3087" t="str">
            <v>% ent</v>
          </cell>
        </row>
        <row r="3088">
          <cell r="A3088" t="str">
            <v>2007</v>
          </cell>
          <cell r="B3088" t="str">
            <v>SI</v>
          </cell>
          <cell r="C3088" t="str">
            <v>10_GHIKO</v>
          </cell>
          <cell r="D3088" t="str">
            <v>e_itsp</v>
          </cell>
          <cell r="E3088">
            <v>0.22682175846732799</v>
          </cell>
          <cell r="F3088" t="str">
            <v>% ent cuse</v>
          </cell>
        </row>
        <row r="3089">
          <cell r="A3089" t="str">
            <v>2007</v>
          </cell>
          <cell r="B3089" t="str">
            <v>SI</v>
          </cell>
          <cell r="C3089" t="str">
            <v>10_H551_552</v>
          </cell>
          <cell r="D3089" t="str">
            <v>e_itsp</v>
          </cell>
          <cell r="E3089">
            <v>0.13740458015267201</v>
          </cell>
          <cell r="F3089" t="str">
            <v>% ent</v>
          </cell>
        </row>
        <row r="3090">
          <cell r="A3090" t="str">
            <v>2007</v>
          </cell>
          <cell r="B3090" t="str">
            <v>SI</v>
          </cell>
          <cell r="C3090" t="str">
            <v>10_H551_552</v>
          </cell>
          <cell r="D3090" t="str">
            <v>e_itsp</v>
          </cell>
          <cell r="E3090">
            <v>0.13740458015267201</v>
          </cell>
          <cell r="F3090" t="str">
            <v>% ent cuse</v>
          </cell>
        </row>
        <row r="3091">
          <cell r="A3091" t="str">
            <v>2007</v>
          </cell>
          <cell r="B3091" t="str">
            <v>SI</v>
          </cell>
          <cell r="C3091" t="str">
            <v>10_I</v>
          </cell>
          <cell r="D3091" t="str">
            <v>e_itsp</v>
          </cell>
          <cell r="E3091">
            <v>0.13467048710601701</v>
          </cell>
          <cell r="F3091" t="str">
            <v>% ent</v>
          </cell>
        </row>
        <row r="3092">
          <cell r="A3092" t="str">
            <v>2007</v>
          </cell>
          <cell r="B3092" t="str">
            <v>SI</v>
          </cell>
          <cell r="C3092" t="str">
            <v>10_I</v>
          </cell>
          <cell r="D3092" t="str">
            <v>e_itsp</v>
          </cell>
          <cell r="E3092">
            <v>0.13467048710601701</v>
          </cell>
          <cell r="F3092" t="str">
            <v>% ent cuse</v>
          </cell>
        </row>
        <row r="3093">
          <cell r="A3093" t="str">
            <v>2007</v>
          </cell>
          <cell r="B3093" t="str">
            <v>SI</v>
          </cell>
          <cell r="C3093" t="str">
            <v>10_I60_63</v>
          </cell>
          <cell r="D3093" t="str">
            <v>e_itsp</v>
          </cell>
          <cell r="E3093">
            <v>3.8834951456310697E-2</v>
          </cell>
          <cell r="F3093" t="str">
            <v>% ent</v>
          </cell>
        </row>
        <row r="3094">
          <cell r="A3094" t="str">
            <v>2007</v>
          </cell>
          <cell r="B3094" t="str">
            <v>SI</v>
          </cell>
          <cell r="C3094" t="str">
            <v>10_I60_63</v>
          </cell>
          <cell r="D3094" t="str">
            <v>e_itsp</v>
          </cell>
          <cell r="E3094">
            <v>3.8834951456310697E-2</v>
          </cell>
          <cell r="F3094" t="str">
            <v>% ent cuse</v>
          </cell>
        </row>
        <row r="3095">
          <cell r="A3095" t="str">
            <v>2007</v>
          </cell>
          <cell r="B3095" t="str">
            <v>SI</v>
          </cell>
          <cell r="C3095" t="str">
            <v>10_I64</v>
          </cell>
          <cell r="D3095" t="str">
            <v>e_itsp</v>
          </cell>
          <cell r="E3095">
            <v>0.875</v>
          </cell>
          <cell r="F3095" t="str">
            <v>% ent</v>
          </cell>
        </row>
        <row r="3096">
          <cell r="A3096" t="str">
            <v>2007</v>
          </cell>
          <cell r="B3096" t="str">
            <v>SI</v>
          </cell>
          <cell r="C3096" t="str">
            <v>10_I64</v>
          </cell>
          <cell r="D3096" t="str">
            <v>e_itsp</v>
          </cell>
          <cell r="E3096">
            <v>0.875</v>
          </cell>
          <cell r="F3096" t="str">
            <v>% ent cuse</v>
          </cell>
        </row>
        <row r="3097">
          <cell r="A3097" t="str">
            <v>2007</v>
          </cell>
          <cell r="B3097" t="str">
            <v>SI</v>
          </cell>
          <cell r="C3097" t="str">
            <v>10_J65_66</v>
          </cell>
          <cell r="D3097" t="str">
            <v>e_itsp</v>
          </cell>
          <cell r="E3097">
            <v>0.86956521739130399</v>
          </cell>
          <cell r="F3097" t="str">
            <v>% ent</v>
          </cell>
        </row>
        <row r="3098">
          <cell r="A3098" t="str">
            <v>2007</v>
          </cell>
          <cell r="B3098" t="str">
            <v>SI</v>
          </cell>
          <cell r="C3098" t="str">
            <v>10_J65_66</v>
          </cell>
          <cell r="D3098" t="str">
            <v>e_itsp</v>
          </cell>
          <cell r="E3098">
            <v>0.86956521739130399</v>
          </cell>
          <cell r="F3098" t="str">
            <v>% ent cuse</v>
          </cell>
        </row>
        <row r="3099">
          <cell r="A3099" t="str">
            <v>2007</v>
          </cell>
          <cell r="B3099" t="str">
            <v>SI</v>
          </cell>
          <cell r="C3099" t="str">
            <v>10_K</v>
          </cell>
          <cell r="D3099" t="str">
            <v>e_itsp</v>
          </cell>
          <cell r="E3099">
            <v>0.32912621359223299</v>
          </cell>
          <cell r="F3099" t="str">
            <v>% ent</v>
          </cell>
        </row>
        <row r="3100">
          <cell r="A3100" t="str">
            <v>2007</v>
          </cell>
          <cell r="B3100" t="str">
            <v>SI</v>
          </cell>
          <cell r="C3100" t="str">
            <v>10_K</v>
          </cell>
          <cell r="D3100" t="str">
            <v>e_itsp</v>
          </cell>
          <cell r="E3100">
            <v>0.33235294117647102</v>
          </cell>
          <cell r="F3100" t="str">
            <v>% ent cuse</v>
          </cell>
        </row>
        <row r="3101">
          <cell r="A3101" t="str">
            <v>2007</v>
          </cell>
          <cell r="B3101" t="str">
            <v>SI</v>
          </cell>
          <cell r="C3101" t="str">
            <v>10_K70_71_73_74</v>
          </cell>
          <cell r="D3101" t="str">
            <v>e_itsp</v>
          </cell>
          <cell r="E3101">
            <v>0.214772727272727</v>
          </cell>
          <cell r="F3101" t="str">
            <v>% ent</v>
          </cell>
        </row>
        <row r="3102">
          <cell r="A3102" t="str">
            <v>2007</v>
          </cell>
          <cell r="B3102" t="str">
            <v>SI</v>
          </cell>
          <cell r="C3102" t="str">
            <v>10_K70_71_73_74</v>
          </cell>
          <cell r="D3102" t="str">
            <v>e_itsp</v>
          </cell>
          <cell r="E3102">
            <v>0.21724137931034501</v>
          </cell>
          <cell r="F3102" t="str">
            <v>% ent cuse</v>
          </cell>
        </row>
        <row r="3103">
          <cell r="A3103" t="str">
            <v>2007</v>
          </cell>
          <cell r="B3103" t="str">
            <v>SI</v>
          </cell>
          <cell r="C3103" t="str">
            <v>10_K72</v>
          </cell>
          <cell r="D3103" t="str">
            <v>e_itsp</v>
          </cell>
          <cell r="E3103">
            <v>1</v>
          </cell>
          <cell r="F3103" t="str">
            <v>% ent</v>
          </cell>
        </row>
        <row r="3104">
          <cell r="A3104" t="str">
            <v>2007</v>
          </cell>
          <cell r="B3104" t="str">
            <v>SI</v>
          </cell>
          <cell r="C3104" t="str">
            <v>10_K72</v>
          </cell>
          <cell r="D3104" t="str">
            <v>e_itsp</v>
          </cell>
          <cell r="E3104">
            <v>1</v>
          </cell>
          <cell r="F3104" t="str">
            <v>% ent cuse</v>
          </cell>
        </row>
        <row r="3105">
          <cell r="A3105" t="str">
            <v>2007</v>
          </cell>
          <cell r="B3105" t="str">
            <v>SI</v>
          </cell>
          <cell r="C3105" t="str">
            <v>10_O921_922</v>
          </cell>
          <cell r="D3105" t="str">
            <v>e_itsp</v>
          </cell>
          <cell r="E3105">
            <v>0.46153846153846201</v>
          </cell>
          <cell r="F3105" t="str">
            <v>% ent</v>
          </cell>
        </row>
        <row r="3106">
          <cell r="A3106" t="str">
            <v>2007</v>
          </cell>
          <cell r="B3106" t="str">
            <v>SI</v>
          </cell>
          <cell r="C3106" t="str">
            <v>10_O921_922</v>
          </cell>
          <cell r="D3106" t="str">
            <v>e_itsp</v>
          </cell>
          <cell r="E3106">
            <v>0.46153846153846201</v>
          </cell>
          <cell r="F3106" t="str">
            <v>% ent cuse</v>
          </cell>
        </row>
        <row r="3107">
          <cell r="A3107" t="str">
            <v>2007</v>
          </cell>
          <cell r="B3107" t="str">
            <v>SI</v>
          </cell>
          <cell r="C3107" t="str">
            <v>L_DF</v>
          </cell>
          <cell r="D3107" t="str">
            <v>e_itsp</v>
          </cell>
          <cell r="E3107">
            <v>0.85393258426966301</v>
          </cell>
          <cell r="F3107" t="str">
            <v>% ent</v>
          </cell>
        </row>
        <row r="3108">
          <cell r="A3108" t="str">
            <v>2007</v>
          </cell>
          <cell r="B3108" t="str">
            <v>SI</v>
          </cell>
          <cell r="C3108" t="str">
            <v>L_DF</v>
          </cell>
          <cell r="D3108" t="str">
            <v>e_itsp</v>
          </cell>
          <cell r="E3108">
            <v>0.85393258426966301</v>
          </cell>
          <cell r="F3108" t="str">
            <v>% ent cuse</v>
          </cell>
        </row>
        <row r="3109">
          <cell r="A3109" t="str">
            <v>2007</v>
          </cell>
          <cell r="B3109" t="str">
            <v>SI</v>
          </cell>
          <cell r="C3109" t="str">
            <v>L_DFGHIJKO</v>
          </cell>
          <cell r="D3109" t="str">
            <v>e_itsp</v>
          </cell>
          <cell r="E3109">
            <v>0.86381322957198403</v>
          </cell>
          <cell r="F3109" t="str">
            <v>% ent</v>
          </cell>
        </row>
        <row r="3110">
          <cell r="A3110" t="str">
            <v>2007</v>
          </cell>
          <cell r="B3110" t="str">
            <v>SI</v>
          </cell>
          <cell r="C3110" t="str">
            <v>L_DFGHIJKO</v>
          </cell>
          <cell r="D3110" t="str">
            <v>e_itsp</v>
          </cell>
          <cell r="E3110">
            <v>0.86381322957198403</v>
          </cell>
          <cell r="F3110" t="str">
            <v>% ent cuse</v>
          </cell>
        </row>
        <row r="3111">
          <cell r="A3111" t="str">
            <v>2007</v>
          </cell>
          <cell r="B3111" t="str">
            <v>SI</v>
          </cell>
          <cell r="C3111" t="str">
            <v>L_DFGHIKO</v>
          </cell>
          <cell r="D3111" t="str">
            <v>e_itsp</v>
          </cell>
          <cell r="E3111">
            <v>0.85416666666666696</v>
          </cell>
          <cell r="F3111" t="str">
            <v>% ent</v>
          </cell>
        </row>
        <row r="3112">
          <cell r="A3112" t="str">
            <v>2007</v>
          </cell>
          <cell r="B3112" t="str">
            <v>SI</v>
          </cell>
          <cell r="C3112" t="str">
            <v>L_DFGHIKO</v>
          </cell>
          <cell r="D3112" t="str">
            <v>e_itsp</v>
          </cell>
          <cell r="E3112">
            <v>0.85416666666666696</v>
          </cell>
          <cell r="F3112" t="str">
            <v>% ent cuse</v>
          </cell>
        </row>
        <row r="3113">
          <cell r="A3113" t="str">
            <v>2007</v>
          </cell>
          <cell r="B3113" t="str">
            <v>SI</v>
          </cell>
          <cell r="C3113" t="str">
            <v>L_GHIKO</v>
          </cell>
          <cell r="D3113" t="str">
            <v>e_itsp</v>
          </cell>
          <cell r="E3113">
            <v>0.83870967741935498</v>
          </cell>
          <cell r="F3113" t="str">
            <v>% ent</v>
          </cell>
        </row>
        <row r="3114">
          <cell r="A3114" t="str">
            <v>2007</v>
          </cell>
          <cell r="B3114" t="str">
            <v>SI</v>
          </cell>
          <cell r="C3114" t="str">
            <v>L_GHIKO</v>
          </cell>
          <cell r="D3114" t="str">
            <v>e_itsp</v>
          </cell>
          <cell r="E3114">
            <v>0.83870967741935498</v>
          </cell>
          <cell r="F3114" t="str">
            <v>% ent cuse</v>
          </cell>
        </row>
        <row r="3115">
          <cell r="A3115" t="str">
            <v>2007</v>
          </cell>
          <cell r="B3115" t="str">
            <v>SI</v>
          </cell>
          <cell r="C3115" t="str">
            <v>L_J65_66</v>
          </cell>
          <cell r="D3115" t="str">
            <v>e_itsp</v>
          </cell>
          <cell r="E3115">
            <v>1</v>
          </cell>
          <cell r="F3115" t="str">
            <v>% ent</v>
          </cell>
        </row>
        <row r="3116">
          <cell r="A3116" t="str">
            <v>2007</v>
          </cell>
          <cell r="B3116" t="str">
            <v>SI</v>
          </cell>
          <cell r="C3116" t="str">
            <v>L_J65_66</v>
          </cell>
          <cell r="D3116" t="str">
            <v>e_itsp</v>
          </cell>
          <cell r="E3116">
            <v>1</v>
          </cell>
          <cell r="F3116" t="str">
            <v>% ent cuse</v>
          </cell>
        </row>
        <row r="3117">
          <cell r="A3117" t="str">
            <v>2007</v>
          </cell>
          <cell r="B3117" t="str">
            <v>SI</v>
          </cell>
          <cell r="C3117" t="str">
            <v>MI_DF</v>
          </cell>
          <cell r="D3117" t="str">
            <v>e_itsp</v>
          </cell>
          <cell r="E3117">
            <v>2.7876823338735798E-2</v>
          </cell>
          <cell r="F3117" t="str">
            <v>% ent</v>
          </cell>
        </row>
        <row r="3118">
          <cell r="A3118" t="str">
            <v>2007</v>
          </cell>
          <cell r="B3118" t="str">
            <v>SI</v>
          </cell>
          <cell r="C3118" t="str">
            <v>MI_DF</v>
          </cell>
          <cell r="D3118" t="str">
            <v>e_itsp</v>
          </cell>
          <cell r="E3118">
            <v>3.1722611582441898E-2</v>
          </cell>
          <cell r="F3118" t="str">
            <v>% ent cuse</v>
          </cell>
        </row>
        <row r="3119">
          <cell r="A3119" t="str">
            <v>2007</v>
          </cell>
          <cell r="B3119" t="str">
            <v>SI</v>
          </cell>
          <cell r="C3119" t="str">
            <v>MI_DFGHIKO</v>
          </cell>
          <cell r="D3119" t="str">
            <v>e_itsp</v>
          </cell>
          <cell r="E3119">
            <v>6.8990665110851807E-2</v>
          </cell>
          <cell r="F3119" t="str">
            <v>% ent</v>
          </cell>
        </row>
        <row r="3120">
          <cell r="A3120" t="str">
            <v>2007</v>
          </cell>
          <cell r="B3120" t="str">
            <v>SI</v>
          </cell>
          <cell r="C3120" t="str">
            <v>MI_DFGHIKO</v>
          </cell>
          <cell r="D3120" t="str">
            <v>e_itsp</v>
          </cell>
          <cell r="E3120">
            <v>7.3676012461059204E-2</v>
          </cell>
          <cell r="F3120" t="str">
            <v>% ent cuse</v>
          </cell>
        </row>
        <row r="3121">
          <cell r="A3121" t="str">
            <v>2007</v>
          </cell>
          <cell r="B3121" t="str">
            <v>SI</v>
          </cell>
          <cell r="C3121" t="str">
            <v>MI_GHIKO</v>
          </cell>
          <cell r="D3121" t="str">
            <v>e_itsp</v>
          </cell>
          <cell r="E3121">
            <v>0.102625298329356</v>
          </cell>
          <cell r="F3121" t="str">
            <v>% ent</v>
          </cell>
        </row>
        <row r="3122">
          <cell r="A3122" t="str">
            <v>2007</v>
          </cell>
          <cell r="B3122" t="str">
            <v>SI</v>
          </cell>
          <cell r="C3122" t="str">
            <v>MI_GHIKO</v>
          </cell>
          <cell r="D3122" t="str">
            <v>e_itsp</v>
          </cell>
          <cell r="E3122">
            <v>0.10434079266648701</v>
          </cell>
          <cell r="F3122" t="str">
            <v>% ent cuse</v>
          </cell>
        </row>
        <row r="3123">
          <cell r="A3123" t="str">
            <v>2007</v>
          </cell>
          <cell r="B3123" t="str">
            <v>SI</v>
          </cell>
          <cell r="C3123" t="str">
            <v>M_DF</v>
          </cell>
          <cell r="D3123" t="str">
            <v>e_itsp</v>
          </cell>
          <cell r="E3123">
            <v>0.43665768194070098</v>
          </cell>
          <cell r="F3123" t="str">
            <v>% ent</v>
          </cell>
        </row>
        <row r="3124">
          <cell r="A3124" t="str">
            <v>2007</v>
          </cell>
          <cell r="B3124" t="str">
            <v>SI</v>
          </cell>
          <cell r="C3124" t="str">
            <v>M_DF</v>
          </cell>
          <cell r="D3124" t="str">
            <v>e_itsp</v>
          </cell>
          <cell r="E3124">
            <v>0.442019099590723</v>
          </cell>
          <cell r="F3124" t="str">
            <v>% ent cuse</v>
          </cell>
        </row>
        <row r="3125">
          <cell r="A3125" t="str">
            <v>2007</v>
          </cell>
          <cell r="B3125" t="str">
            <v>SI</v>
          </cell>
          <cell r="C3125" t="str">
            <v>M_DFGHIJKO</v>
          </cell>
          <cell r="D3125" t="str">
            <v>e_itsp</v>
          </cell>
          <cell r="E3125">
            <v>0.41695205479452002</v>
          </cell>
          <cell r="F3125" t="str">
            <v>% ent</v>
          </cell>
        </row>
        <row r="3126">
          <cell r="A3126" t="str">
            <v>2007</v>
          </cell>
          <cell r="B3126" t="str">
            <v>SI</v>
          </cell>
          <cell r="C3126" t="str">
            <v>M_DFGHIJKO</v>
          </cell>
          <cell r="D3126" t="str">
            <v>e_itsp</v>
          </cell>
          <cell r="E3126">
            <v>0.42018981880931799</v>
          </cell>
          <cell r="F3126" t="str">
            <v>% ent cuse</v>
          </cell>
        </row>
        <row r="3127">
          <cell r="A3127" t="str">
            <v>2007</v>
          </cell>
          <cell r="B3127" t="str">
            <v>SI</v>
          </cell>
          <cell r="C3127" t="str">
            <v>M_DFGHIKO</v>
          </cell>
          <cell r="D3127" t="str">
            <v>e_itsp</v>
          </cell>
          <cell r="E3127">
            <v>0.41038961038961003</v>
          </cell>
          <cell r="F3127" t="str">
            <v>% ent</v>
          </cell>
        </row>
        <row r="3128">
          <cell r="A3128" t="str">
            <v>2007</v>
          </cell>
          <cell r="B3128" t="str">
            <v>SI</v>
          </cell>
          <cell r="C3128" t="str">
            <v>M_DFGHIKO</v>
          </cell>
          <cell r="D3128" t="str">
            <v>e_itsp</v>
          </cell>
          <cell r="E3128">
            <v>0.413612565445026</v>
          </cell>
          <cell r="F3128" t="str">
            <v>% ent cuse</v>
          </cell>
        </row>
        <row r="3129">
          <cell r="A3129" t="str">
            <v>2007</v>
          </cell>
          <cell r="B3129" t="str">
            <v>SI</v>
          </cell>
          <cell r="C3129" t="str">
            <v>M_GHIKO</v>
          </cell>
          <cell r="D3129" t="str">
            <v>e_itsp</v>
          </cell>
          <cell r="E3129">
            <v>0.36319612590799</v>
          </cell>
          <cell r="F3129" t="str">
            <v>% ent</v>
          </cell>
        </row>
        <row r="3130">
          <cell r="A3130" t="str">
            <v>2007</v>
          </cell>
          <cell r="B3130" t="str">
            <v>SI</v>
          </cell>
          <cell r="C3130" t="str">
            <v>M_GHIKO</v>
          </cell>
          <cell r="D3130" t="str">
            <v>e_itsp</v>
          </cell>
          <cell r="E3130">
            <v>0.36319612590799</v>
          </cell>
          <cell r="F3130" t="str">
            <v>% ent cuse</v>
          </cell>
        </row>
        <row r="3131">
          <cell r="A3131" t="str">
            <v>2007</v>
          </cell>
          <cell r="B3131" t="str">
            <v>SI</v>
          </cell>
          <cell r="C3131" t="str">
            <v>M_J65_66</v>
          </cell>
          <cell r="D3131" t="str">
            <v>e_itsp</v>
          </cell>
          <cell r="E3131">
            <v>1</v>
          </cell>
          <cell r="F3131" t="str">
            <v>% ent</v>
          </cell>
        </row>
        <row r="3132">
          <cell r="A3132" t="str">
            <v>2007</v>
          </cell>
          <cell r="B3132" t="str">
            <v>SI</v>
          </cell>
          <cell r="C3132" t="str">
            <v>M_J65_66</v>
          </cell>
          <cell r="D3132" t="str">
            <v>e_itsp</v>
          </cell>
          <cell r="E3132">
            <v>1</v>
          </cell>
          <cell r="F3132" t="str">
            <v>% ent cuse</v>
          </cell>
        </row>
        <row r="3133">
          <cell r="A3133" t="str">
            <v>2007</v>
          </cell>
          <cell r="B3133" t="str">
            <v>SI</v>
          </cell>
          <cell r="C3133" t="str">
            <v>SM_DFGHIJKO</v>
          </cell>
          <cell r="D3133" t="str">
            <v>e_itsp</v>
          </cell>
          <cell r="E3133">
            <v>0.19281260255989499</v>
          </cell>
          <cell r="F3133" t="str">
            <v>% ent</v>
          </cell>
        </row>
        <row r="3134">
          <cell r="A3134" t="str">
            <v>2007</v>
          </cell>
          <cell r="B3134" t="str">
            <v>SI</v>
          </cell>
          <cell r="C3134" t="str">
            <v>SM_DFGHIJKO</v>
          </cell>
          <cell r="D3134" t="str">
            <v>e_itsp</v>
          </cell>
          <cell r="E3134">
            <v>0.197611839892365</v>
          </cell>
          <cell r="F3134" t="str">
            <v>% ent cuse</v>
          </cell>
        </row>
        <row r="3135">
          <cell r="A3135" t="str">
            <v>2007</v>
          </cell>
          <cell r="B3135" t="str">
            <v>SI</v>
          </cell>
          <cell r="C3135" t="str">
            <v>SM_DFGHIKO</v>
          </cell>
          <cell r="D3135" t="str">
            <v>e_itsp</v>
          </cell>
          <cell r="E3135">
            <v>0.18994229183841699</v>
          </cell>
          <cell r="F3135" t="str">
            <v>% ent</v>
          </cell>
        </row>
        <row r="3136">
          <cell r="A3136" t="str">
            <v>2007</v>
          </cell>
          <cell r="B3136" t="str">
            <v>SI</v>
          </cell>
          <cell r="C3136" t="str">
            <v>SM_DFGHIKO</v>
          </cell>
          <cell r="D3136" t="str">
            <v>e_itsp</v>
          </cell>
          <cell r="E3136">
            <v>0.194693256717931</v>
          </cell>
          <cell r="F3136" t="str">
            <v>% ent cuse</v>
          </cell>
        </row>
        <row r="3137">
          <cell r="A3137" t="str">
            <v>2007</v>
          </cell>
          <cell r="B3137" t="str">
            <v>SI</v>
          </cell>
          <cell r="C3137" t="str">
            <v>SM_J65_66</v>
          </cell>
          <cell r="D3137" t="str">
            <v>e_itsp</v>
          </cell>
          <cell r="E3137">
            <v>0.79310344827586199</v>
          </cell>
          <cell r="F3137" t="str">
            <v>% ent</v>
          </cell>
        </row>
        <row r="3138">
          <cell r="A3138" t="str">
            <v>2007</v>
          </cell>
          <cell r="B3138" t="str">
            <v>SI</v>
          </cell>
          <cell r="C3138" t="str">
            <v>SM_J65_66</v>
          </cell>
          <cell r="D3138" t="str">
            <v>e_itsp</v>
          </cell>
          <cell r="E3138">
            <v>0.79310344827586199</v>
          </cell>
          <cell r="F3138" t="str">
            <v>% ent cuse</v>
          </cell>
        </row>
        <row r="3139">
          <cell r="A3139" t="str">
            <v>2007</v>
          </cell>
          <cell r="B3139" t="str">
            <v>SI</v>
          </cell>
          <cell r="C3139" t="str">
            <v>SM_O1</v>
          </cell>
          <cell r="D3139" t="str">
            <v>e_itsp</v>
          </cell>
          <cell r="E3139">
            <v>0.18994229183841699</v>
          </cell>
          <cell r="F3139" t="str">
            <v>% ent</v>
          </cell>
        </row>
        <row r="3140">
          <cell r="A3140" t="str">
            <v>2007</v>
          </cell>
          <cell r="B3140" t="str">
            <v>SI</v>
          </cell>
          <cell r="C3140" t="str">
            <v>SM_O1</v>
          </cell>
          <cell r="D3140" t="str">
            <v>e_itsp</v>
          </cell>
          <cell r="E3140">
            <v>0.194693256717931</v>
          </cell>
          <cell r="F3140" t="str">
            <v>% ent cuse</v>
          </cell>
        </row>
        <row r="3141">
          <cell r="A3141" t="str">
            <v>2007</v>
          </cell>
          <cell r="B3141" t="str">
            <v>SI</v>
          </cell>
          <cell r="C3141" t="str">
            <v>S_DF</v>
          </cell>
          <cell r="D3141" t="str">
            <v>e_itsp</v>
          </cell>
          <cell r="E3141">
            <v>8.8535291717666303E-2</v>
          </cell>
          <cell r="F3141" t="str">
            <v>% ent</v>
          </cell>
        </row>
        <row r="3142">
          <cell r="A3142" t="str">
            <v>2007</v>
          </cell>
          <cell r="B3142" t="str">
            <v>SI</v>
          </cell>
          <cell r="C3142" t="str">
            <v>S_DF</v>
          </cell>
          <cell r="D3142" t="str">
            <v>e_itsp</v>
          </cell>
          <cell r="E3142">
            <v>9.3453919035314401E-2</v>
          </cell>
          <cell r="F3142" t="str">
            <v>% ent cuse</v>
          </cell>
        </row>
        <row r="3143">
          <cell r="A3143" t="str">
            <v>2007</v>
          </cell>
          <cell r="B3143" t="str">
            <v>SI</v>
          </cell>
          <cell r="C3143" t="str">
            <v>S_DFGHIJKO</v>
          </cell>
          <cell r="D3143" t="str">
            <v>e_itsp</v>
          </cell>
          <cell r="E3143">
            <v>0.139667072675599</v>
          </cell>
          <cell r="F3143" t="str">
            <v>% ent</v>
          </cell>
        </row>
        <row r="3144">
          <cell r="A3144" t="str">
            <v>2007</v>
          </cell>
          <cell r="B3144" t="str">
            <v>SI</v>
          </cell>
          <cell r="C3144" t="str">
            <v>S_DFGHIJKO</v>
          </cell>
          <cell r="D3144" t="str">
            <v>e_itsp</v>
          </cell>
          <cell r="E3144">
            <v>0.143722581992897</v>
          </cell>
          <cell r="F3144" t="str">
            <v>% ent cuse</v>
          </cell>
        </row>
        <row r="3145">
          <cell r="A3145" t="str">
            <v>2007</v>
          </cell>
          <cell r="B3145" t="str">
            <v>SI</v>
          </cell>
          <cell r="C3145" t="str">
            <v>S_DFGHIKO</v>
          </cell>
          <cell r="D3145" t="str">
            <v>e_itsp</v>
          </cell>
          <cell r="E3145">
            <v>0.13808553971486801</v>
          </cell>
          <cell r="F3145" t="str">
            <v>% ent</v>
          </cell>
        </row>
        <row r="3146">
          <cell r="A3146" t="str">
            <v>2007</v>
          </cell>
          <cell r="B3146" t="str">
            <v>SI</v>
          </cell>
          <cell r="C3146" t="str">
            <v>S_DFGHIKO</v>
          </cell>
          <cell r="D3146" t="str">
            <v>e_itsp</v>
          </cell>
          <cell r="E3146">
            <v>0.14210857262628401</v>
          </cell>
          <cell r="F3146" t="str">
            <v>% ent cuse</v>
          </cell>
        </row>
        <row r="3147">
          <cell r="A3147" t="str">
            <v>2007</v>
          </cell>
          <cell r="B3147" t="str">
            <v>SI</v>
          </cell>
          <cell r="C3147" t="str">
            <v>S_GHIKO</v>
          </cell>
          <cell r="D3147" t="str">
            <v>e_itsp</v>
          </cell>
          <cell r="E3147">
            <v>0.18747458316388799</v>
          </cell>
          <cell r="F3147" t="str">
            <v>% ent</v>
          </cell>
        </row>
        <row r="3148">
          <cell r="A3148" t="str">
            <v>2007</v>
          </cell>
          <cell r="B3148" t="str">
            <v>SI</v>
          </cell>
          <cell r="C3148" t="str">
            <v>S_GHIKO</v>
          </cell>
          <cell r="D3148" t="str">
            <v>e_itsp</v>
          </cell>
          <cell r="E3148">
            <v>0.18824009799918301</v>
          </cell>
          <cell r="F3148" t="str">
            <v>% ent cuse</v>
          </cell>
        </row>
        <row r="3149">
          <cell r="A3149" t="str">
            <v>2007</v>
          </cell>
          <cell r="B3149" t="str">
            <v>SI</v>
          </cell>
          <cell r="C3149" t="str">
            <v>S_J65_66</v>
          </cell>
          <cell r="D3149" t="str">
            <v>e_itsp</v>
          </cell>
          <cell r="E3149">
            <v>0.625</v>
          </cell>
          <cell r="F3149" t="str">
            <v>% ent</v>
          </cell>
        </row>
        <row r="3150">
          <cell r="A3150" t="str">
            <v>2007</v>
          </cell>
          <cell r="B3150" t="str">
            <v>SI</v>
          </cell>
          <cell r="C3150" t="str">
            <v>S_J65_66</v>
          </cell>
          <cell r="D3150" t="str">
            <v>e_itsp</v>
          </cell>
          <cell r="E3150">
            <v>0.625</v>
          </cell>
          <cell r="F3150" t="str">
            <v>% ent cuse</v>
          </cell>
        </row>
        <row r="3151">
          <cell r="A3151" t="str">
            <v>2007</v>
          </cell>
          <cell r="B3151" t="str">
            <v>SK</v>
          </cell>
          <cell r="C3151" t="str">
            <v>10_65</v>
          </cell>
          <cell r="D3151" t="str">
            <v>e_itsp</v>
          </cell>
          <cell r="E3151">
            <v>0.77031539888682798</v>
          </cell>
          <cell r="F3151" t="str">
            <v>% ent</v>
          </cell>
        </row>
        <row r="3152">
          <cell r="A3152" t="str">
            <v>2007</v>
          </cell>
          <cell r="B3152" t="str">
            <v>SK</v>
          </cell>
          <cell r="C3152" t="str">
            <v>10_65</v>
          </cell>
          <cell r="D3152" t="str">
            <v>e_itsp</v>
          </cell>
          <cell r="E3152">
            <v>0.79631760644418903</v>
          </cell>
          <cell r="F3152" t="str">
            <v>% ent cuse</v>
          </cell>
        </row>
        <row r="3153">
          <cell r="A3153" t="str">
            <v>2007</v>
          </cell>
          <cell r="B3153" t="str">
            <v>SK</v>
          </cell>
          <cell r="C3153" t="str">
            <v>10_66</v>
          </cell>
          <cell r="D3153" t="str">
            <v>e_itsp</v>
          </cell>
          <cell r="E3153">
            <v>0.77931034482758599</v>
          </cell>
          <cell r="F3153" t="str">
            <v>% ent</v>
          </cell>
        </row>
        <row r="3154">
          <cell r="A3154" t="str">
            <v>2007</v>
          </cell>
          <cell r="B3154" t="str">
            <v>SK</v>
          </cell>
          <cell r="C3154" t="str">
            <v>10_66</v>
          </cell>
          <cell r="D3154" t="str">
            <v>e_itsp</v>
          </cell>
          <cell r="E3154">
            <v>0.77931034482758599</v>
          </cell>
          <cell r="F3154" t="str">
            <v>% ent cuse</v>
          </cell>
        </row>
        <row r="3155">
          <cell r="A3155" t="str">
            <v>2007</v>
          </cell>
          <cell r="B3155" t="str">
            <v>SK</v>
          </cell>
          <cell r="C3155" t="str">
            <v>10_67</v>
          </cell>
          <cell r="D3155" t="str">
            <v>e_itsp</v>
          </cell>
          <cell r="E3155">
            <v>0.24355400696864099</v>
          </cell>
          <cell r="F3155" t="str">
            <v>% ent</v>
          </cell>
        </row>
        <row r="3156">
          <cell r="A3156" t="str">
            <v>2007</v>
          </cell>
          <cell r="B3156" t="str">
            <v>SK</v>
          </cell>
          <cell r="C3156" t="str">
            <v>10_67</v>
          </cell>
          <cell r="D3156" t="str">
            <v>e_itsp</v>
          </cell>
          <cell r="E3156">
            <v>0.24355400696864099</v>
          </cell>
          <cell r="F3156" t="str">
            <v>% ent cuse</v>
          </cell>
        </row>
        <row r="3157">
          <cell r="A3157" t="str">
            <v>2007</v>
          </cell>
          <cell r="B3157" t="str">
            <v>SK</v>
          </cell>
          <cell r="C3157" t="str">
            <v>10_D</v>
          </cell>
          <cell r="D3157" t="str">
            <v>e_itsp</v>
          </cell>
          <cell r="E3157">
            <v>0.17570892267989599</v>
          </cell>
          <cell r="F3157" t="str">
            <v>% ent</v>
          </cell>
        </row>
        <row r="3158">
          <cell r="A3158" t="str">
            <v>2007</v>
          </cell>
          <cell r="B3158" t="str">
            <v>SK</v>
          </cell>
          <cell r="C3158" t="str">
            <v>10_D</v>
          </cell>
          <cell r="D3158" t="str">
            <v>e_itsp</v>
          </cell>
          <cell r="E3158">
            <v>0.17782031574083901</v>
          </cell>
          <cell r="F3158" t="str">
            <v>% ent cuse</v>
          </cell>
        </row>
        <row r="3159">
          <cell r="A3159" t="str">
            <v>2007</v>
          </cell>
          <cell r="B3159" t="str">
            <v>SK</v>
          </cell>
          <cell r="C3159" t="str">
            <v>10_D15_22</v>
          </cell>
          <cell r="D3159" t="str">
            <v>e_itsp</v>
          </cell>
          <cell r="E3159">
            <v>0.123578651266529</v>
          </cell>
          <cell r="F3159" t="str">
            <v>% ent</v>
          </cell>
        </row>
        <row r="3160">
          <cell r="A3160" t="str">
            <v>2007</v>
          </cell>
          <cell r="B3160" t="str">
            <v>SK</v>
          </cell>
          <cell r="C3160" t="str">
            <v>10_D15_22</v>
          </cell>
          <cell r="D3160" t="str">
            <v>e_itsp</v>
          </cell>
          <cell r="E3160">
            <v>0.12490870591204301</v>
          </cell>
          <cell r="F3160" t="str">
            <v>% ent cuse</v>
          </cell>
        </row>
        <row r="3161">
          <cell r="A3161" t="str">
            <v>2007</v>
          </cell>
          <cell r="B3161" t="str">
            <v>SK</v>
          </cell>
          <cell r="C3161" t="str">
            <v>10_D22</v>
          </cell>
          <cell r="D3161" t="str">
            <v>e_itsp</v>
          </cell>
          <cell r="E3161">
            <v>0.14935064935064901</v>
          </cell>
          <cell r="F3161" t="str">
            <v>% ent</v>
          </cell>
        </row>
        <row r="3162">
          <cell r="A3162" t="str">
            <v>2007</v>
          </cell>
          <cell r="B3162" t="str">
            <v>SK</v>
          </cell>
          <cell r="C3162" t="str">
            <v>10_D22</v>
          </cell>
          <cell r="D3162" t="str">
            <v>e_itsp</v>
          </cell>
          <cell r="E3162">
            <v>0.14935064935064901</v>
          </cell>
          <cell r="F3162" t="str">
            <v>% ent cuse</v>
          </cell>
        </row>
        <row r="3163">
          <cell r="A3163" t="str">
            <v>2007</v>
          </cell>
          <cell r="B3163" t="str">
            <v>SK</v>
          </cell>
          <cell r="C3163" t="str">
            <v>10_D23_25</v>
          </cell>
          <cell r="D3163" t="str">
            <v>e_itsp</v>
          </cell>
          <cell r="E3163">
            <v>0.232447309881989</v>
          </cell>
          <cell r="F3163" t="str">
            <v>% ent</v>
          </cell>
        </row>
        <row r="3164">
          <cell r="A3164" t="str">
            <v>2007</v>
          </cell>
          <cell r="B3164" t="str">
            <v>SK</v>
          </cell>
          <cell r="C3164" t="str">
            <v>10_D23_25</v>
          </cell>
          <cell r="D3164" t="str">
            <v>e_itsp</v>
          </cell>
          <cell r="E3164">
            <v>0.23762116744714901</v>
          </cell>
          <cell r="F3164" t="str">
            <v>% ent cuse</v>
          </cell>
        </row>
        <row r="3165">
          <cell r="A3165" t="str">
            <v>2007</v>
          </cell>
          <cell r="B3165" t="str">
            <v>SK</v>
          </cell>
          <cell r="C3165" t="str">
            <v>10_D26_28</v>
          </cell>
          <cell r="D3165" t="str">
            <v>e_itsp</v>
          </cell>
          <cell r="E3165">
            <v>0.165091166671302</v>
          </cell>
          <cell r="F3165" t="str">
            <v>% ent</v>
          </cell>
        </row>
        <row r="3166">
          <cell r="A3166" t="str">
            <v>2007</v>
          </cell>
          <cell r="B3166" t="str">
            <v>SK</v>
          </cell>
          <cell r="C3166" t="str">
            <v>10_D26_28</v>
          </cell>
          <cell r="D3166" t="str">
            <v>e_itsp</v>
          </cell>
          <cell r="E3166">
            <v>0.165412698754409</v>
          </cell>
          <cell r="F3166" t="str">
            <v>% ent cuse</v>
          </cell>
        </row>
        <row r="3167">
          <cell r="A3167" t="str">
            <v>2007</v>
          </cell>
          <cell r="B3167" t="str">
            <v>SK</v>
          </cell>
          <cell r="C3167" t="str">
            <v>10_D29_37</v>
          </cell>
          <cell r="D3167" t="str">
            <v>e_itsp</v>
          </cell>
          <cell r="E3167">
            <v>0.26574587620090001</v>
          </cell>
          <cell r="F3167" t="str">
            <v>% ent</v>
          </cell>
        </row>
        <row r="3168">
          <cell r="A3168" t="str">
            <v>2007</v>
          </cell>
          <cell r="B3168" t="str">
            <v>SK</v>
          </cell>
          <cell r="C3168" t="str">
            <v>10_D29_37</v>
          </cell>
          <cell r="D3168" t="str">
            <v>e_itsp</v>
          </cell>
          <cell r="E3168">
            <v>0.27137796300234901</v>
          </cell>
          <cell r="F3168" t="str">
            <v>% ent cuse</v>
          </cell>
        </row>
        <row r="3169">
          <cell r="A3169" t="str">
            <v>2007</v>
          </cell>
          <cell r="B3169" t="str">
            <v>SK</v>
          </cell>
          <cell r="C3169" t="str">
            <v>10_DF</v>
          </cell>
          <cell r="D3169" t="str">
            <v>e_itsp</v>
          </cell>
          <cell r="E3169">
            <v>0.14373698567006499</v>
          </cell>
          <cell r="F3169" t="str">
            <v>% ent</v>
          </cell>
        </row>
        <row r="3170">
          <cell r="A3170" t="str">
            <v>2007</v>
          </cell>
          <cell r="B3170" t="str">
            <v>SK</v>
          </cell>
          <cell r="C3170" t="str">
            <v>10_DF</v>
          </cell>
          <cell r="D3170" t="str">
            <v>e_itsp</v>
          </cell>
          <cell r="E3170">
            <v>0.144992324237109</v>
          </cell>
          <cell r="F3170" t="str">
            <v>% ent cuse</v>
          </cell>
        </row>
        <row r="3171">
          <cell r="A3171" t="str">
            <v>2007</v>
          </cell>
          <cell r="B3171" t="str">
            <v>SK</v>
          </cell>
          <cell r="C3171" t="str">
            <v>10_DFGHIJKO</v>
          </cell>
          <cell r="D3171" t="str">
            <v>e_itsp</v>
          </cell>
          <cell r="E3171">
            <v>0.19971889928633399</v>
          </cell>
          <cell r="F3171" t="str">
            <v>% ent</v>
          </cell>
        </row>
        <row r="3172">
          <cell r="A3172" t="str">
            <v>2007</v>
          </cell>
          <cell r="B3172" t="str">
            <v>SK</v>
          </cell>
          <cell r="C3172" t="str">
            <v>10_DFGHIJKO</v>
          </cell>
          <cell r="D3172" t="str">
            <v>e_itsp</v>
          </cell>
          <cell r="E3172">
            <v>0.20108824478597701</v>
          </cell>
          <cell r="F3172" t="str">
            <v>% ent cuse</v>
          </cell>
        </row>
        <row r="3173">
          <cell r="A3173" t="str">
            <v>2007</v>
          </cell>
          <cell r="B3173" t="str">
            <v>SK</v>
          </cell>
          <cell r="C3173" t="str">
            <v>10_DFGHIKO</v>
          </cell>
          <cell r="D3173" t="str">
            <v>e_itsp</v>
          </cell>
          <cell r="E3173">
            <v>0.19765567537706</v>
          </cell>
          <cell r="F3173" t="str">
            <v>% ent</v>
          </cell>
        </row>
        <row r="3174">
          <cell r="A3174" t="str">
            <v>2007</v>
          </cell>
          <cell r="B3174" t="str">
            <v>SK</v>
          </cell>
          <cell r="C3174" t="str">
            <v>10_DFGHIKO</v>
          </cell>
          <cell r="D3174" t="str">
            <v>e_itsp</v>
          </cell>
          <cell r="E3174">
            <v>0.19900292743155301</v>
          </cell>
          <cell r="F3174" t="str">
            <v>% ent cuse</v>
          </cell>
        </row>
        <row r="3175">
          <cell r="A3175" t="str">
            <v>2007</v>
          </cell>
          <cell r="B3175" t="str">
            <v>SK</v>
          </cell>
          <cell r="C3175" t="str">
            <v>10_DGHIK</v>
          </cell>
          <cell r="D3175" t="str">
            <v>e_itsp</v>
          </cell>
          <cell r="E3175">
            <v>0.218466825439048</v>
          </cell>
          <cell r="F3175" t="str">
            <v>% ent</v>
          </cell>
        </row>
        <row r="3176">
          <cell r="A3176" t="str">
            <v>2007</v>
          </cell>
          <cell r="B3176" t="str">
            <v>SK</v>
          </cell>
          <cell r="C3176" t="str">
            <v>10_DGHIK</v>
          </cell>
          <cell r="D3176" t="str">
            <v>e_itsp</v>
          </cell>
          <cell r="E3176">
            <v>0.22015429360788</v>
          </cell>
          <cell r="F3176" t="str">
            <v>% ent cuse</v>
          </cell>
        </row>
        <row r="3177">
          <cell r="A3177" t="str">
            <v>2007</v>
          </cell>
          <cell r="B3177" t="str">
            <v>SK</v>
          </cell>
          <cell r="C3177" t="str">
            <v>10_DGIK</v>
          </cell>
          <cell r="D3177" t="str">
            <v>e_itsp</v>
          </cell>
          <cell r="E3177">
            <v>0.22156553414638799</v>
          </cell>
          <cell r="F3177" t="str">
            <v>% ent</v>
          </cell>
        </row>
        <row r="3178">
          <cell r="A3178" t="str">
            <v>2007</v>
          </cell>
          <cell r="B3178" t="str">
            <v>SK</v>
          </cell>
          <cell r="C3178" t="str">
            <v>10_DGIK</v>
          </cell>
          <cell r="D3178" t="str">
            <v>e_itsp</v>
          </cell>
          <cell r="E3178">
            <v>0.223315558267242</v>
          </cell>
          <cell r="F3178" t="str">
            <v>% ent cuse</v>
          </cell>
        </row>
        <row r="3179">
          <cell r="A3179" t="str">
            <v>2007</v>
          </cell>
          <cell r="B3179" t="str">
            <v>SK</v>
          </cell>
          <cell r="C3179" t="str">
            <v>10_E</v>
          </cell>
          <cell r="D3179" t="str">
            <v>e_itsp</v>
          </cell>
          <cell r="E3179">
            <v>0.34090909090909099</v>
          </cell>
          <cell r="F3179" t="str">
            <v>% ent</v>
          </cell>
        </row>
        <row r="3180">
          <cell r="A3180" t="str">
            <v>2007</v>
          </cell>
          <cell r="B3180" t="str">
            <v>SK</v>
          </cell>
          <cell r="C3180" t="str">
            <v>10_E</v>
          </cell>
          <cell r="D3180" t="str">
            <v>e_itsp</v>
          </cell>
          <cell r="E3180">
            <v>0.34313725490196101</v>
          </cell>
          <cell r="F3180" t="str">
            <v>% ent cuse</v>
          </cell>
        </row>
        <row r="3181">
          <cell r="A3181" t="str">
            <v>2007</v>
          </cell>
          <cell r="B3181" t="str">
            <v>SK</v>
          </cell>
          <cell r="C3181" t="str">
            <v>10_F</v>
          </cell>
          <cell r="D3181" t="str">
            <v>e_itsp</v>
          </cell>
          <cell r="E3181">
            <v>7.4639098938832193E-2</v>
          </cell>
          <cell r="F3181" t="str">
            <v>% ent</v>
          </cell>
        </row>
        <row r="3182">
          <cell r="A3182" t="str">
            <v>2007</v>
          </cell>
          <cell r="B3182" t="str">
            <v>SK</v>
          </cell>
          <cell r="C3182" t="str">
            <v>10_F</v>
          </cell>
          <cell r="D3182" t="str">
            <v>e_itsp</v>
          </cell>
          <cell r="E3182">
            <v>7.4766801381602105E-2</v>
          </cell>
          <cell r="F3182" t="str">
            <v>% ent cuse</v>
          </cell>
        </row>
        <row r="3183">
          <cell r="A3183" t="str">
            <v>2007</v>
          </cell>
          <cell r="B3183" t="str">
            <v>SK</v>
          </cell>
          <cell r="C3183" t="str">
            <v>10_G</v>
          </cell>
          <cell r="D3183" t="str">
            <v>e_itsp</v>
          </cell>
          <cell r="E3183">
            <v>0.199439581061436</v>
          </cell>
          <cell r="F3183" t="str">
            <v>% ent</v>
          </cell>
        </row>
        <row r="3184">
          <cell r="A3184" t="str">
            <v>2007</v>
          </cell>
          <cell r="B3184" t="str">
            <v>SK</v>
          </cell>
          <cell r="C3184" t="str">
            <v>10_G</v>
          </cell>
          <cell r="D3184" t="str">
            <v>e_itsp</v>
          </cell>
          <cell r="E3184">
            <v>0.20083499908376301</v>
          </cell>
          <cell r="F3184" t="str">
            <v>% ent cuse</v>
          </cell>
        </row>
        <row r="3185">
          <cell r="A3185" t="str">
            <v>2007</v>
          </cell>
          <cell r="B3185" t="str">
            <v>SK</v>
          </cell>
          <cell r="C3185" t="str">
            <v>10_G50</v>
          </cell>
          <cell r="D3185" t="str">
            <v>e_itsp</v>
          </cell>
          <cell r="E3185">
            <v>0.42680416375359298</v>
          </cell>
          <cell r="F3185" t="str">
            <v>% ent</v>
          </cell>
        </row>
        <row r="3186">
          <cell r="A3186" t="str">
            <v>2007</v>
          </cell>
          <cell r="B3186" t="str">
            <v>SK</v>
          </cell>
          <cell r="C3186" t="str">
            <v>10_G50</v>
          </cell>
          <cell r="D3186" t="str">
            <v>e_itsp</v>
          </cell>
          <cell r="E3186">
            <v>0.42680416375359298</v>
          </cell>
          <cell r="F3186" t="str">
            <v>% ent cuse</v>
          </cell>
        </row>
        <row r="3187">
          <cell r="A3187" t="str">
            <v>2007</v>
          </cell>
          <cell r="B3187" t="str">
            <v>SK</v>
          </cell>
          <cell r="C3187" t="str">
            <v>10_G51</v>
          </cell>
          <cell r="D3187" t="str">
            <v>e_itsp</v>
          </cell>
          <cell r="E3187">
            <v>0.25127868213731602</v>
          </cell>
          <cell r="F3187" t="str">
            <v>% ent</v>
          </cell>
        </row>
        <row r="3188">
          <cell r="A3188" t="str">
            <v>2007</v>
          </cell>
          <cell r="B3188" t="str">
            <v>SK</v>
          </cell>
          <cell r="C3188" t="str">
            <v>10_G51</v>
          </cell>
          <cell r="D3188" t="str">
            <v>e_itsp</v>
          </cell>
          <cell r="E3188">
            <v>0.25222903576501099</v>
          </cell>
          <cell r="F3188" t="str">
            <v>% ent cuse</v>
          </cell>
        </row>
        <row r="3189">
          <cell r="A3189" t="str">
            <v>2007</v>
          </cell>
          <cell r="B3189" t="str">
            <v>SK</v>
          </cell>
          <cell r="C3189" t="str">
            <v>10_G52</v>
          </cell>
          <cell r="D3189" t="str">
            <v>e_itsp</v>
          </cell>
          <cell r="E3189">
            <v>7.5236996909384193E-2</v>
          </cell>
          <cell r="F3189" t="str">
            <v>% ent</v>
          </cell>
        </row>
        <row r="3190">
          <cell r="A3190" t="str">
            <v>2007</v>
          </cell>
          <cell r="B3190" t="str">
            <v>SK</v>
          </cell>
          <cell r="C3190" t="str">
            <v>10_G52</v>
          </cell>
          <cell r="D3190" t="str">
            <v>e_itsp</v>
          </cell>
          <cell r="E3190">
            <v>7.6199018622285702E-2</v>
          </cell>
          <cell r="F3190" t="str">
            <v>% ent cuse</v>
          </cell>
        </row>
        <row r="3191">
          <cell r="A3191" t="str">
            <v>2007</v>
          </cell>
          <cell r="B3191" t="str">
            <v>SK</v>
          </cell>
          <cell r="C3191" t="str">
            <v>10_GHIKO</v>
          </cell>
          <cell r="D3191" t="str">
            <v>e_itsp</v>
          </cell>
          <cell r="E3191">
            <v>0.24458207671160301</v>
          </cell>
          <cell r="F3191" t="str">
            <v>% ent</v>
          </cell>
        </row>
        <row r="3192">
          <cell r="A3192" t="str">
            <v>2007</v>
          </cell>
          <cell r="B3192" t="str">
            <v>SK</v>
          </cell>
          <cell r="C3192" t="str">
            <v>10_GHIKO</v>
          </cell>
          <cell r="D3192" t="str">
            <v>e_itsp</v>
          </cell>
          <cell r="E3192">
            <v>0.245842484250032</v>
          </cell>
          <cell r="F3192" t="str">
            <v>% ent cuse</v>
          </cell>
        </row>
        <row r="3193">
          <cell r="A3193" t="str">
            <v>2007</v>
          </cell>
          <cell r="B3193" t="str">
            <v>SK</v>
          </cell>
          <cell r="C3193" t="str">
            <v>10_H551_552</v>
          </cell>
          <cell r="D3193" t="str">
            <v>e_itsp</v>
          </cell>
          <cell r="E3193">
            <v>8.0070281124498002E-2</v>
          </cell>
          <cell r="F3193" t="str">
            <v>% ent</v>
          </cell>
        </row>
        <row r="3194">
          <cell r="A3194" t="str">
            <v>2007</v>
          </cell>
          <cell r="B3194" t="str">
            <v>SK</v>
          </cell>
          <cell r="C3194" t="str">
            <v>10_H551_552</v>
          </cell>
          <cell r="D3194" t="str">
            <v>e_itsp</v>
          </cell>
          <cell r="E3194">
            <v>8.0070281124498002E-2</v>
          </cell>
          <cell r="F3194" t="str">
            <v>% ent cuse</v>
          </cell>
        </row>
        <row r="3195">
          <cell r="A3195" t="str">
            <v>2007</v>
          </cell>
          <cell r="B3195" t="str">
            <v>SK</v>
          </cell>
          <cell r="C3195" t="str">
            <v>10_H553_555</v>
          </cell>
          <cell r="D3195" t="str">
            <v>e_itsp</v>
          </cell>
          <cell r="E3195">
            <v>3.22234156820623E-3</v>
          </cell>
          <cell r="F3195" t="str">
            <v>% ent</v>
          </cell>
        </row>
        <row r="3196">
          <cell r="A3196" t="str">
            <v>2007</v>
          </cell>
          <cell r="B3196" t="str">
            <v>SK</v>
          </cell>
          <cell r="C3196" t="str">
            <v>10_H553_555</v>
          </cell>
          <cell r="D3196" t="str">
            <v>e_itsp</v>
          </cell>
          <cell r="E3196">
            <v>3.77222920783187E-3</v>
          </cell>
          <cell r="F3196" t="str">
            <v>% ent cuse</v>
          </cell>
        </row>
        <row r="3197">
          <cell r="A3197" t="str">
            <v>2007</v>
          </cell>
          <cell r="B3197" t="str">
            <v>SK</v>
          </cell>
          <cell r="C3197" t="str">
            <v>10_I</v>
          </cell>
          <cell r="D3197" t="str">
            <v>e_itsp</v>
          </cell>
          <cell r="E3197">
            <v>0.26270951354064997</v>
          </cell>
          <cell r="F3197" t="str">
            <v>% ent</v>
          </cell>
        </row>
        <row r="3198">
          <cell r="A3198" t="str">
            <v>2007</v>
          </cell>
          <cell r="B3198" t="str">
            <v>SK</v>
          </cell>
          <cell r="C3198" t="str">
            <v>10_I</v>
          </cell>
          <cell r="D3198" t="str">
            <v>e_itsp</v>
          </cell>
          <cell r="E3198">
            <v>0.26270951354064997</v>
          </cell>
          <cell r="F3198" t="str">
            <v>% ent cuse</v>
          </cell>
        </row>
        <row r="3199">
          <cell r="A3199" t="str">
            <v>2007</v>
          </cell>
          <cell r="B3199" t="str">
            <v>SK</v>
          </cell>
          <cell r="C3199" t="str">
            <v>10_I60_63</v>
          </cell>
          <cell r="D3199" t="str">
            <v>e_itsp</v>
          </cell>
          <cell r="E3199">
            <v>0.249186831180675</v>
          </cell>
          <cell r="F3199" t="str">
            <v>% ent</v>
          </cell>
        </row>
        <row r="3200">
          <cell r="A3200" t="str">
            <v>2007</v>
          </cell>
          <cell r="B3200" t="str">
            <v>SK</v>
          </cell>
          <cell r="C3200" t="str">
            <v>10_I60_63</v>
          </cell>
          <cell r="D3200" t="str">
            <v>e_itsp</v>
          </cell>
          <cell r="E3200">
            <v>0.249186831180675</v>
          </cell>
          <cell r="F3200" t="str">
            <v>% ent cuse</v>
          </cell>
        </row>
        <row r="3201">
          <cell r="A3201" t="str">
            <v>2007</v>
          </cell>
          <cell r="B3201" t="str">
            <v>SK</v>
          </cell>
          <cell r="C3201" t="str">
            <v>10_I64</v>
          </cell>
          <cell r="D3201" t="str">
            <v>e_itsp</v>
          </cell>
          <cell r="E3201">
            <v>0.61805555555555602</v>
          </cell>
          <cell r="F3201" t="str">
            <v>% ent</v>
          </cell>
        </row>
        <row r="3202">
          <cell r="A3202" t="str">
            <v>2007</v>
          </cell>
          <cell r="B3202" t="str">
            <v>SK</v>
          </cell>
          <cell r="C3202" t="str">
            <v>10_I64</v>
          </cell>
          <cell r="D3202" t="str">
            <v>e_itsp</v>
          </cell>
          <cell r="E3202">
            <v>0.61805555555555602</v>
          </cell>
          <cell r="F3202" t="str">
            <v>% ent cuse</v>
          </cell>
        </row>
        <row r="3203">
          <cell r="A3203" t="str">
            <v>2007</v>
          </cell>
          <cell r="B3203" t="str">
            <v>SK</v>
          </cell>
          <cell r="C3203" t="str">
            <v>10_J65_66</v>
          </cell>
          <cell r="D3203" t="str">
            <v>e_itsp</v>
          </cell>
          <cell r="E3203">
            <v>0.77439123376623398</v>
          </cell>
          <cell r="F3203" t="str">
            <v>% ent</v>
          </cell>
        </row>
        <row r="3204">
          <cell r="A3204" t="str">
            <v>2007</v>
          </cell>
          <cell r="B3204" t="str">
            <v>SK</v>
          </cell>
          <cell r="C3204" t="str">
            <v>10_J65_66</v>
          </cell>
          <cell r="D3204" t="str">
            <v>e_itsp</v>
          </cell>
          <cell r="E3204">
            <v>0.78847107438016595</v>
          </cell>
          <cell r="F3204" t="str">
            <v>% ent cuse</v>
          </cell>
        </row>
        <row r="3205">
          <cell r="A3205" t="str">
            <v>2007</v>
          </cell>
          <cell r="B3205" t="str">
            <v>SK</v>
          </cell>
          <cell r="C3205" t="str">
            <v>10_K</v>
          </cell>
          <cell r="D3205" t="str">
            <v>e_itsp</v>
          </cell>
          <cell r="E3205">
            <v>0.34513951643094898</v>
          </cell>
          <cell r="F3205" t="str">
            <v>% ent</v>
          </cell>
        </row>
        <row r="3206">
          <cell r="A3206" t="str">
            <v>2007</v>
          </cell>
          <cell r="B3206" t="str">
            <v>SK</v>
          </cell>
          <cell r="C3206" t="str">
            <v>10_K</v>
          </cell>
          <cell r="D3206" t="str">
            <v>e_itsp</v>
          </cell>
          <cell r="E3206">
            <v>0.34654689550869799</v>
          </cell>
          <cell r="F3206" t="str">
            <v>% ent cuse</v>
          </cell>
        </row>
        <row r="3207">
          <cell r="A3207" t="str">
            <v>2007</v>
          </cell>
          <cell r="B3207" t="str">
            <v>SK</v>
          </cell>
          <cell r="C3207" t="str">
            <v>10_K70_71_73_74</v>
          </cell>
          <cell r="D3207" t="str">
            <v>e_itsp</v>
          </cell>
          <cell r="E3207">
            <v>0.28883719295914401</v>
          </cell>
          <cell r="F3207" t="str">
            <v>% ent</v>
          </cell>
        </row>
        <row r="3208">
          <cell r="A3208" t="str">
            <v>2007</v>
          </cell>
          <cell r="B3208" t="str">
            <v>SK</v>
          </cell>
          <cell r="C3208" t="str">
            <v>10_K70_71_73_74</v>
          </cell>
          <cell r="D3208" t="str">
            <v>e_itsp</v>
          </cell>
          <cell r="E3208">
            <v>0.29013595299795902</v>
          </cell>
          <cell r="F3208" t="str">
            <v>% ent cuse</v>
          </cell>
        </row>
        <row r="3209">
          <cell r="A3209" t="str">
            <v>2007</v>
          </cell>
          <cell r="B3209" t="str">
            <v>SK</v>
          </cell>
          <cell r="C3209" t="str">
            <v>10_K72</v>
          </cell>
          <cell r="D3209" t="str">
            <v>e_itsp</v>
          </cell>
          <cell r="E3209">
            <v>0.89579831932773102</v>
          </cell>
          <cell r="F3209" t="str">
            <v>% ent</v>
          </cell>
        </row>
        <row r="3210">
          <cell r="A3210" t="str">
            <v>2007</v>
          </cell>
          <cell r="B3210" t="str">
            <v>SK</v>
          </cell>
          <cell r="C3210" t="str">
            <v>10_K72</v>
          </cell>
          <cell r="D3210" t="str">
            <v>e_itsp</v>
          </cell>
          <cell r="E3210">
            <v>0.89579831932773102</v>
          </cell>
          <cell r="F3210" t="str">
            <v>% ent cuse</v>
          </cell>
        </row>
        <row r="3211">
          <cell r="A3211" t="str">
            <v>2007</v>
          </cell>
          <cell r="B3211" t="str">
            <v>SK</v>
          </cell>
          <cell r="C3211" t="str">
            <v>10_O921_922</v>
          </cell>
          <cell r="D3211" t="str">
            <v>e_itsp</v>
          </cell>
          <cell r="E3211">
            <v>0.371428571428571</v>
          </cell>
          <cell r="F3211" t="str">
            <v>% ent</v>
          </cell>
        </row>
        <row r="3212">
          <cell r="A3212" t="str">
            <v>2007</v>
          </cell>
          <cell r="B3212" t="str">
            <v>SK</v>
          </cell>
          <cell r="C3212" t="str">
            <v>10_O921_922</v>
          </cell>
          <cell r="D3212" t="str">
            <v>e_itsp</v>
          </cell>
          <cell r="E3212">
            <v>0.371428571428571</v>
          </cell>
          <cell r="F3212" t="str">
            <v>% ent cuse</v>
          </cell>
        </row>
        <row r="3213">
          <cell r="A3213" t="str">
            <v>2007</v>
          </cell>
          <cell r="B3213" t="str">
            <v>SK</v>
          </cell>
          <cell r="C3213" t="str">
            <v>10_O923_927</v>
          </cell>
          <cell r="D3213" t="str">
            <v>e_itsp</v>
          </cell>
          <cell r="E3213">
            <v>0.19166666666666701</v>
          </cell>
          <cell r="F3213" t="str">
            <v>% ent</v>
          </cell>
        </row>
        <row r="3214">
          <cell r="A3214" t="str">
            <v>2007</v>
          </cell>
          <cell r="B3214" t="str">
            <v>SK</v>
          </cell>
          <cell r="C3214" t="str">
            <v>10_O923_927</v>
          </cell>
          <cell r="D3214" t="str">
            <v>e_itsp</v>
          </cell>
          <cell r="E3214">
            <v>0.233108108108108</v>
          </cell>
          <cell r="F3214" t="str">
            <v>% ent cuse</v>
          </cell>
        </row>
        <row r="3215">
          <cell r="A3215" t="str">
            <v>2007</v>
          </cell>
          <cell r="B3215" t="str">
            <v>SK</v>
          </cell>
          <cell r="C3215" t="str">
            <v>10_O93</v>
          </cell>
          <cell r="D3215" t="str">
            <v>e_itsp</v>
          </cell>
          <cell r="E3215">
            <v>0</v>
          </cell>
          <cell r="F3215" t="str">
            <v>% ent</v>
          </cell>
        </row>
        <row r="3216">
          <cell r="A3216" t="str">
            <v>2007</v>
          </cell>
          <cell r="B3216" t="str">
            <v>SK</v>
          </cell>
          <cell r="C3216" t="str">
            <v>10_O93</v>
          </cell>
          <cell r="D3216" t="str">
            <v>e_itsp</v>
          </cell>
          <cell r="E3216">
            <v>0</v>
          </cell>
          <cell r="F3216" t="str">
            <v>% ent cuse</v>
          </cell>
        </row>
        <row r="3217">
          <cell r="A3217" t="str">
            <v>2007</v>
          </cell>
          <cell r="B3217" t="str">
            <v>SK</v>
          </cell>
          <cell r="C3217" t="str">
            <v>L_DF</v>
          </cell>
          <cell r="D3217" t="str">
            <v>e_itsp</v>
          </cell>
          <cell r="E3217">
            <v>0.72526021772345295</v>
          </cell>
          <cell r="F3217" t="str">
            <v>% ent</v>
          </cell>
        </row>
        <row r="3218">
          <cell r="A3218" t="str">
            <v>2007</v>
          </cell>
          <cell r="B3218" t="str">
            <v>SK</v>
          </cell>
          <cell r="C3218" t="str">
            <v>L_DF</v>
          </cell>
          <cell r="D3218" t="str">
            <v>e_itsp</v>
          </cell>
          <cell r="E3218">
            <v>0.73425848345203204</v>
          </cell>
          <cell r="F3218" t="str">
            <v>% ent cuse</v>
          </cell>
        </row>
        <row r="3219">
          <cell r="A3219" t="str">
            <v>2007</v>
          </cell>
          <cell r="B3219" t="str">
            <v>SK</v>
          </cell>
          <cell r="C3219" t="str">
            <v>L_DFGHIJKO</v>
          </cell>
          <cell r="D3219" t="str">
            <v>e_itsp</v>
          </cell>
          <cell r="E3219">
            <v>0.72675708496929403</v>
          </cell>
          <cell r="F3219" t="str">
            <v>% ent</v>
          </cell>
        </row>
        <row r="3220">
          <cell r="A3220" t="str">
            <v>2007</v>
          </cell>
          <cell r="B3220" t="str">
            <v>SK</v>
          </cell>
          <cell r="C3220" t="str">
            <v>L_DFGHIJKO</v>
          </cell>
          <cell r="D3220" t="str">
            <v>e_itsp</v>
          </cell>
          <cell r="E3220">
            <v>0.73795996558377797</v>
          </cell>
          <cell r="F3220" t="str">
            <v>% ent cuse</v>
          </cell>
        </row>
        <row r="3221">
          <cell r="A3221" t="str">
            <v>2007</v>
          </cell>
          <cell r="B3221" t="str">
            <v>SK</v>
          </cell>
          <cell r="C3221" t="str">
            <v>L_DFGHIKO</v>
          </cell>
          <cell r="D3221" t="str">
            <v>e_itsp</v>
          </cell>
          <cell r="E3221">
            <v>0.71868908254723096</v>
          </cell>
          <cell r="F3221" t="str">
            <v>% ent</v>
          </cell>
        </row>
        <row r="3222">
          <cell r="A3222" t="str">
            <v>2007</v>
          </cell>
          <cell r="B3222" t="str">
            <v>SK</v>
          </cell>
          <cell r="C3222" t="str">
            <v>L_DFGHIKO</v>
          </cell>
          <cell r="D3222" t="str">
            <v>e_itsp</v>
          </cell>
          <cell r="E3222">
            <v>0.73019790260846495</v>
          </cell>
          <cell r="F3222" t="str">
            <v>% ent cuse</v>
          </cell>
        </row>
        <row r="3223">
          <cell r="A3223" t="str">
            <v>2007</v>
          </cell>
          <cell r="B3223" t="str">
            <v>SK</v>
          </cell>
          <cell r="C3223" t="str">
            <v>L_GHIKO</v>
          </cell>
          <cell r="D3223" t="str">
            <v>e_itsp</v>
          </cell>
          <cell r="E3223">
            <v>0.70445859872611505</v>
          </cell>
          <cell r="F3223" t="str">
            <v>% ent</v>
          </cell>
        </row>
        <row r="3224">
          <cell r="A3224" t="str">
            <v>2007</v>
          </cell>
          <cell r="B3224" t="str">
            <v>SK</v>
          </cell>
          <cell r="C3224" t="str">
            <v>L_GHIKO</v>
          </cell>
          <cell r="D3224" t="str">
            <v>e_itsp</v>
          </cell>
          <cell r="E3224">
            <v>0.72130434782608699</v>
          </cell>
          <cell r="F3224" t="str">
            <v>% ent cuse</v>
          </cell>
        </row>
        <row r="3225">
          <cell r="A3225" t="str">
            <v>2007</v>
          </cell>
          <cell r="B3225" t="str">
            <v>SK</v>
          </cell>
          <cell r="C3225" t="str">
            <v>L_J65_66</v>
          </cell>
          <cell r="D3225" t="str">
            <v>e_itsp</v>
          </cell>
          <cell r="E3225">
            <v>0.93779904306220097</v>
          </cell>
          <cell r="F3225" t="str">
            <v>% ent</v>
          </cell>
        </row>
        <row r="3226">
          <cell r="A3226" t="str">
            <v>2007</v>
          </cell>
          <cell r="B3226" t="str">
            <v>SK</v>
          </cell>
          <cell r="C3226" t="str">
            <v>L_J65_66</v>
          </cell>
          <cell r="D3226" t="str">
            <v>e_itsp</v>
          </cell>
          <cell r="E3226">
            <v>0.93779904306220097</v>
          </cell>
          <cell r="F3226" t="str">
            <v>% ent cuse</v>
          </cell>
        </row>
        <row r="3227">
          <cell r="A3227" t="str">
            <v>2007</v>
          </cell>
          <cell r="B3227" t="str">
            <v>SK</v>
          </cell>
          <cell r="C3227" t="str">
            <v>MC_DF</v>
          </cell>
          <cell r="D3227" t="str">
            <v>e_itsp</v>
          </cell>
          <cell r="E3227">
            <v>5.2579095772097399E-2</v>
          </cell>
          <cell r="F3227" t="str">
            <v>% ent</v>
          </cell>
        </row>
        <row r="3228">
          <cell r="A3228" t="str">
            <v>2007</v>
          </cell>
          <cell r="B3228" t="str">
            <v>SK</v>
          </cell>
          <cell r="C3228" t="str">
            <v>MC_DF</v>
          </cell>
          <cell r="D3228" t="str">
            <v>e_itsp</v>
          </cell>
          <cell r="E3228">
            <v>5.8938054786023E-2</v>
          </cell>
          <cell r="F3228" t="str">
            <v>% ent cuse</v>
          </cell>
        </row>
        <row r="3229">
          <cell r="A3229" t="str">
            <v>2007</v>
          </cell>
          <cell r="B3229" t="str">
            <v>SK</v>
          </cell>
          <cell r="C3229" t="str">
            <v>MC_DFGHIJKO</v>
          </cell>
          <cell r="D3229" t="str">
            <v>e_itsp</v>
          </cell>
          <cell r="E3229">
            <v>3.9438508246834099E-2</v>
          </cell>
          <cell r="F3229" t="str">
            <v>% ent</v>
          </cell>
        </row>
        <row r="3230">
          <cell r="A3230" t="str">
            <v>2007</v>
          </cell>
          <cell r="B3230" t="str">
            <v>SK</v>
          </cell>
          <cell r="C3230" t="str">
            <v>MC_DFGHIJKO</v>
          </cell>
          <cell r="D3230" t="str">
            <v>e_itsp</v>
          </cell>
          <cell r="E3230">
            <v>4.5741346954119702E-2</v>
          </cell>
          <cell r="F3230" t="str">
            <v>% ent cuse</v>
          </cell>
        </row>
        <row r="3231">
          <cell r="A3231" t="str">
            <v>2007</v>
          </cell>
          <cell r="B3231" t="str">
            <v>SK</v>
          </cell>
          <cell r="C3231" t="str">
            <v>MC_DFGHIKO</v>
          </cell>
          <cell r="D3231" t="str">
            <v>e_itsp</v>
          </cell>
          <cell r="E3231">
            <v>3.9436045622811798E-2</v>
          </cell>
          <cell r="F3231" t="str">
            <v>% ent</v>
          </cell>
        </row>
        <row r="3232">
          <cell r="A3232" t="str">
            <v>2007</v>
          </cell>
          <cell r="B3232" t="str">
            <v>SK</v>
          </cell>
          <cell r="C3232" t="str">
            <v>MC_DFGHIKO</v>
          </cell>
          <cell r="D3232" t="str">
            <v>e_itsp</v>
          </cell>
          <cell r="E3232">
            <v>4.5738172554688497E-2</v>
          </cell>
          <cell r="F3232" t="str">
            <v>% ent cuse</v>
          </cell>
        </row>
        <row r="3233">
          <cell r="A3233" t="str">
            <v>2007</v>
          </cell>
          <cell r="B3233" t="str">
            <v>SK</v>
          </cell>
          <cell r="C3233" t="str">
            <v>MC_GHIKO</v>
          </cell>
          <cell r="D3233" t="str">
            <v>e_itsp</v>
          </cell>
          <cell r="E3233">
            <v>3.1161200943977799E-2</v>
          </cell>
          <cell r="F3233" t="str">
            <v>% ent</v>
          </cell>
        </row>
        <row r="3234">
          <cell r="A3234" t="str">
            <v>2007</v>
          </cell>
          <cell r="B3234" t="str">
            <v>SK</v>
          </cell>
          <cell r="C3234" t="str">
            <v>MC_GHIKO</v>
          </cell>
          <cell r="D3234" t="str">
            <v>e_itsp</v>
          </cell>
          <cell r="E3234">
            <v>3.6947502865774903E-2</v>
          </cell>
          <cell r="F3234" t="str">
            <v>% ent cuse</v>
          </cell>
        </row>
        <row r="3235">
          <cell r="A3235" t="str">
            <v>2007</v>
          </cell>
          <cell r="B3235" t="str">
            <v>SK</v>
          </cell>
          <cell r="C3235" t="str">
            <v>MC_J65_66</v>
          </cell>
          <cell r="D3235" t="str">
            <v>e_itsp</v>
          </cell>
          <cell r="E3235">
            <v>7.3964497041420094E-2</v>
          </cell>
          <cell r="F3235" t="str">
            <v>% ent</v>
          </cell>
        </row>
        <row r="3236">
          <cell r="A3236" t="str">
            <v>2007</v>
          </cell>
          <cell r="B3236" t="str">
            <v>SK</v>
          </cell>
          <cell r="C3236" t="str">
            <v>MC_J65_66</v>
          </cell>
          <cell r="D3236" t="str">
            <v>e_itsp</v>
          </cell>
          <cell r="E3236">
            <v>9.5057034220532299E-2</v>
          </cell>
          <cell r="F3236" t="str">
            <v>% ent cuse</v>
          </cell>
        </row>
        <row r="3237">
          <cell r="A3237" t="str">
            <v>2007</v>
          </cell>
          <cell r="B3237" t="str">
            <v>SK</v>
          </cell>
          <cell r="C3237" t="str">
            <v>MI_DF</v>
          </cell>
          <cell r="D3237" t="str">
            <v>e_itsp</v>
          </cell>
          <cell r="E3237">
            <v>3.9778062313273597E-2</v>
          </cell>
          <cell r="F3237" t="str">
            <v>% ent</v>
          </cell>
        </row>
        <row r="3238">
          <cell r="A3238" t="str">
            <v>2007</v>
          </cell>
          <cell r="B3238" t="str">
            <v>SK</v>
          </cell>
          <cell r="C3238" t="str">
            <v>MI_DF</v>
          </cell>
          <cell r="D3238" t="str">
            <v>e_itsp</v>
          </cell>
          <cell r="E3238">
            <v>4.4507966612202798E-2</v>
          </cell>
          <cell r="F3238" t="str">
            <v>% ent cuse</v>
          </cell>
        </row>
        <row r="3239">
          <cell r="A3239" t="str">
            <v>2007</v>
          </cell>
          <cell r="B3239" t="str">
            <v>SK</v>
          </cell>
          <cell r="C3239" t="str">
            <v>MI_DFGHIJKO</v>
          </cell>
          <cell r="D3239" t="str">
            <v>e_itsp</v>
          </cell>
          <cell r="E3239">
            <v>6.05512066503592E-2</v>
          </cell>
          <cell r="F3239" t="str">
            <v>% ent</v>
          </cell>
        </row>
        <row r="3240">
          <cell r="A3240" t="str">
            <v>2007</v>
          </cell>
          <cell r="B3240" t="str">
            <v>SK</v>
          </cell>
          <cell r="C3240" t="str">
            <v>MI_DFGHIJKO</v>
          </cell>
          <cell r="D3240" t="str">
            <v>e_itsp</v>
          </cell>
          <cell r="E3240">
            <v>6.5179486914290902E-2</v>
          </cell>
          <cell r="F3240" t="str">
            <v>% ent cuse</v>
          </cell>
        </row>
        <row r="3241">
          <cell r="A3241" t="str">
            <v>2007</v>
          </cell>
          <cell r="B3241" t="str">
            <v>SK</v>
          </cell>
          <cell r="C3241" t="str">
            <v>MI_DFGHIKO</v>
          </cell>
          <cell r="D3241" t="str">
            <v>e_itsp</v>
          </cell>
          <cell r="E3241">
            <v>6.0321049883477702E-2</v>
          </cell>
          <cell r="F3241" t="str">
            <v>% ent</v>
          </cell>
        </row>
        <row r="3242">
          <cell r="A3242" t="str">
            <v>2007</v>
          </cell>
          <cell r="B3242" t="str">
            <v>SK</v>
          </cell>
          <cell r="C3242" t="str">
            <v>MI_DFGHIKO</v>
          </cell>
          <cell r="D3242" t="str">
            <v>e_itsp</v>
          </cell>
          <cell r="E3242">
            <v>6.4935709113948401E-2</v>
          </cell>
          <cell r="F3242" t="str">
            <v>% ent cuse</v>
          </cell>
        </row>
        <row r="3243">
          <cell r="A3243" t="str">
            <v>2007</v>
          </cell>
          <cell r="B3243" t="str">
            <v>SK</v>
          </cell>
          <cell r="C3243" t="str">
            <v>MI_GHIKO</v>
          </cell>
          <cell r="D3243" t="str">
            <v>e_itsp</v>
          </cell>
          <cell r="E3243">
            <v>7.0194477654569196E-2</v>
          </cell>
          <cell r="F3243" t="str">
            <v>% ent</v>
          </cell>
        </row>
        <row r="3244">
          <cell r="A3244" t="str">
            <v>2007</v>
          </cell>
          <cell r="B3244" t="str">
            <v>SK</v>
          </cell>
          <cell r="C3244" t="str">
            <v>MI_GHIKO</v>
          </cell>
          <cell r="D3244" t="str">
            <v>e_itsp</v>
          </cell>
          <cell r="E3244">
            <v>7.4212669503895795E-2</v>
          </cell>
          <cell r="F3244" t="str">
            <v>% ent cuse</v>
          </cell>
        </row>
        <row r="3245">
          <cell r="A3245" t="str">
            <v>2007</v>
          </cell>
          <cell r="B3245" t="str">
            <v>SK</v>
          </cell>
          <cell r="C3245" t="str">
            <v>MI_J65_66</v>
          </cell>
          <cell r="D3245" t="str">
            <v>e_itsp</v>
          </cell>
          <cell r="E3245">
            <v>0.34821428571428598</v>
          </cell>
          <cell r="F3245" t="str">
            <v>% ent</v>
          </cell>
        </row>
        <row r="3246">
          <cell r="A3246" t="str">
            <v>2007</v>
          </cell>
          <cell r="B3246" t="str">
            <v>SK</v>
          </cell>
          <cell r="C3246" t="str">
            <v>MI_J65_66</v>
          </cell>
          <cell r="D3246" t="str">
            <v>e_itsp</v>
          </cell>
          <cell r="E3246">
            <v>0.34821428571428598</v>
          </cell>
          <cell r="F3246" t="str">
            <v>% ent cuse</v>
          </cell>
        </row>
        <row r="3247">
          <cell r="A3247" t="str">
            <v>2007</v>
          </cell>
          <cell r="B3247" t="str">
            <v>SK</v>
          </cell>
          <cell r="C3247" t="str">
            <v>M_DF</v>
          </cell>
          <cell r="D3247" t="str">
            <v>e_itsp</v>
          </cell>
          <cell r="E3247">
            <v>0.337851775699753</v>
          </cell>
          <cell r="F3247" t="str">
            <v>% ent</v>
          </cell>
        </row>
        <row r="3248">
          <cell r="A3248" t="str">
            <v>2007</v>
          </cell>
          <cell r="B3248" t="str">
            <v>SK</v>
          </cell>
          <cell r="C3248" t="str">
            <v>M_DF</v>
          </cell>
          <cell r="D3248" t="str">
            <v>e_itsp</v>
          </cell>
          <cell r="E3248">
            <v>0.34044947285256799</v>
          </cell>
          <cell r="F3248" t="str">
            <v>% ent cuse</v>
          </cell>
        </row>
        <row r="3249">
          <cell r="A3249" t="str">
            <v>2007</v>
          </cell>
          <cell r="B3249" t="str">
            <v>SK</v>
          </cell>
          <cell r="C3249" t="str">
            <v>M_DFGHIJKO</v>
          </cell>
          <cell r="D3249" t="str">
            <v>e_itsp</v>
          </cell>
          <cell r="E3249">
            <v>0.37933787017119602</v>
          </cell>
          <cell r="F3249" t="str">
            <v>% ent</v>
          </cell>
        </row>
        <row r="3250">
          <cell r="A3250" t="str">
            <v>2007</v>
          </cell>
          <cell r="B3250" t="str">
            <v>SK</v>
          </cell>
          <cell r="C3250" t="str">
            <v>M_DFGHIJKO</v>
          </cell>
          <cell r="D3250" t="str">
            <v>e_itsp</v>
          </cell>
          <cell r="E3250">
            <v>0.38258621943464499</v>
          </cell>
          <cell r="F3250" t="str">
            <v>% ent cuse</v>
          </cell>
        </row>
        <row r="3251">
          <cell r="A3251" t="str">
            <v>2007</v>
          </cell>
          <cell r="B3251" t="str">
            <v>SK</v>
          </cell>
          <cell r="C3251" t="str">
            <v>M_DFGHIKO</v>
          </cell>
          <cell r="D3251" t="str">
            <v>e_itsp</v>
          </cell>
          <cell r="E3251">
            <v>0.37367833707245401</v>
          </cell>
          <cell r="F3251" t="str">
            <v>% ent</v>
          </cell>
        </row>
        <row r="3252">
          <cell r="A3252" t="str">
            <v>2007</v>
          </cell>
          <cell r="B3252" t="str">
            <v>SK</v>
          </cell>
          <cell r="C3252" t="str">
            <v>M_DFGHIKO</v>
          </cell>
          <cell r="D3252" t="str">
            <v>e_itsp</v>
          </cell>
          <cell r="E3252">
            <v>0.376907653019177</v>
          </cell>
          <cell r="F3252" t="str">
            <v>% ent cuse</v>
          </cell>
        </row>
        <row r="3253">
          <cell r="A3253" t="str">
            <v>2007</v>
          </cell>
          <cell r="B3253" t="str">
            <v>SK</v>
          </cell>
          <cell r="C3253" t="str">
            <v>M_GHIKO</v>
          </cell>
          <cell r="D3253" t="str">
            <v>e_itsp</v>
          </cell>
          <cell r="E3253">
            <v>0.42773039317397399</v>
          </cell>
          <cell r="F3253" t="str">
            <v>% ent</v>
          </cell>
        </row>
        <row r="3254">
          <cell r="A3254" t="str">
            <v>2007</v>
          </cell>
          <cell r="B3254" t="str">
            <v>SK</v>
          </cell>
          <cell r="C3254" t="str">
            <v>M_GHIKO</v>
          </cell>
          <cell r="D3254" t="str">
            <v>e_itsp</v>
          </cell>
          <cell r="E3254">
            <v>0.43204334472429101</v>
          </cell>
          <cell r="F3254" t="str">
            <v>% ent cuse</v>
          </cell>
        </row>
        <row r="3255">
          <cell r="A3255" t="str">
            <v>2007</v>
          </cell>
          <cell r="B3255" t="str">
            <v>SK</v>
          </cell>
          <cell r="C3255" t="str">
            <v>M_J65_66</v>
          </cell>
          <cell r="D3255" t="str">
            <v>e_itsp</v>
          </cell>
          <cell r="E3255">
            <v>1</v>
          </cell>
          <cell r="F3255" t="str">
            <v>% ent</v>
          </cell>
        </row>
        <row r="3256">
          <cell r="A3256" t="str">
            <v>2007</v>
          </cell>
          <cell r="B3256" t="str">
            <v>SK</v>
          </cell>
          <cell r="C3256" t="str">
            <v>M_J65_66</v>
          </cell>
          <cell r="D3256" t="str">
            <v>e_itsp</v>
          </cell>
          <cell r="E3256">
            <v>1</v>
          </cell>
          <cell r="F3256" t="str">
            <v>% ent cuse</v>
          </cell>
        </row>
        <row r="3257">
          <cell r="A3257" t="str">
            <v>2007</v>
          </cell>
          <cell r="B3257" t="str">
            <v>SK</v>
          </cell>
          <cell r="C3257" t="str">
            <v>SM_DFGHIJKO</v>
          </cell>
          <cell r="D3257" t="str">
            <v>e_itsp</v>
          </cell>
          <cell r="E3257">
            <v>0.184066101783605</v>
          </cell>
          <cell r="F3257" t="str">
            <v>% ent</v>
          </cell>
        </row>
        <row r="3258">
          <cell r="A3258" t="str">
            <v>2007</v>
          </cell>
          <cell r="B3258" t="str">
            <v>SK</v>
          </cell>
          <cell r="C3258" t="str">
            <v>SM_DFGHIJKO</v>
          </cell>
          <cell r="D3258" t="str">
            <v>e_itsp</v>
          </cell>
          <cell r="E3258">
            <v>0.18528174523277399</v>
          </cell>
          <cell r="F3258" t="str">
            <v>% ent cuse</v>
          </cell>
        </row>
        <row r="3259">
          <cell r="A3259" t="str">
            <v>2007</v>
          </cell>
          <cell r="B3259" t="str">
            <v>SK</v>
          </cell>
          <cell r="C3259" t="str">
            <v>SM_DFGHIKO</v>
          </cell>
          <cell r="D3259" t="str">
            <v>e_itsp</v>
          </cell>
          <cell r="E3259">
            <v>0.18271230857207499</v>
          </cell>
          <cell r="F3259" t="str">
            <v>% ent</v>
          </cell>
        </row>
        <row r="3260">
          <cell r="A3260" t="str">
            <v>2007</v>
          </cell>
          <cell r="B3260" t="str">
            <v>SK</v>
          </cell>
          <cell r="C3260" t="str">
            <v>SM_DFGHIKO</v>
          </cell>
          <cell r="D3260" t="str">
            <v>e_itsp</v>
          </cell>
          <cell r="E3260">
            <v>0.18390995609022601</v>
          </cell>
          <cell r="F3260" t="str">
            <v>% ent cuse</v>
          </cell>
        </row>
        <row r="3261">
          <cell r="A3261" t="str">
            <v>2007</v>
          </cell>
          <cell r="B3261" t="str">
            <v>SK</v>
          </cell>
          <cell r="C3261" t="str">
            <v>SM_J65_66</v>
          </cell>
          <cell r="D3261" t="str">
            <v>e_itsp</v>
          </cell>
          <cell r="E3261">
            <v>0.70539682539682402</v>
          </cell>
          <cell r="F3261" t="str">
            <v>% ent</v>
          </cell>
        </row>
        <row r="3262">
          <cell r="A3262" t="str">
            <v>2007</v>
          </cell>
          <cell r="B3262" t="str">
            <v>SK</v>
          </cell>
          <cell r="C3262" t="str">
            <v>SM_J65_66</v>
          </cell>
          <cell r="D3262" t="str">
            <v>e_itsp</v>
          </cell>
          <cell r="E3262">
            <v>0.72377850162866297</v>
          </cell>
          <cell r="F3262" t="str">
            <v>% ent cuse</v>
          </cell>
        </row>
        <row r="3263">
          <cell r="A3263" t="str">
            <v>2007</v>
          </cell>
          <cell r="B3263" t="str">
            <v>SK</v>
          </cell>
          <cell r="C3263" t="str">
            <v>SM_J65_66_O1</v>
          </cell>
          <cell r="D3263" t="str">
            <v>e_itsp</v>
          </cell>
          <cell r="E3263">
            <v>0.70891449363250503</v>
          </cell>
          <cell r="F3263" t="str">
            <v>% ent</v>
          </cell>
        </row>
        <row r="3264">
          <cell r="A3264" t="str">
            <v>2007</v>
          </cell>
          <cell r="B3264" t="str">
            <v>SK</v>
          </cell>
          <cell r="C3264" t="str">
            <v>SM_J65_66_O1</v>
          </cell>
          <cell r="D3264" t="str">
            <v>e_itsp</v>
          </cell>
          <cell r="E3264">
            <v>0.82966643009226404</v>
          </cell>
          <cell r="F3264" t="str">
            <v>% ent cuse</v>
          </cell>
        </row>
        <row r="3265">
          <cell r="A3265" t="str">
            <v>2007</v>
          </cell>
          <cell r="B3265" t="str">
            <v>SK</v>
          </cell>
          <cell r="C3265" t="str">
            <v>SM_J65_66_OTH</v>
          </cell>
          <cell r="D3265" t="str">
            <v>e_itsp</v>
          </cell>
          <cell r="E3265">
            <v>0.70465324958338704</v>
          </cell>
          <cell r="F3265" t="str">
            <v>% ent</v>
          </cell>
        </row>
        <row r="3266">
          <cell r="A3266" t="str">
            <v>2007</v>
          </cell>
          <cell r="B3266" t="str">
            <v>SK</v>
          </cell>
          <cell r="C3266" t="str">
            <v>SM_J65_66_OTH</v>
          </cell>
          <cell r="D3266" t="str">
            <v>e_itsp</v>
          </cell>
          <cell r="E3266">
            <v>0.70465324958338704</v>
          </cell>
          <cell r="F3266" t="str">
            <v>% ent cuse</v>
          </cell>
        </row>
        <row r="3267">
          <cell r="A3267" t="str">
            <v>2007</v>
          </cell>
          <cell r="B3267" t="str">
            <v>SK</v>
          </cell>
          <cell r="C3267" t="str">
            <v>SM_O1</v>
          </cell>
          <cell r="D3267" t="str">
            <v>e_itsp</v>
          </cell>
          <cell r="E3267">
            <v>0.158939002202522</v>
          </cell>
          <cell r="F3267" t="str">
            <v>% ent</v>
          </cell>
        </row>
        <row r="3268">
          <cell r="A3268" t="str">
            <v>2007</v>
          </cell>
          <cell r="B3268" t="str">
            <v>SK</v>
          </cell>
          <cell r="C3268" t="str">
            <v>SM_O1</v>
          </cell>
          <cell r="D3268" t="str">
            <v>e_itsp</v>
          </cell>
          <cell r="E3268">
            <v>0.160172595462341</v>
          </cell>
          <cell r="F3268" t="str">
            <v>% ent cuse</v>
          </cell>
        </row>
        <row r="3269">
          <cell r="A3269" t="str">
            <v>2007</v>
          </cell>
          <cell r="B3269" t="str">
            <v>SK</v>
          </cell>
          <cell r="C3269" t="str">
            <v>SM_OTH</v>
          </cell>
          <cell r="D3269" t="str">
            <v>e_itsp</v>
          </cell>
          <cell r="E3269">
            <v>0.26231858214680798</v>
          </cell>
          <cell r="F3269" t="str">
            <v>% ent</v>
          </cell>
        </row>
        <row r="3270">
          <cell r="A3270" t="str">
            <v>2007</v>
          </cell>
          <cell r="B3270" t="str">
            <v>SK</v>
          </cell>
          <cell r="C3270" t="str">
            <v>SM_OTH</v>
          </cell>
          <cell r="D3270" t="str">
            <v>e_itsp</v>
          </cell>
          <cell r="E3270">
            <v>0.26298366818519298</v>
          </cell>
          <cell r="F3270" t="str">
            <v>% ent cuse</v>
          </cell>
        </row>
        <row r="3271">
          <cell r="A3271" t="str">
            <v>2007</v>
          </cell>
          <cell r="B3271" t="str">
            <v>SK</v>
          </cell>
          <cell r="C3271" t="str">
            <v>S_DF</v>
          </cell>
          <cell r="D3271" t="str">
            <v>e_itsp</v>
          </cell>
          <cell r="E3271">
            <v>7.2722239385548407E-2</v>
          </cell>
          <cell r="F3271" t="str">
            <v>% ent</v>
          </cell>
        </row>
        <row r="3272">
          <cell r="A3272" t="str">
            <v>2007</v>
          </cell>
          <cell r="B3272" t="str">
            <v>SK</v>
          </cell>
          <cell r="C3272" t="str">
            <v>S_DF</v>
          </cell>
          <cell r="D3272" t="str">
            <v>e_itsp</v>
          </cell>
          <cell r="E3272">
            <v>7.3359623225086504E-2</v>
          </cell>
          <cell r="F3272" t="str">
            <v>% ent cuse</v>
          </cell>
        </row>
        <row r="3273">
          <cell r="A3273" t="str">
            <v>2007</v>
          </cell>
          <cell r="B3273" t="str">
            <v>SK</v>
          </cell>
          <cell r="C3273" t="str">
            <v>S_DFGHIJKO</v>
          </cell>
          <cell r="D3273" t="str">
            <v>e_itsp</v>
          </cell>
          <cell r="E3273">
            <v>0.15391250778142801</v>
          </cell>
          <cell r="F3273" t="str">
            <v>% ent</v>
          </cell>
        </row>
        <row r="3274">
          <cell r="A3274" t="str">
            <v>2007</v>
          </cell>
          <cell r="B3274" t="str">
            <v>SK</v>
          </cell>
          <cell r="C3274" t="str">
            <v>S_DFGHIJKO</v>
          </cell>
          <cell r="D3274" t="str">
            <v>e_itsp</v>
          </cell>
          <cell r="E3274">
            <v>0.15488255436669701</v>
          </cell>
          <cell r="F3274" t="str">
            <v>% ent cuse</v>
          </cell>
        </row>
        <row r="3275">
          <cell r="A3275" t="str">
            <v>2007</v>
          </cell>
          <cell r="B3275" t="str">
            <v>SK</v>
          </cell>
          <cell r="C3275" t="str">
            <v>S_DFGHIKO</v>
          </cell>
          <cell r="D3275" t="str">
            <v>e_itsp</v>
          </cell>
          <cell r="E3275">
            <v>0.15344339045438801</v>
          </cell>
          <cell r="F3275" t="str">
            <v>% ent</v>
          </cell>
        </row>
        <row r="3276">
          <cell r="A3276" t="str">
            <v>2007</v>
          </cell>
          <cell r="B3276" t="str">
            <v>SK</v>
          </cell>
          <cell r="C3276" t="str">
            <v>S_DFGHIKO</v>
          </cell>
          <cell r="D3276" t="str">
            <v>e_itsp</v>
          </cell>
          <cell r="E3276">
            <v>0.15440021720167099</v>
          </cell>
          <cell r="F3276" t="str">
            <v>% ent cuse</v>
          </cell>
        </row>
        <row r="3277">
          <cell r="A3277" t="str">
            <v>2007</v>
          </cell>
          <cell r="B3277" t="str">
            <v>SK</v>
          </cell>
          <cell r="C3277" t="str">
            <v>S_GHIKO</v>
          </cell>
          <cell r="D3277" t="str">
            <v>e_itsp</v>
          </cell>
          <cell r="E3277">
            <v>0.216160746476416</v>
          </cell>
          <cell r="F3277" t="str">
            <v>% ent</v>
          </cell>
        </row>
        <row r="3278">
          <cell r="A3278" t="str">
            <v>2007</v>
          </cell>
          <cell r="B3278" t="str">
            <v>SK</v>
          </cell>
          <cell r="C3278" t="str">
            <v>S_GHIKO</v>
          </cell>
          <cell r="D3278" t="str">
            <v>e_itsp</v>
          </cell>
          <cell r="E3278">
            <v>0.21708581613703401</v>
          </cell>
          <cell r="F3278" t="str">
            <v>% ent cuse</v>
          </cell>
        </row>
        <row r="3279">
          <cell r="A3279" t="str">
            <v>2007</v>
          </cell>
          <cell r="B3279" t="str">
            <v>SK</v>
          </cell>
          <cell r="C3279" t="str">
            <v>S_J65_66</v>
          </cell>
          <cell r="D3279" t="str">
            <v>e_itsp</v>
          </cell>
          <cell r="E3279">
            <v>0.44761904761904803</v>
          </cell>
          <cell r="F3279" t="str">
            <v>% ent</v>
          </cell>
        </row>
        <row r="3280">
          <cell r="A3280" t="str">
            <v>2007</v>
          </cell>
          <cell r="B3280" t="str">
            <v>SK</v>
          </cell>
          <cell r="C3280" t="str">
            <v>S_J65_66</v>
          </cell>
          <cell r="D3280" t="str">
            <v>e_itsp</v>
          </cell>
          <cell r="E3280">
            <v>0.47</v>
          </cell>
          <cell r="F3280" t="str">
            <v>% ent cuse</v>
          </cell>
        </row>
        <row r="3281">
          <cell r="A3281" t="str">
            <v>2007</v>
          </cell>
          <cell r="B3281" t="str">
            <v>SK</v>
          </cell>
          <cell r="C3281" t="str">
            <v>VS_67</v>
          </cell>
          <cell r="D3281" t="str">
            <v>e_itsp</v>
          </cell>
          <cell r="E3281">
            <v>0</v>
          </cell>
          <cell r="F3281" t="str">
            <v>% ent</v>
          </cell>
        </row>
        <row r="3282">
          <cell r="A3282" t="str">
            <v>2007</v>
          </cell>
          <cell r="B3282" t="str">
            <v>SK</v>
          </cell>
          <cell r="C3282" t="str">
            <v>VS_67</v>
          </cell>
          <cell r="D3282" t="str">
            <v>e_itsp</v>
          </cell>
          <cell r="E3282">
            <v>0</v>
          </cell>
          <cell r="F3282" t="str">
            <v>% ent cuse</v>
          </cell>
        </row>
        <row r="3283">
          <cell r="A3283" t="str">
            <v>2007</v>
          </cell>
          <cell r="B3283" t="str">
            <v>SK</v>
          </cell>
          <cell r="C3283" t="str">
            <v>VS_D</v>
          </cell>
          <cell r="D3283" t="str">
            <v>e_itsp</v>
          </cell>
          <cell r="E3283">
            <v>3.1716491783805201E-2</v>
          </cell>
          <cell r="F3283" t="str">
            <v>% ent</v>
          </cell>
        </row>
        <row r="3284">
          <cell r="A3284" t="str">
            <v>2007</v>
          </cell>
          <cell r="B3284" t="str">
            <v>SK</v>
          </cell>
          <cell r="C3284" t="str">
            <v>VS_D</v>
          </cell>
          <cell r="D3284" t="str">
            <v>e_itsp</v>
          </cell>
          <cell r="E3284">
            <v>3.7130749529684898E-2</v>
          </cell>
          <cell r="F3284" t="str">
            <v>% ent cuse</v>
          </cell>
        </row>
        <row r="3285">
          <cell r="A3285" t="str">
            <v>2007</v>
          </cell>
          <cell r="B3285" t="str">
            <v>SK</v>
          </cell>
          <cell r="C3285" t="str">
            <v>VS_D15_22</v>
          </cell>
          <cell r="D3285" t="str">
            <v>e_itsp</v>
          </cell>
          <cell r="E3285">
            <v>2.4017253210469598E-3</v>
          </cell>
          <cell r="F3285" t="str">
            <v>% ent</v>
          </cell>
        </row>
        <row r="3286">
          <cell r="A3286" t="str">
            <v>2007</v>
          </cell>
          <cell r="B3286" t="str">
            <v>SK</v>
          </cell>
          <cell r="C3286" t="str">
            <v>VS_D15_22</v>
          </cell>
          <cell r="D3286" t="str">
            <v>e_itsp</v>
          </cell>
          <cell r="E3286">
            <v>3.6436193285330101E-3</v>
          </cell>
          <cell r="F3286" t="str">
            <v>% ent cuse</v>
          </cell>
        </row>
        <row r="3287">
          <cell r="A3287" t="str">
            <v>2007</v>
          </cell>
          <cell r="B3287" t="str">
            <v>SK</v>
          </cell>
          <cell r="C3287" t="str">
            <v>VS_D22</v>
          </cell>
          <cell r="D3287" t="str">
            <v>e_itsp</v>
          </cell>
          <cell r="E3287">
            <v>0</v>
          </cell>
          <cell r="F3287" t="str">
            <v>% ent</v>
          </cell>
        </row>
        <row r="3288">
          <cell r="A3288" t="str">
            <v>2007</v>
          </cell>
          <cell r="B3288" t="str">
            <v>SK</v>
          </cell>
          <cell r="C3288" t="str">
            <v>VS_D22</v>
          </cell>
          <cell r="D3288" t="str">
            <v>e_itsp</v>
          </cell>
          <cell r="E3288">
            <v>0</v>
          </cell>
          <cell r="F3288" t="str">
            <v>% ent cuse</v>
          </cell>
        </row>
        <row r="3289">
          <cell r="A3289" t="str">
            <v>2007</v>
          </cell>
          <cell r="B3289" t="str">
            <v>SK</v>
          </cell>
          <cell r="C3289" t="str">
            <v>VS_D23_25</v>
          </cell>
          <cell r="D3289" t="str">
            <v>e_itsp</v>
          </cell>
          <cell r="E3289">
            <v>0</v>
          </cell>
          <cell r="F3289" t="str">
            <v>% ent</v>
          </cell>
        </row>
        <row r="3290">
          <cell r="A3290" t="str">
            <v>2007</v>
          </cell>
          <cell r="B3290" t="str">
            <v>SK</v>
          </cell>
          <cell r="C3290" t="str">
            <v>VS_D23_25</v>
          </cell>
          <cell r="D3290" t="str">
            <v>e_itsp</v>
          </cell>
          <cell r="E3290">
            <v>0</v>
          </cell>
          <cell r="F3290" t="str">
            <v>% ent cuse</v>
          </cell>
        </row>
        <row r="3291">
          <cell r="A3291" t="str">
            <v>2007</v>
          </cell>
          <cell r="B3291" t="str">
            <v>SK</v>
          </cell>
          <cell r="C3291" t="str">
            <v>VS_D26_28</v>
          </cell>
          <cell r="D3291" t="str">
            <v>e_itsp</v>
          </cell>
          <cell r="E3291">
            <v>0</v>
          </cell>
          <cell r="F3291" t="str">
            <v>% ent</v>
          </cell>
        </row>
        <row r="3292">
          <cell r="A3292" t="str">
            <v>2007</v>
          </cell>
          <cell r="B3292" t="str">
            <v>SK</v>
          </cell>
          <cell r="C3292" t="str">
            <v>VS_D26_28</v>
          </cell>
          <cell r="D3292" t="str">
            <v>e_itsp</v>
          </cell>
          <cell r="E3292">
            <v>0</v>
          </cell>
          <cell r="F3292" t="str">
            <v>% ent cuse</v>
          </cell>
        </row>
        <row r="3293">
          <cell r="A3293" t="str">
            <v>2007</v>
          </cell>
          <cell r="B3293" t="str">
            <v>SK</v>
          </cell>
          <cell r="C3293" t="str">
            <v>VS_D29_37</v>
          </cell>
          <cell r="D3293" t="str">
            <v>e_itsp</v>
          </cell>
          <cell r="E3293">
            <v>0.143283306679788</v>
          </cell>
          <cell r="F3293" t="str">
            <v>% ent</v>
          </cell>
        </row>
        <row r="3294">
          <cell r="A3294" t="str">
            <v>2007</v>
          </cell>
          <cell r="B3294" t="str">
            <v>SK</v>
          </cell>
          <cell r="C3294" t="str">
            <v>VS_D29_37</v>
          </cell>
          <cell r="D3294" t="str">
            <v>e_itsp</v>
          </cell>
          <cell r="E3294">
            <v>0.14387622753381499</v>
          </cell>
          <cell r="F3294" t="str">
            <v>% ent cuse</v>
          </cell>
        </row>
        <row r="3295">
          <cell r="A3295" t="str">
            <v>2007</v>
          </cell>
          <cell r="B3295" t="str">
            <v>SK</v>
          </cell>
          <cell r="C3295" t="str">
            <v>VS_DF</v>
          </cell>
          <cell r="D3295" t="str">
            <v>e_itsp</v>
          </cell>
          <cell r="E3295">
            <v>5.2082826703508799E-2</v>
          </cell>
          <cell r="F3295" t="str">
            <v>% ent</v>
          </cell>
        </row>
        <row r="3296">
          <cell r="A3296" t="str">
            <v>2007</v>
          </cell>
          <cell r="B3296" t="str">
            <v>SK</v>
          </cell>
          <cell r="C3296" t="str">
            <v>VS_DF</v>
          </cell>
          <cell r="D3296" t="str">
            <v>e_itsp</v>
          </cell>
          <cell r="E3296">
            <v>5.8377653507551398E-2</v>
          </cell>
          <cell r="F3296" t="str">
            <v>% ent cuse</v>
          </cell>
        </row>
        <row r="3297">
          <cell r="A3297" t="str">
            <v>2007</v>
          </cell>
          <cell r="B3297" t="str">
            <v>SK</v>
          </cell>
          <cell r="C3297" t="str">
            <v>VS_DFGHIJKO</v>
          </cell>
          <cell r="D3297" t="str">
            <v>e_itsp</v>
          </cell>
          <cell r="E3297">
            <v>4.0406229311286401E-2</v>
          </cell>
          <cell r="F3297" t="str">
            <v>% ent</v>
          </cell>
        </row>
        <row r="3298">
          <cell r="A3298" t="str">
            <v>2007</v>
          </cell>
          <cell r="B3298" t="str">
            <v>SK</v>
          </cell>
          <cell r="C3298" t="str">
            <v>VS_DFGHIJKO</v>
          </cell>
          <cell r="D3298" t="str">
            <v>e_itsp</v>
          </cell>
          <cell r="E3298">
            <v>4.6697929205005803E-2</v>
          </cell>
          <cell r="F3298" t="str">
            <v>% ent cuse</v>
          </cell>
        </row>
        <row r="3299">
          <cell r="A3299" t="str">
            <v>2007</v>
          </cell>
          <cell r="B3299" t="str">
            <v>SK</v>
          </cell>
          <cell r="C3299" t="str">
            <v>VS_DFGHIKO</v>
          </cell>
          <cell r="D3299" t="str">
            <v>e_itsp</v>
          </cell>
          <cell r="E3299">
            <v>4.0392664956333098E-2</v>
          </cell>
          <cell r="F3299" t="str">
            <v>% ent</v>
          </cell>
        </row>
        <row r="3300">
          <cell r="A3300" t="str">
            <v>2007</v>
          </cell>
          <cell r="B3300" t="str">
            <v>SK</v>
          </cell>
          <cell r="C3300" t="str">
            <v>VS_DFGHIKO</v>
          </cell>
          <cell r="D3300" t="str">
            <v>e_itsp</v>
          </cell>
          <cell r="E3300">
            <v>4.6682199069069598E-2</v>
          </cell>
          <cell r="F3300" t="str">
            <v>% ent cuse</v>
          </cell>
        </row>
        <row r="3301">
          <cell r="A3301" t="str">
            <v>2007</v>
          </cell>
          <cell r="B3301" t="str">
            <v>SK</v>
          </cell>
          <cell r="C3301" t="str">
            <v>VS_E</v>
          </cell>
          <cell r="D3301" t="str">
            <v>e_itsp</v>
          </cell>
          <cell r="E3301">
            <v>0</v>
          </cell>
          <cell r="F3301" t="str">
            <v>% ent</v>
          </cell>
        </row>
        <row r="3302">
          <cell r="A3302" t="str">
            <v>2007</v>
          </cell>
          <cell r="B3302" t="str">
            <v>SK</v>
          </cell>
          <cell r="C3302" t="str">
            <v>VS_E</v>
          </cell>
          <cell r="D3302" t="str">
            <v>e_itsp</v>
          </cell>
          <cell r="E3302">
            <v>0</v>
          </cell>
          <cell r="F3302" t="str">
            <v>% ent cuse</v>
          </cell>
        </row>
        <row r="3303">
          <cell r="A3303" t="str">
            <v>2007</v>
          </cell>
          <cell r="B3303" t="str">
            <v>SK</v>
          </cell>
          <cell r="C3303" t="str">
            <v>VS_F</v>
          </cell>
          <cell r="D3303" t="str">
            <v>e_itsp</v>
          </cell>
          <cell r="E3303">
            <v>7.3893413083213497E-2</v>
          </cell>
          <cell r="F3303" t="str">
            <v>% ent</v>
          </cell>
        </row>
        <row r="3304">
          <cell r="A3304" t="str">
            <v>2007</v>
          </cell>
          <cell r="B3304" t="str">
            <v>SK</v>
          </cell>
          <cell r="C3304" t="str">
            <v>VS_F</v>
          </cell>
          <cell r="D3304" t="str">
            <v>e_itsp</v>
          </cell>
          <cell r="E3304">
            <v>7.9212449948822997E-2</v>
          </cell>
          <cell r="F3304" t="str">
            <v>% ent cuse</v>
          </cell>
        </row>
        <row r="3305">
          <cell r="A3305" t="str">
            <v>2007</v>
          </cell>
          <cell r="B3305" t="str">
            <v>SK</v>
          </cell>
          <cell r="C3305" t="str">
            <v>VS_G</v>
          </cell>
          <cell r="D3305" t="str">
            <v>e_itsp</v>
          </cell>
          <cell r="E3305">
            <v>1.35860938852107E-2</v>
          </cell>
          <cell r="F3305" t="str">
            <v>% ent</v>
          </cell>
        </row>
        <row r="3306">
          <cell r="A3306" t="str">
            <v>2007</v>
          </cell>
          <cell r="B3306" t="str">
            <v>SK</v>
          </cell>
          <cell r="C3306" t="str">
            <v>VS_G</v>
          </cell>
          <cell r="D3306" t="str">
            <v>e_itsp</v>
          </cell>
          <cell r="E3306">
            <v>1.54851776782106E-2</v>
          </cell>
          <cell r="F3306" t="str">
            <v>% ent cuse</v>
          </cell>
        </row>
        <row r="3307">
          <cell r="A3307" t="str">
            <v>2007</v>
          </cell>
          <cell r="B3307" t="str">
            <v>SK</v>
          </cell>
          <cell r="C3307" t="str">
            <v>VS_G50</v>
          </cell>
          <cell r="D3307" t="str">
            <v>e_itsp</v>
          </cell>
          <cell r="E3307">
            <v>6.6404051772650501E-3</v>
          </cell>
          <cell r="F3307" t="str">
            <v>% ent</v>
          </cell>
        </row>
        <row r="3308">
          <cell r="A3308" t="str">
            <v>2007</v>
          </cell>
          <cell r="B3308" t="str">
            <v>SK</v>
          </cell>
          <cell r="C3308" t="str">
            <v>VS_G50</v>
          </cell>
          <cell r="D3308" t="str">
            <v>e_itsp</v>
          </cell>
          <cell r="E3308">
            <v>6.6404051772650501E-3</v>
          </cell>
          <cell r="F3308" t="str">
            <v>% ent cuse</v>
          </cell>
        </row>
        <row r="3309">
          <cell r="A3309" t="str">
            <v>2007</v>
          </cell>
          <cell r="B3309" t="str">
            <v>SK</v>
          </cell>
          <cell r="C3309" t="str">
            <v>VS_G51</v>
          </cell>
          <cell r="D3309" t="str">
            <v>e_itsp</v>
          </cell>
          <cell r="E3309">
            <v>1.53698047363618E-2</v>
          </cell>
          <cell r="F3309" t="str">
            <v>% ent</v>
          </cell>
        </row>
        <row r="3310">
          <cell r="A3310" t="str">
            <v>2007</v>
          </cell>
          <cell r="B3310" t="str">
            <v>SK</v>
          </cell>
          <cell r="C3310" t="str">
            <v>VS_G51</v>
          </cell>
          <cell r="D3310" t="str">
            <v>e_itsp</v>
          </cell>
          <cell r="E3310">
            <v>1.66623608665563E-2</v>
          </cell>
          <cell r="F3310" t="str">
            <v>% ent cuse</v>
          </cell>
        </row>
        <row r="3311">
          <cell r="A3311" t="str">
            <v>2007</v>
          </cell>
          <cell r="B3311" t="str">
            <v>SK</v>
          </cell>
          <cell r="C3311" t="str">
            <v>VS_G52</v>
          </cell>
          <cell r="D3311" t="str">
            <v>e_itsp</v>
          </cell>
          <cell r="E3311">
            <v>1.27674190838242E-2</v>
          </cell>
          <cell r="F3311" t="str">
            <v>% ent</v>
          </cell>
        </row>
        <row r="3312">
          <cell r="A3312" t="str">
            <v>2007</v>
          </cell>
          <cell r="B3312" t="str">
            <v>SK</v>
          </cell>
          <cell r="C3312" t="str">
            <v>VS_G52</v>
          </cell>
          <cell r="D3312" t="str">
            <v>e_itsp</v>
          </cell>
          <cell r="E3312">
            <v>1.55739626996509E-2</v>
          </cell>
          <cell r="F3312" t="str">
            <v>% ent cuse</v>
          </cell>
        </row>
        <row r="3313">
          <cell r="A3313" t="str">
            <v>2007</v>
          </cell>
          <cell r="B3313" t="str">
            <v>SK</v>
          </cell>
          <cell r="C3313" t="str">
            <v>VS_GHIKO</v>
          </cell>
          <cell r="D3313" t="str">
            <v>e_itsp</v>
          </cell>
          <cell r="E3313">
            <v>3.3119950287583098E-2</v>
          </cell>
          <cell r="F3313" t="str">
            <v>% ent</v>
          </cell>
        </row>
        <row r="3314">
          <cell r="A3314" t="str">
            <v>2007</v>
          </cell>
          <cell r="B3314" t="str">
            <v>SK</v>
          </cell>
          <cell r="C3314" t="str">
            <v>VS_GHIKO</v>
          </cell>
          <cell r="D3314" t="str">
            <v>e_itsp</v>
          </cell>
          <cell r="E3314">
            <v>3.9032008317700602E-2</v>
          </cell>
          <cell r="F3314" t="str">
            <v>% ent cuse</v>
          </cell>
        </row>
        <row r="3315">
          <cell r="A3315" t="str">
            <v>2007</v>
          </cell>
          <cell r="B3315" t="str">
            <v>SK</v>
          </cell>
          <cell r="C3315" t="str">
            <v>VS_H551_552</v>
          </cell>
          <cell r="D3315" t="str">
            <v>e_itsp</v>
          </cell>
          <cell r="E3315">
            <v>0</v>
          </cell>
          <cell r="F3315" t="str">
            <v>% ent</v>
          </cell>
        </row>
        <row r="3316">
          <cell r="A3316" t="str">
            <v>2007</v>
          </cell>
          <cell r="B3316" t="str">
            <v>SK</v>
          </cell>
          <cell r="C3316" t="str">
            <v>VS_H551_552</v>
          </cell>
          <cell r="D3316" t="str">
            <v>e_itsp</v>
          </cell>
          <cell r="E3316">
            <v>0</v>
          </cell>
          <cell r="F3316" t="str">
            <v>% ent cuse</v>
          </cell>
        </row>
        <row r="3317">
          <cell r="A3317" t="str">
            <v>2007</v>
          </cell>
          <cell r="B3317" t="str">
            <v>SK</v>
          </cell>
          <cell r="C3317" t="str">
            <v>VS_H553_555</v>
          </cell>
          <cell r="D3317" t="str">
            <v>e_itsp</v>
          </cell>
          <cell r="E3317">
            <v>0</v>
          </cell>
          <cell r="F3317" t="str">
            <v>% ent</v>
          </cell>
        </row>
        <row r="3318">
          <cell r="A3318" t="str">
            <v>2007</v>
          </cell>
          <cell r="B3318" t="str">
            <v>SK</v>
          </cell>
          <cell r="C3318" t="str">
            <v>VS_H553_555</v>
          </cell>
          <cell r="D3318" t="str">
            <v>e_itsp</v>
          </cell>
          <cell r="E3318">
            <v>0</v>
          </cell>
          <cell r="F3318" t="str">
            <v>% ent cuse</v>
          </cell>
        </row>
        <row r="3319">
          <cell r="A3319" t="str">
            <v>2007</v>
          </cell>
          <cell r="B3319" t="str">
            <v>SK</v>
          </cell>
          <cell r="C3319" t="str">
            <v>VS_I</v>
          </cell>
          <cell r="D3319" t="str">
            <v>e_itsp</v>
          </cell>
          <cell r="E3319">
            <v>8.0198476805908095E-3</v>
          </cell>
          <cell r="F3319" t="str">
            <v>% ent</v>
          </cell>
        </row>
        <row r="3320">
          <cell r="A3320" t="str">
            <v>2007</v>
          </cell>
          <cell r="B3320" t="str">
            <v>SK</v>
          </cell>
          <cell r="C3320" t="str">
            <v>VS_I</v>
          </cell>
          <cell r="D3320" t="str">
            <v>e_itsp</v>
          </cell>
          <cell r="E3320">
            <v>1.0186483489102701E-2</v>
          </cell>
          <cell r="F3320" t="str">
            <v>% ent cuse</v>
          </cell>
        </row>
        <row r="3321">
          <cell r="A3321" t="str">
            <v>2007</v>
          </cell>
          <cell r="B3321" t="str">
            <v>SK</v>
          </cell>
          <cell r="C3321" t="str">
            <v>VS_I60_63</v>
          </cell>
          <cell r="D3321" t="str">
            <v>e_itsp</v>
          </cell>
          <cell r="E3321">
            <v>2.8910260192341699E-3</v>
          </cell>
          <cell r="F3321" t="str">
            <v>% ent</v>
          </cell>
        </row>
        <row r="3322">
          <cell r="A3322" t="str">
            <v>2007</v>
          </cell>
          <cell r="B3322" t="str">
            <v>SK</v>
          </cell>
          <cell r="C3322" t="str">
            <v>VS_I60_63</v>
          </cell>
          <cell r="D3322" t="str">
            <v>e_itsp</v>
          </cell>
          <cell r="E3322">
            <v>3.6946184238305399E-3</v>
          </cell>
          <cell r="F3322" t="str">
            <v>% ent cuse</v>
          </cell>
        </row>
        <row r="3323">
          <cell r="A3323" t="str">
            <v>2007</v>
          </cell>
          <cell r="B3323" t="str">
            <v>SK</v>
          </cell>
          <cell r="C3323" t="str">
            <v>VS_I64</v>
          </cell>
          <cell r="D3323" t="str">
            <v>e_itsp</v>
          </cell>
          <cell r="E3323">
            <v>0.234986945169713</v>
          </cell>
          <cell r="F3323" t="str">
            <v>% ent</v>
          </cell>
        </row>
        <row r="3324">
          <cell r="A3324" t="str">
            <v>2007</v>
          </cell>
          <cell r="B3324" t="str">
            <v>SK</v>
          </cell>
          <cell r="C3324" t="str">
            <v>VS_I64</v>
          </cell>
          <cell r="D3324" t="str">
            <v>e_itsp</v>
          </cell>
          <cell r="E3324">
            <v>0.234986945169713</v>
          </cell>
          <cell r="F3324" t="str">
            <v>% ent cuse</v>
          </cell>
        </row>
        <row r="3325">
          <cell r="A3325" t="str">
            <v>2007</v>
          </cell>
          <cell r="B3325" t="str">
            <v>SK</v>
          </cell>
          <cell r="C3325" t="str">
            <v>VS_J65_66</v>
          </cell>
          <cell r="D3325" t="str">
            <v>e_itsp</v>
          </cell>
          <cell r="E3325">
            <v>0.169951923076923</v>
          </cell>
          <cell r="F3325" t="str">
            <v>% ent</v>
          </cell>
        </row>
        <row r="3326">
          <cell r="A3326" t="str">
            <v>2007</v>
          </cell>
          <cell r="B3326" t="str">
            <v>SK</v>
          </cell>
          <cell r="C3326" t="str">
            <v>VS_J65_66</v>
          </cell>
          <cell r="D3326" t="str">
            <v>e_itsp</v>
          </cell>
          <cell r="E3326">
            <v>0.19859550561797801</v>
          </cell>
          <cell r="F3326" t="str">
            <v>% ent cuse</v>
          </cell>
        </row>
        <row r="3327">
          <cell r="A3327" t="str">
            <v>2007</v>
          </cell>
          <cell r="B3327" t="str">
            <v>SK</v>
          </cell>
          <cell r="C3327" t="str">
            <v>VS_K</v>
          </cell>
          <cell r="D3327" t="str">
            <v>e_itsp</v>
          </cell>
          <cell r="E3327">
            <v>8.4674583613469703E-2</v>
          </cell>
          <cell r="F3327" t="str">
            <v>% ent</v>
          </cell>
        </row>
        <row r="3328">
          <cell r="A3328" t="str">
            <v>2007</v>
          </cell>
          <cell r="B3328" t="str">
            <v>SK</v>
          </cell>
          <cell r="C3328" t="str">
            <v>VS_K</v>
          </cell>
          <cell r="D3328" t="str">
            <v>e_itsp</v>
          </cell>
          <cell r="E3328">
            <v>0.104320279515704</v>
          </cell>
          <cell r="F3328" t="str">
            <v>% ent cuse</v>
          </cell>
        </row>
        <row r="3329">
          <cell r="A3329" t="str">
            <v>2007</v>
          </cell>
          <cell r="B3329" t="str">
            <v>SK</v>
          </cell>
          <cell r="C3329" t="str">
            <v>VS_K70_71_73_74</v>
          </cell>
          <cell r="D3329" t="str">
            <v>e_itsp</v>
          </cell>
          <cell r="E3329">
            <v>0.57517244145011204</v>
          </cell>
          <cell r="F3329" t="str">
            <v>% ent</v>
          </cell>
        </row>
        <row r="3330">
          <cell r="A3330" t="str">
            <v>2007</v>
          </cell>
          <cell r="B3330" t="str">
            <v>SK</v>
          </cell>
          <cell r="C3330" t="str">
            <v>VS_K70_71_73_74</v>
          </cell>
          <cell r="D3330" t="str">
            <v>e_itsp</v>
          </cell>
          <cell r="E3330">
            <v>0.57517244145011204</v>
          </cell>
          <cell r="F3330" t="str">
            <v>% ent cuse</v>
          </cell>
        </row>
        <row r="3331">
          <cell r="A3331" t="str">
            <v>2007</v>
          </cell>
          <cell r="B3331" t="str">
            <v>SK</v>
          </cell>
          <cell r="C3331" t="str">
            <v>VS_K72</v>
          </cell>
          <cell r="D3331" t="str">
            <v>e_itsp</v>
          </cell>
          <cell r="E3331">
            <v>1.48327301772698E-2</v>
          </cell>
          <cell r="F3331" t="str">
            <v>% ent</v>
          </cell>
        </row>
        <row r="3332">
          <cell r="A3332" t="str">
            <v>2007</v>
          </cell>
          <cell r="B3332" t="str">
            <v>SK</v>
          </cell>
          <cell r="C3332" t="str">
            <v>VS_K72</v>
          </cell>
          <cell r="D3332" t="str">
            <v>e_itsp</v>
          </cell>
          <cell r="E3332">
            <v>1.8898470289215801E-2</v>
          </cell>
          <cell r="F3332" t="str">
            <v>% ent cuse</v>
          </cell>
        </row>
        <row r="3333">
          <cell r="A3333" t="str">
            <v>2007</v>
          </cell>
          <cell r="B3333" t="str">
            <v>SK</v>
          </cell>
          <cell r="C3333" t="str">
            <v>VS_O921_922</v>
          </cell>
          <cell r="D3333" t="str">
            <v>e_itsp</v>
          </cell>
          <cell r="E3333">
            <v>0</v>
          </cell>
          <cell r="F3333" t="str">
            <v>% ent</v>
          </cell>
        </row>
        <row r="3334">
          <cell r="A3334" t="str">
            <v>2007</v>
          </cell>
          <cell r="B3334" t="str">
            <v>SK</v>
          </cell>
          <cell r="C3334" t="str">
            <v>VS_O921_922</v>
          </cell>
          <cell r="D3334" t="str">
            <v>e_itsp</v>
          </cell>
          <cell r="E3334">
            <v>0</v>
          </cell>
          <cell r="F3334" t="str">
            <v>% ent cuse</v>
          </cell>
        </row>
        <row r="3335">
          <cell r="A3335" t="str">
            <v>2007</v>
          </cell>
          <cell r="B3335" t="str">
            <v>SK</v>
          </cell>
          <cell r="C3335" t="str">
            <v>VS_O923_927</v>
          </cell>
          <cell r="D3335" t="str">
            <v>e_itsp</v>
          </cell>
          <cell r="E3335">
            <v>0</v>
          </cell>
          <cell r="F3335" t="str">
            <v>% ent</v>
          </cell>
        </row>
        <row r="3336">
          <cell r="A3336" t="str">
            <v>2007</v>
          </cell>
          <cell r="B3336" t="str">
            <v>SK</v>
          </cell>
          <cell r="C3336" t="str">
            <v>VS_O923_927</v>
          </cell>
          <cell r="D3336" t="str">
            <v>e_itsp</v>
          </cell>
          <cell r="E3336">
            <v>0</v>
          </cell>
          <cell r="F3336" t="str">
            <v>% ent cuse</v>
          </cell>
        </row>
        <row r="3337">
          <cell r="A3337" t="str">
            <v>2007</v>
          </cell>
          <cell r="B3337" t="str">
            <v>SK</v>
          </cell>
          <cell r="C3337" t="str">
            <v>VS_O93</v>
          </cell>
          <cell r="D3337" t="str">
            <v>e_itsp</v>
          </cell>
          <cell r="E3337">
            <v>0</v>
          </cell>
          <cell r="F3337" t="str">
            <v>% ent</v>
          </cell>
        </row>
        <row r="3338">
          <cell r="A3338" t="str">
            <v>2007</v>
          </cell>
          <cell r="B3338" t="str">
            <v>SK</v>
          </cell>
          <cell r="C3338" t="str">
            <v>VS_O93</v>
          </cell>
          <cell r="D3338" t="str">
            <v>e_itsp</v>
          </cell>
          <cell r="E3338">
            <v>0</v>
          </cell>
          <cell r="F3338" t="str">
            <v>% ent cuse</v>
          </cell>
        </row>
        <row r="3339">
          <cell r="A3339" t="str">
            <v>2007</v>
          </cell>
          <cell r="B3339" t="str">
            <v>UK</v>
          </cell>
          <cell r="C3339" t="str">
            <v>10_65</v>
          </cell>
          <cell r="D3339" t="str">
            <v>e_itsp</v>
          </cell>
          <cell r="E3339">
            <v>0.55301794453507302</v>
          </cell>
          <cell r="F3339" t="str">
            <v>% ent</v>
          </cell>
        </row>
        <row r="3340">
          <cell r="A3340" t="str">
            <v>2007</v>
          </cell>
          <cell r="B3340" t="str">
            <v>UK</v>
          </cell>
          <cell r="C3340" t="str">
            <v>10_65</v>
          </cell>
          <cell r="D3340" t="str">
            <v>e_itsp</v>
          </cell>
          <cell r="E3340">
            <v>0.56974789915966395</v>
          </cell>
          <cell r="F3340" t="str">
            <v>% ent cuse</v>
          </cell>
        </row>
        <row r="3341">
          <cell r="A3341" t="str">
            <v>2007</v>
          </cell>
          <cell r="B3341" t="str">
            <v>UK</v>
          </cell>
          <cell r="C3341" t="str">
            <v>10_66</v>
          </cell>
          <cell r="D3341" t="str">
            <v>e_itsp</v>
          </cell>
          <cell r="E3341">
            <v>0.59183673469387799</v>
          </cell>
          <cell r="F3341" t="str">
            <v>% ent</v>
          </cell>
        </row>
        <row r="3342">
          <cell r="A3342" t="str">
            <v>2007</v>
          </cell>
          <cell r="B3342" t="str">
            <v>UK</v>
          </cell>
          <cell r="C3342" t="str">
            <v>10_66</v>
          </cell>
          <cell r="D3342" t="str">
            <v>e_itsp</v>
          </cell>
          <cell r="E3342">
            <v>0.59183673469387799</v>
          </cell>
          <cell r="F3342" t="str">
            <v>% ent cuse</v>
          </cell>
        </row>
        <row r="3343">
          <cell r="A3343" t="str">
            <v>2007</v>
          </cell>
          <cell r="B3343" t="str">
            <v>UK</v>
          </cell>
          <cell r="C3343" t="str">
            <v>10_67</v>
          </cell>
          <cell r="D3343" t="str">
            <v>e_itsp</v>
          </cell>
          <cell r="E3343">
            <v>0.24427211843496699</v>
          </cell>
          <cell r="F3343" t="str">
            <v>% ent</v>
          </cell>
        </row>
        <row r="3344">
          <cell r="A3344" t="str">
            <v>2007</v>
          </cell>
          <cell r="B3344" t="str">
            <v>UK</v>
          </cell>
          <cell r="C3344" t="str">
            <v>10_67</v>
          </cell>
          <cell r="D3344" t="str">
            <v>e_itsp</v>
          </cell>
          <cell r="E3344">
            <v>0.24427211843496699</v>
          </cell>
          <cell r="F3344" t="str">
            <v>% ent cuse</v>
          </cell>
        </row>
        <row r="3345">
          <cell r="A3345" t="str">
            <v>2007</v>
          </cell>
          <cell r="B3345" t="str">
            <v>UK</v>
          </cell>
          <cell r="C3345" t="str">
            <v>10_D</v>
          </cell>
          <cell r="D3345" t="str">
            <v>e_itsp</v>
          </cell>
          <cell r="E3345">
            <v>0.20907832976096799</v>
          </cell>
          <cell r="F3345" t="str">
            <v>% ent</v>
          </cell>
        </row>
        <row r="3346">
          <cell r="A3346" t="str">
            <v>2007</v>
          </cell>
          <cell r="B3346" t="str">
            <v>UK</v>
          </cell>
          <cell r="C3346" t="str">
            <v>10_D</v>
          </cell>
          <cell r="D3346" t="str">
            <v>e_itsp</v>
          </cell>
          <cell r="E3346">
            <v>0.216935983334272</v>
          </cell>
          <cell r="F3346" t="str">
            <v>% ent cuse</v>
          </cell>
        </row>
        <row r="3347">
          <cell r="A3347" t="str">
            <v>2007</v>
          </cell>
          <cell r="B3347" t="str">
            <v>UK</v>
          </cell>
          <cell r="C3347" t="str">
            <v>10_D15_22</v>
          </cell>
          <cell r="D3347" t="str">
            <v>e_itsp</v>
          </cell>
          <cell r="E3347">
            <v>0.209756941441052</v>
          </cell>
          <cell r="F3347" t="str">
            <v>% ent</v>
          </cell>
        </row>
        <row r="3348">
          <cell r="A3348" t="str">
            <v>2007</v>
          </cell>
          <cell r="B3348" t="str">
            <v>UK</v>
          </cell>
          <cell r="C3348" t="str">
            <v>10_D15_22</v>
          </cell>
          <cell r="D3348" t="str">
            <v>e_itsp</v>
          </cell>
          <cell r="E3348">
            <v>0.225581395348837</v>
          </cell>
          <cell r="F3348" t="str">
            <v>% ent cuse</v>
          </cell>
        </row>
        <row r="3349">
          <cell r="A3349" t="str">
            <v>2007</v>
          </cell>
          <cell r="B3349" t="str">
            <v>UK</v>
          </cell>
          <cell r="C3349" t="str">
            <v>10_D22</v>
          </cell>
          <cell r="D3349" t="str">
            <v>e_itsp</v>
          </cell>
          <cell r="E3349">
            <v>0.30902612826603298</v>
          </cell>
          <cell r="F3349" t="str">
            <v>% ent</v>
          </cell>
        </row>
        <row r="3350">
          <cell r="A3350" t="str">
            <v>2007</v>
          </cell>
          <cell r="B3350" t="str">
            <v>UK</v>
          </cell>
          <cell r="C3350" t="str">
            <v>10_D22</v>
          </cell>
          <cell r="D3350" t="str">
            <v>e_itsp</v>
          </cell>
          <cell r="E3350">
            <v>0.31402365435674601</v>
          </cell>
          <cell r="F3350" t="str">
            <v>% ent cuse</v>
          </cell>
        </row>
        <row r="3351">
          <cell r="A3351" t="str">
            <v>2007</v>
          </cell>
          <cell r="B3351" t="str">
            <v>UK</v>
          </cell>
          <cell r="C3351" t="str">
            <v>10_D23_25</v>
          </cell>
          <cell r="D3351" t="str">
            <v>e_itsp</v>
          </cell>
          <cell r="E3351">
            <v>0.21030737231338101</v>
          </cell>
          <cell r="F3351" t="str">
            <v>% ent</v>
          </cell>
        </row>
        <row r="3352">
          <cell r="A3352" t="str">
            <v>2007</v>
          </cell>
          <cell r="B3352" t="str">
            <v>UK</v>
          </cell>
          <cell r="C3352" t="str">
            <v>10_D23_25</v>
          </cell>
          <cell r="D3352" t="str">
            <v>e_itsp</v>
          </cell>
          <cell r="E3352">
            <v>0.21074571560907801</v>
          </cell>
          <cell r="F3352" t="str">
            <v>% ent cuse</v>
          </cell>
        </row>
        <row r="3353">
          <cell r="A3353" t="str">
            <v>2007</v>
          </cell>
          <cell r="B3353" t="str">
            <v>UK</v>
          </cell>
          <cell r="C3353" t="str">
            <v>10_D26_28</v>
          </cell>
          <cell r="D3353" t="str">
            <v>e_itsp</v>
          </cell>
          <cell r="E3353">
            <v>0.14427803818452001</v>
          </cell>
          <cell r="F3353" t="str">
            <v>% ent</v>
          </cell>
        </row>
        <row r="3354">
          <cell r="A3354" t="str">
            <v>2007</v>
          </cell>
          <cell r="B3354" t="str">
            <v>UK</v>
          </cell>
          <cell r="C3354" t="str">
            <v>10_D26_28</v>
          </cell>
          <cell r="D3354" t="str">
            <v>e_itsp</v>
          </cell>
          <cell r="E3354">
            <v>0.14827869815532799</v>
          </cell>
          <cell r="F3354" t="str">
            <v>% ent cuse</v>
          </cell>
        </row>
        <row r="3355">
          <cell r="A3355" t="str">
            <v>2007</v>
          </cell>
          <cell r="B3355" t="str">
            <v>UK</v>
          </cell>
          <cell r="C3355" t="str">
            <v>10_D29_37</v>
          </cell>
          <cell r="D3355" t="str">
            <v>e_itsp</v>
          </cell>
          <cell r="E3355">
            <v>0.25437735231549702</v>
          </cell>
          <cell r="F3355" t="str">
            <v>% ent</v>
          </cell>
        </row>
        <row r="3356">
          <cell r="A3356" t="str">
            <v>2007</v>
          </cell>
          <cell r="B3356" t="str">
            <v>UK</v>
          </cell>
          <cell r="C3356" t="str">
            <v>10_D29_37</v>
          </cell>
          <cell r="D3356" t="str">
            <v>e_itsp</v>
          </cell>
          <cell r="E3356">
            <v>0.26031985263334201</v>
          </cell>
          <cell r="F3356" t="str">
            <v>% ent cuse</v>
          </cell>
        </row>
        <row r="3357">
          <cell r="A3357" t="str">
            <v>2007</v>
          </cell>
          <cell r="B3357" t="str">
            <v>UK</v>
          </cell>
          <cell r="C3357" t="str">
            <v>10_DF</v>
          </cell>
          <cell r="D3357" t="str">
            <v>e_itsp</v>
          </cell>
          <cell r="E3357">
            <v>0.19505147191620001</v>
          </cell>
          <cell r="F3357" t="str">
            <v>% ent</v>
          </cell>
        </row>
        <row r="3358">
          <cell r="A3358" t="str">
            <v>2007</v>
          </cell>
          <cell r="B3358" t="str">
            <v>UK</v>
          </cell>
          <cell r="C3358" t="str">
            <v>10_DF</v>
          </cell>
          <cell r="D3358" t="str">
            <v>e_itsp</v>
          </cell>
          <cell r="E3358">
            <v>0.20163548784586099</v>
          </cell>
          <cell r="F3358" t="str">
            <v>% ent cuse</v>
          </cell>
        </row>
        <row r="3359">
          <cell r="A3359" t="str">
            <v>2007</v>
          </cell>
          <cell r="B3359" t="str">
            <v>UK</v>
          </cell>
          <cell r="C3359" t="str">
            <v>10_DFGHIJKO</v>
          </cell>
          <cell r="D3359" t="str">
            <v>e_itsp</v>
          </cell>
          <cell r="E3359">
            <v>0.22461062083913899</v>
          </cell>
          <cell r="F3359" t="str">
            <v>% ent</v>
          </cell>
        </row>
        <row r="3360">
          <cell r="A3360" t="str">
            <v>2007</v>
          </cell>
          <cell r="B3360" t="str">
            <v>UK</v>
          </cell>
          <cell r="C3360" t="str">
            <v>10_DFGHIJKO</v>
          </cell>
          <cell r="D3360" t="str">
            <v>e_itsp</v>
          </cell>
          <cell r="E3360">
            <v>0.234880031085063</v>
          </cell>
          <cell r="F3360" t="str">
            <v>% ent cuse</v>
          </cell>
        </row>
        <row r="3361">
          <cell r="A3361" t="str">
            <v>2007</v>
          </cell>
          <cell r="B3361" t="str">
            <v>UK</v>
          </cell>
          <cell r="C3361" t="str">
            <v>10_DFGHIKO</v>
          </cell>
          <cell r="D3361" t="str">
            <v>e_itsp</v>
          </cell>
          <cell r="E3361">
            <v>0.222352435154998</v>
          </cell>
          <cell r="F3361" t="str">
            <v>% ent</v>
          </cell>
        </row>
        <row r="3362">
          <cell r="A3362" t="str">
            <v>2007</v>
          </cell>
          <cell r="B3362" t="str">
            <v>UK</v>
          </cell>
          <cell r="C3362" t="str">
            <v>10_DFGHIKO</v>
          </cell>
          <cell r="D3362" t="str">
            <v>e_itsp</v>
          </cell>
          <cell r="E3362">
            <v>0.23256117199877399</v>
          </cell>
          <cell r="F3362" t="str">
            <v>% ent cuse</v>
          </cell>
        </row>
        <row r="3363">
          <cell r="A3363" t="str">
            <v>2007</v>
          </cell>
          <cell r="B3363" t="str">
            <v>UK</v>
          </cell>
          <cell r="C3363" t="str">
            <v>10_DGHIK</v>
          </cell>
          <cell r="D3363" t="str">
            <v>e_itsp</v>
          </cell>
          <cell r="E3363">
            <v>0.228863376895967</v>
          </cell>
          <cell r="F3363" t="str">
            <v>% ent</v>
          </cell>
        </row>
        <row r="3364">
          <cell r="A3364" t="str">
            <v>2007</v>
          </cell>
          <cell r="B3364" t="str">
            <v>UK</v>
          </cell>
          <cell r="C3364" t="str">
            <v>10_DGHIK</v>
          </cell>
          <cell r="D3364" t="str">
            <v>e_itsp</v>
          </cell>
          <cell r="E3364">
            <v>0.24004313710906999</v>
          </cell>
          <cell r="F3364" t="str">
            <v>% ent cuse</v>
          </cell>
        </row>
        <row r="3365">
          <cell r="A3365" t="str">
            <v>2007</v>
          </cell>
          <cell r="B3365" t="str">
            <v>UK</v>
          </cell>
          <cell r="C3365" t="str">
            <v>10_DGIK</v>
          </cell>
          <cell r="D3365" t="str">
            <v>e_itsp</v>
          </cell>
          <cell r="E3365">
            <v>0.233688430110053</v>
          </cell>
          <cell r="F3365" t="str">
            <v>% ent</v>
          </cell>
        </row>
        <row r="3366">
          <cell r="A3366" t="str">
            <v>2007</v>
          </cell>
          <cell r="B3366" t="str">
            <v>UK</v>
          </cell>
          <cell r="C3366" t="str">
            <v>10_DGIK</v>
          </cell>
          <cell r="D3366" t="str">
            <v>e_itsp</v>
          </cell>
          <cell r="E3366">
            <v>0.24507803537192899</v>
          </cell>
          <cell r="F3366" t="str">
            <v>% ent cuse</v>
          </cell>
        </row>
        <row r="3367">
          <cell r="A3367" t="str">
            <v>2007</v>
          </cell>
          <cell r="B3367" t="str">
            <v>UK</v>
          </cell>
          <cell r="C3367" t="str">
            <v>10_E</v>
          </cell>
          <cell r="D3367" t="str">
            <v>e_itsp</v>
          </cell>
          <cell r="E3367">
            <v>0.42857142857142899</v>
          </cell>
          <cell r="F3367" t="str">
            <v>% ent</v>
          </cell>
        </row>
        <row r="3368">
          <cell r="A3368" t="str">
            <v>2007</v>
          </cell>
          <cell r="B3368" t="str">
            <v>UK</v>
          </cell>
          <cell r="C3368" t="str">
            <v>10_E</v>
          </cell>
          <cell r="D3368" t="str">
            <v>e_itsp</v>
          </cell>
          <cell r="E3368">
            <v>0.47191011235955099</v>
          </cell>
          <cell r="F3368" t="str">
            <v>% ent cuse</v>
          </cell>
        </row>
        <row r="3369">
          <cell r="A3369" t="str">
            <v>2007</v>
          </cell>
          <cell r="B3369" t="str">
            <v>UK</v>
          </cell>
          <cell r="C3369" t="str">
            <v>10_F</v>
          </cell>
          <cell r="D3369" t="str">
            <v>e_itsp</v>
          </cell>
          <cell r="E3369">
            <v>0.16712580348944001</v>
          </cell>
          <cell r="F3369" t="str">
            <v>% ent</v>
          </cell>
        </row>
        <row r="3370">
          <cell r="A3370" t="str">
            <v>2007</v>
          </cell>
          <cell r="B3370" t="str">
            <v>UK</v>
          </cell>
          <cell r="C3370" t="str">
            <v>10_F</v>
          </cell>
          <cell r="D3370" t="str">
            <v>e_itsp</v>
          </cell>
          <cell r="E3370">
            <v>0.171507760532151</v>
          </cell>
          <cell r="F3370" t="str">
            <v>% ent cuse</v>
          </cell>
        </row>
        <row r="3371">
          <cell r="A3371" t="str">
            <v>2007</v>
          </cell>
          <cell r="B3371" t="str">
            <v>UK</v>
          </cell>
          <cell r="C3371" t="str">
            <v>10_G</v>
          </cell>
          <cell r="D3371" t="str">
            <v>e_itsp</v>
          </cell>
          <cell r="E3371">
            <v>0.189872802004037</v>
          </cell>
          <cell r="F3371" t="str">
            <v>% ent</v>
          </cell>
        </row>
        <row r="3372">
          <cell r="A3372" t="str">
            <v>2007</v>
          </cell>
          <cell r="B3372" t="str">
            <v>UK</v>
          </cell>
          <cell r="C3372" t="str">
            <v>10_G</v>
          </cell>
          <cell r="D3372" t="str">
            <v>e_itsp</v>
          </cell>
          <cell r="E3372">
            <v>0.20296373326400599</v>
          </cell>
          <cell r="F3372" t="str">
            <v>% ent cuse</v>
          </cell>
        </row>
        <row r="3373">
          <cell r="A3373" t="str">
            <v>2007</v>
          </cell>
          <cell r="B3373" t="str">
            <v>UK</v>
          </cell>
          <cell r="C3373" t="str">
            <v>10_G50</v>
          </cell>
          <cell r="D3373" t="str">
            <v>e_itsp</v>
          </cell>
          <cell r="E3373">
            <v>0.22292670555414701</v>
          </cell>
          <cell r="F3373" t="str">
            <v>% ent</v>
          </cell>
        </row>
        <row r="3374">
          <cell r="A3374" t="str">
            <v>2007</v>
          </cell>
          <cell r="B3374" t="str">
            <v>UK</v>
          </cell>
          <cell r="C3374" t="str">
            <v>10_G50</v>
          </cell>
          <cell r="D3374" t="str">
            <v>e_itsp</v>
          </cell>
          <cell r="E3374">
            <v>0.22816353017521099</v>
          </cell>
          <cell r="F3374" t="str">
            <v>% ent cuse</v>
          </cell>
        </row>
        <row r="3375">
          <cell r="A3375" t="str">
            <v>2007</v>
          </cell>
          <cell r="B3375" t="str">
            <v>UK</v>
          </cell>
          <cell r="C3375" t="str">
            <v>10_G51</v>
          </cell>
          <cell r="D3375" t="str">
            <v>e_itsp</v>
          </cell>
          <cell r="E3375">
            <v>0.213773796192609</v>
          </cell>
          <cell r="F3375" t="str">
            <v>% ent</v>
          </cell>
        </row>
        <row r="3376">
          <cell r="A3376" t="str">
            <v>2007</v>
          </cell>
          <cell r="B3376" t="str">
            <v>UK</v>
          </cell>
          <cell r="C3376" t="str">
            <v>10_G51</v>
          </cell>
          <cell r="D3376" t="str">
            <v>e_itsp</v>
          </cell>
          <cell r="E3376">
            <v>0.22137183278251299</v>
          </cell>
          <cell r="F3376" t="str">
            <v>% ent cuse</v>
          </cell>
        </row>
        <row r="3377">
          <cell r="A3377" t="str">
            <v>2007</v>
          </cell>
          <cell r="B3377" t="str">
            <v>UK</v>
          </cell>
          <cell r="C3377" t="str">
            <v>10_G52</v>
          </cell>
          <cell r="D3377" t="str">
            <v>e_itsp</v>
          </cell>
          <cell r="E3377">
            <v>0.14514345195497999</v>
          </cell>
          <cell r="F3377" t="str">
            <v>% ent</v>
          </cell>
        </row>
        <row r="3378">
          <cell r="A3378" t="str">
            <v>2007</v>
          </cell>
          <cell r="B3378" t="str">
            <v>UK</v>
          </cell>
          <cell r="C3378" t="str">
            <v>10_G52</v>
          </cell>
          <cell r="D3378" t="str">
            <v>e_itsp</v>
          </cell>
          <cell r="E3378">
            <v>0.16510027381040501</v>
          </cell>
          <cell r="F3378" t="str">
            <v>% ent cuse</v>
          </cell>
        </row>
        <row r="3379">
          <cell r="A3379" t="str">
            <v>2007</v>
          </cell>
          <cell r="B3379" t="str">
            <v>UK</v>
          </cell>
          <cell r="C3379" t="str">
            <v>10_GHIKO</v>
          </cell>
          <cell r="D3379" t="str">
            <v>e_itsp</v>
          </cell>
          <cell r="E3379">
            <v>0.236742153811006</v>
          </cell>
          <cell r="F3379" t="str">
            <v>% ent</v>
          </cell>
        </row>
        <row r="3380">
          <cell r="A3380" t="str">
            <v>2007</v>
          </cell>
          <cell r="B3380" t="str">
            <v>UK</v>
          </cell>
          <cell r="C3380" t="str">
            <v>10_GHIKO</v>
          </cell>
          <cell r="D3380" t="str">
            <v>e_itsp</v>
          </cell>
          <cell r="E3380">
            <v>0.24915595539837901</v>
          </cell>
          <cell r="F3380" t="str">
            <v>% ent cuse</v>
          </cell>
        </row>
        <row r="3381">
          <cell r="A3381" t="str">
            <v>2007</v>
          </cell>
          <cell r="B3381" t="str">
            <v>UK</v>
          </cell>
          <cell r="C3381" t="str">
            <v>10_H551_552</v>
          </cell>
          <cell r="D3381" t="str">
            <v>e_itsp</v>
          </cell>
          <cell r="E3381">
            <v>9.2400332225913595E-2</v>
          </cell>
          <cell r="F3381" t="str">
            <v>% ent</v>
          </cell>
        </row>
        <row r="3382">
          <cell r="A3382" t="str">
            <v>2007</v>
          </cell>
          <cell r="B3382" t="str">
            <v>UK</v>
          </cell>
          <cell r="C3382" t="str">
            <v>10_H551_552</v>
          </cell>
          <cell r="D3382" t="str">
            <v>e_itsp</v>
          </cell>
          <cell r="E3382">
            <v>9.7204019222367904E-2</v>
          </cell>
          <cell r="F3382" t="str">
            <v>% ent cuse</v>
          </cell>
        </row>
        <row r="3383">
          <cell r="A3383" t="str">
            <v>2007</v>
          </cell>
          <cell r="B3383" t="str">
            <v>UK</v>
          </cell>
          <cell r="C3383" t="str">
            <v>10_H553_555</v>
          </cell>
          <cell r="D3383" t="str">
            <v>e_itsp</v>
          </cell>
          <cell r="E3383">
            <v>1.3410065693034399E-2</v>
          </cell>
          <cell r="F3383" t="str">
            <v>% ent</v>
          </cell>
        </row>
        <row r="3384">
          <cell r="A3384" t="str">
            <v>2007</v>
          </cell>
          <cell r="B3384" t="str">
            <v>UK</v>
          </cell>
          <cell r="C3384" t="str">
            <v>10_H553_555</v>
          </cell>
          <cell r="D3384" t="str">
            <v>e_itsp</v>
          </cell>
          <cell r="E3384">
            <v>1.7665570018595301E-2</v>
          </cell>
          <cell r="F3384" t="str">
            <v>% ent cuse</v>
          </cell>
        </row>
        <row r="3385">
          <cell r="A3385" t="str">
            <v>2007</v>
          </cell>
          <cell r="B3385" t="str">
            <v>UK</v>
          </cell>
          <cell r="C3385" t="str">
            <v>10_I</v>
          </cell>
          <cell r="D3385" t="str">
            <v>e_itsp</v>
          </cell>
          <cell r="E3385">
            <v>0.20346108721157599</v>
          </cell>
          <cell r="F3385" t="str">
            <v>% ent</v>
          </cell>
        </row>
        <row r="3386">
          <cell r="A3386" t="str">
            <v>2007</v>
          </cell>
          <cell r="B3386" t="str">
            <v>UK</v>
          </cell>
          <cell r="C3386" t="str">
            <v>10_I</v>
          </cell>
          <cell r="D3386" t="str">
            <v>e_itsp</v>
          </cell>
          <cell r="E3386">
            <v>0.219006524942117</v>
          </cell>
          <cell r="F3386" t="str">
            <v>% ent cuse</v>
          </cell>
        </row>
        <row r="3387">
          <cell r="A3387" t="str">
            <v>2007</v>
          </cell>
          <cell r="B3387" t="str">
            <v>UK</v>
          </cell>
          <cell r="C3387" t="str">
            <v>10_I60_63</v>
          </cell>
          <cell r="D3387" t="str">
            <v>e_itsp</v>
          </cell>
          <cell r="E3387">
            <v>0.19180962921970099</v>
          </cell>
          <cell r="F3387" t="str">
            <v>% ent</v>
          </cell>
        </row>
        <row r="3388">
          <cell r="A3388" t="str">
            <v>2007</v>
          </cell>
          <cell r="B3388" t="str">
            <v>UK</v>
          </cell>
          <cell r="C3388" t="str">
            <v>10_I60_63</v>
          </cell>
          <cell r="D3388" t="str">
            <v>e_itsp</v>
          </cell>
          <cell r="E3388">
            <v>0.20856902154290499</v>
          </cell>
          <cell r="F3388" t="str">
            <v>% ent cuse</v>
          </cell>
        </row>
        <row r="3389">
          <cell r="A3389" t="str">
            <v>2007</v>
          </cell>
          <cell r="B3389" t="str">
            <v>UK</v>
          </cell>
          <cell r="C3389" t="str">
            <v>10_I64</v>
          </cell>
          <cell r="D3389" t="str">
            <v>e_itsp</v>
          </cell>
          <cell r="E3389">
            <v>0.29170159262363798</v>
          </cell>
          <cell r="F3389" t="str">
            <v>% ent</v>
          </cell>
        </row>
        <row r="3390">
          <cell r="A3390" t="str">
            <v>2007</v>
          </cell>
          <cell r="B3390" t="str">
            <v>UK</v>
          </cell>
          <cell r="C3390" t="str">
            <v>10_I64</v>
          </cell>
          <cell r="D3390" t="str">
            <v>e_itsp</v>
          </cell>
          <cell r="E3390">
            <v>0.29170159262363798</v>
          </cell>
          <cell r="F3390" t="str">
            <v>% ent cuse</v>
          </cell>
        </row>
        <row r="3391">
          <cell r="A3391" t="str">
            <v>2007</v>
          </cell>
          <cell r="B3391" t="str">
            <v>UK</v>
          </cell>
          <cell r="C3391" t="str">
            <v>10_J65_66</v>
          </cell>
          <cell r="D3391" t="str">
            <v>e_itsp</v>
          </cell>
          <cell r="E3391">
            <v>0.56831119544592001</v>
          </cell>
          <cell r="F3391" t="str">
            <v>% ent</v>
          </cell>
        </row>
        <row r="3392">
          <cell r="A3392" t="str">
            <v>2007</v>
          </cell>
          <cell r="B3392" t="str">
            <v>UK</v>
          </cell>
          <cell r="C3392" t="str">
            <v>10_J65_66</v>
          </cell>
          <cell r="D3392" t="str">
            <v>e_itsp</v>
          </cell>
          <cell r="E3392">
            <v>0.57818532818532797</v>
          </cell>
          <cell r="F3392" t="str">
            <v>% ent cuse</v>
          </cell>
        </row>
        <row r="3393">
          <cell r="A3393" t="str">
            <v>2007</v>
          </cell>
          <cell r="B3393" t="str">
            <v>UK</v>
          </cell>
          <cell r="C3393" t="str">
            <v>10_K</v>
          </cell>
          <cell r="D3393" t="str">
            <v>e_itsp</v>
          </cell>
          <cell r="E3393">
            <v>0.29655244245391099</v>
          </cell>
          <cell r="F3393" t="str">
            <v>% ent</v>
          </cell>
        </row>
        <row r="3394">
          <cell r="A3394" t="str">
            <v>2007</v>
          </cell>
          <cell r="B3394" t="str">
            <v>UK</v>
          </cell>
          <cell r="C3394" t="str">
            <v>10_K</v>
          </cell>
          <cell r="D3394" t="str">
            <v>e_itsp</v>
          </cell>
          <cell r="E3394">
            <v>0.30688971285677302</v>
          </cell>
          <cell r="F3394" t="str">
            <v>% ent cuse</v>
          </cell>
        </row>
        <row r="3395">
          <cell r="A3395" t="str">
            <v>2007</v>
          </cell>
          <cell r="B3395" t="str">
            <v>UK</v>
          </cell>
          <cell r="C3395" t="str">
            <v>10_K70_71_73_74</v>
          </cell>
          <cell r="D3395" t="str">
            <v>e_itsp</v>
          </cell>
          <cell r="E3395">
            <v>0.24353377458573899</v>
          </cell>
          <cell r="F3395" t="str">
            <v>% ent</v>
          </cell>
        </row>
        <row r="3396">
          <cell r="A3396" t="str">
            <v>2007</v>
          </cell>
          <cell r="B3396" t="str">
            <v>UK</v>
          </cell>
          <cell r="C3396" t="str">
            <v>10_K70_71_73_74</v>
          </cell>
          <cell r="D3396" t="str">
            <v>e_itsp</v>
          </cell>
          <cell r="E3396">
            <v>0.253141086632999</v>
          </cell>
          <cell r="F3396" t="str">
            <v>% ent cuse</v>
          </cell>
        </row>
        <row r="3397">
          <cell r="A3397" t="str">
            <v>2007</v>
          </cell>
          <cell r="B3397" t="str">
            <v>UK</v>
          </cell>
          <cell r="C3397" t="str">
            <v>10_K72</v>
          </cell>
          <cell r="D3397" t="str">
            <v>e_itsp</v>
          </cell>
          <cell r="E3397">
            <v>0.71494721244674897</v>
          </cell>
          <cell r="F3397" t="str">
            <v>% ent</v>
          </cell>
        </row>
        <row r="3398">
          <cell r="A3398" t="str">
            <v>2007</v>
          </cell>
          <cell r="B3398" t="str">
            <v>UK</v>
          </cell>
          <cell r="C3398" t="str">
            <v>10_K72</v>
          </cell>
          <cell r="D3398" t="str">
            <v>e_itsp</v>
          </cell>
          <cell r="E3398">
            <v>0.71494721244674897</v>
          </cell>
          <cell r="F3398" t="str">
            <v>% ent cuse</v>
          </cell>
        </row>
        <row r="3399">
          <cell r="A3399" t="str">
            <v>2007</v>
          </cell>
          <cell r="B3399" t="str">
            <v>UK</v>
          </cell>
          <cell r="C3399" t="str">
            <v>10_O921_922</v>
          </cell>
          <cell r="D3399" t="str">
            <v>e_itsp</v>
          </cell>
          <cell r="E3399">
            <v>0.34011299435028203</v>
          </cell>
          <cell r="F3399" t="str">
            <v>% ent</v>
          </cell>
        </row>
        <row r="3400">
          <cell r="A3400" t="str">
            <v>2007</v>
          </cell>
          <cell r="B3400" t="str">
            <v>UK</v>
          </cell>
          <cell r="C3400" t="str">
            <v>10_O921_922</v>
          </cell>
          <cell r="D3400" t="str">
            <v>e_itsp</v>
          </cell>
          <cell r="E3400">
            <v>0.34049773755656099</v>
          </cell>
          <cell r="F3400" t="str">
            <v>% ent cuse</v>
          </cell>
        </row>
        <row r="3401">
          <cell r="A3401" t="str">
            <v>2007</v>
          </cell>
          <cell r="B3401" t="str">
            <v>UK</v>
          </cell>
          <cell r="C3401" t="str">
            <v>10_O923_927</v>
          </cell>
          <cell r="D3401" t="str">
            <v>e_itsp</v>
          </cell>
          <cell r="E3401">
            <v>0.1591796875</v>
          </cell>
          <cell r="F3401" t="str">
            <v>% ent</v>
          </cell>
        </row>
        <row r="3402">
          <cell r="A3402" t="str">
            <v>2007</v>
          </cell>
          <cell r="B3402" t="str">
            <v>UK</v>
          </cell>
          <cell r="C3402" t="str">
            <v>10_O923_927</v>
          </cell>
          <cell r="D3402" t="str">
            <v>e_itsp</v>
          </cell>
          <cell r="E3402">
            <v>0.172031662269129</v>
          </cell>
          <cell r="F3402" t="str">
            <v>% ent cuse</v>
          </cell>
        </row>
        <row r="3403">
          <cell r="A3403" t="str">
            <v>2007</v>
          </cell>
          <cell r="B3403" t="str">
            <v>UK</v>
          </cell>
          <cell r="C3403" t="str">
            <v>10_O93</v>
          </cell>
          <cell r="D3403" t="str">
            <v>e_itsp</v>
          </cell>
          <cell r="E3403">
            <v>2.85517715858273E-2</v>
          </cell>
          <cell r="F3403" t="str">
            <v>% ent</v>
          </cell>
        </row>
        <row r="3404">
          <cell r="A3404" t="str">
            <v>2007</v>
          </cell>
          <cell r="B3404" t="str">
            <v>UK</v>
          </cell>
          <cell r="C3404" t="str">
            <v>10_O93</v>
          </cell>
          <cell r="D3404" t="str">
            <v>e_itsp</v>
          </cell>
          <cell r="E3404">
            <v>3.63079615048119E-2</v>
          </cell>
          <cell r="F3404" t="str">
            <v>% ent cuse</v>
          </cell>
        </row>
        <row r="3405">
          <cell r="A3405" t="str">
            <v>2007</v>
          </cell>
          <cell r="B3405" t="str">
            <v>UK</v>
          </cell>
          <cell r="C3405" t="str">
            <v>L_DF</v>
          </cell>
          <cell r="D3405" t="str">
            <v>e_itsp</v>
          </cell>
          <cell r="E3405">
            <v>0.60995113282985303</v>
          </cell>
          <cell r="F3405" t="str">
            <v>% ent</v>
          </cell>
        </row>
        <row r="3406">
          <cell r="A3406" t="str">
            <v>2007</v>
          </cell>
          <cell r="B3406" t="str">
            <v>UK</v>
          </cell>
          <cell r="C3406" t="str">
            <v>L_DF</v>
          </cell>
          <cell r="D3406" t="str">
            <v>e_itsp</v>
          </cell>
          <cell r="E3406">
            <v>0.61185383244206804</v>
          </cell>
          <cell r="F3406" t="str">
            <v>% ent cuse</v>
          </cell>
        </row>
        <row r="3407">
          <cell r="A3407" t="str">
            <v>2007</v>
          </cell>
          <cell r="B3407" t="str">
            <v>UK</v>
          </cell>
          <cell r="C3407" t="str">
            <v>L_DFGHIJKO</v>
          </cell>
          <cell r="D3407" t="str">
            <v>e_itsp</v>
          </cell>
          <cell r="E3407">
            <v>0.58254364089775601</v>
          </cell>
          <cell r="F3407" t="str">
            <v>% ent</v>
          </cell>
        </row>
        <row r="3408">
          <cell r="A3408" t="str">
            <v>2007</v>
          </cell>
          <cell r="B3408" t="str">
            <v>UK</v>
          </cell>
          <cell r="C3408" t="str">
            <v>L_DFGHIJKO</v>
          </cell>
          <cell r="D3408" t="str">
            <v>e_itsp</v>
          </cell>
          <cell r="E3408">
            <v>0.585561497326203</v>
          </cell>
          <cell r="F3408" t="str">
            <v>% ent cuse</v>
          </cell>
        </row>
        <row r="3409">
          <cell r="A3409" t="str">
            <v>2007</v>
          </cell>
          <cell r="B3409" t="str">
            <v>UK</v>
          </cell>
          <cell r="C3409" t="str">
            <v>L_DFGHIKO</v>
          </cell>
          <cell r="D3409" t="str">
            <v>e_itsp</v>
          </cell>
          <cell r="E3409">
            <v>0.57187017001545604</v>
          </cell>
          <cell r="F3409" t="str">
            <v>% ent</v>
          </cell>
        </row>
        <row r="3410">
          <cell r="A3410" t="str">
            <v>2007</v>
          </cell>
          <cell r="B3410" t="str">
            <v>UK</v>
          </cell>
          <cell r="C3410" t="str">
            <v>L_DFGHIKO</v>
          </cell>
          <cell r="D3410" t="str">
            <v>e_itsp</v>
          </cell>
          <cell r="E3410">
            <v>0.57493093922651906</v>
          </cell>
          <cell r="F3410" t="str">
            <v>% ent cuse</v>
          </cell>
        </row>
        <row r="3411">
          <cell r="A3411" t="str">
            <v>2007</v>
          </cell>
          <cell r="B3411" t="str">
            <v>UK</v>
          </cell>
          <cell r="C3411" t="str">
            <v>L_GHIKO</v>
          </cell>
          <cell r="D3411" t="str">
            <v>e_itsp</v>
          </cell>
          <cell r="E3411">
            <v>0.54787234042553201</v>
          </cell>
          <cell r="F3411" t="str">
            <v>% ent</v>
          </cell>
        </row>
        <row r="3412">
          <cell r="A3412" t="str">
            <v>2007</v>
          </cell>
          <cell r="B3412" t="str">
            <v>UK</v>
          </cell>
          <cell r="C3412" t="str">
            <v>L_GHIKO</v>
          </cell>
          <cell r="D3412" t="str">
            <v>e_itsp</v>
          </cell>
          <cell r="E3412">
            <v>0.55142293603832104</v>
          </cell>
          <cell r="F3412" t="str">
            <v>% ent cuse</v>
          </cell>
        </row>
        <row r="3413">
          <cell r="A3413" t="str">
            <v>2007</v>
          </cell>
          <cell r="B3413" t="str">
            <v>UK</v>
          </cell>
          <cell r="C3413" t="str">
            <v>L_J65_66</v>
          </cell>
          <cell r="D3413" t="str">
            <v>e_itsp</v>
          </cell>
          <cell r="E3413">
            <v>0.90625</v>
          </cell>
          <cell r="F3413" t="str">
            <v>% ent</v>
          </cell>
        </row>
        <row r="3414">
          <cell r="A3414" t="str">
            <v>2007</v>
          </cell>
          <cell r="B3414" t="str">
            <v>UK</v>
          </cell>
          <cell r="C3414" t="str">
            <v>L_J65_66</v>
          </cell>
          <cell r="D3414" t="str">
            <v>e_itsp</v>
          </cell>
          <cell r="E3414">
            <v>0.90625</v>
          </cell>
          <cell r="F3414" t="str">
            <v>% ent cuse</v>
          </cell>
        </row>
        <row r="3415">
          <cell r="A3415" t="str">
            <v>2007</v>
          </cell>
          <cell r="B3415" t="str">
            <v>UK</v>
          </cell>
          <cell r="C3415" t="str">
            <v>M_DF</v>
          </cell>
          <cell r="D3415" t="str">
            <v>e_itsp</v>
          </cell>
          <cell r="E3415">
            <v>0.40268250230367603</v>
          </cell>
          <cell r="F3415" t="str">
            <v>% ent</v>
          </cell>
        </row>
        <row r="3416">
          <cell r="A3416" t="str">
            <v>2007</v>
          </cell>
          <cell r="B3416" t="str">
            <v>UK</v>
          </cell>
          <cell r="C3416" t="str">
            <v>M_DF</v>
          </cell>
          <cell r="D3416" t="str">
            <v>e_itsp</v>
          </cell>
          <cell r="E3416">
            <v>0.40268250230367603</v>
          </cell>
          <cell r="F3416" t="str">
            <v>% ent cuse</v>
          </cell>
        </row>
        <row r="3417">
          <cell r="A3417" t="str">
            <v>2007</v>
          </cell>
          <cell r="B3417" t="str">
            <v>UK</v>
          </cell>
          <cell r="C3417" t="str">
            <v>M_DFGHIJKO</v>
          </cell>
          <cell r="D3417" t="str">
            <v>e_itsp</v>
          </cell>
          <cell r="E3417">
            <v>0.40596730677670201</v>
          </cell>
          <cell r="F3417" t="str">
            <v>% ent</v>
          </cell>
        </row>
        <row r="3418">
          <cell r="A3418" t="str">
            <v>2007</v>
          </cell>
          <cell r="B3418" t="str">
            <v>UK</v>
          </cell>
          <cell r="C3418" t="str">
            <v>M_DFGHIJKO</v>
          </cell>
          <cell r="D3418" t="str">
            <v>e_itsp</v>
          </cell>
          <cell r="E3418">
            <v>0.40893649334559001</v>
          </cell>
          <cell r="F3418" t="str">
            <v>% ent cuse</v>
          </cell>
        </row>
        <row r="3419">
          <cell r="A3419" t="str">
            <v>2007</v>
          </cell>
          <cell r="B3419" t="str">
            <v>UK</v>
          </cell>
          <cell r="C3419" t="str">
            <v>M_DFGHIKO</v>
          </cell>
          <cell r="D3419" t="str">
            <v>e_itsp</v>
          </cell>
          <cell r="E3419">
            <v>0.40081117982491399</v>
          </cell>
          <cell r="F3419" t="str">
            <v>% ent</v>
          </cell>
        </row>
        <row r="3420">
          <cell r="A3420" t="str">
            <v>2007</v>
          </cell>
          <cell r="B3420" t="str">
            <v>UK</v>
          </cell>
          <cell r="C3420" t="str">
            <v>M_DFGHIKO</v>
          </cell>
          <cell r="D3420" t="str">
            <v>e_itsp</v>
          </cell>
          <cell r="E3420">
            <v>0.40377847000283201</v>
          </cell>
          <cell r="F3420" t="str">
            <v>% ent cuse</v>
          </cell>
        </row>
        <row r="3421">
          <cell r="A3421" t="str">
            <v>2007</v>
          </cell>
          <cell r="B3421" t="str">
            <v>UK</v>
          </cell>
          <cell r="C3421" t="str">
            <v>M_GHIKO</v>
          </cell>
          <cell r="D3421" t="str">
            <v>e_itsp</v>
          </cell>
          <cell r="E3421">
            <v>0.39960356788899898</v>
          </cell>
          <cell r="F3421" t="str">
            <v>% ent</v>
          </cell>
        </row>
        <row r="3422">
          <cell r="A3422" t="str">
            <v>2007</v>
          </cell>
          <cell r="B3422" t="str">
            <v>UK</v>
          </cell>
          <cell r="C3422" t="str">
            <v>M_GHIKO</v>
          </cell>
          <cell r="D3422" t="str">
            <v>e_itsp</v>
          </cell>
          <cell r="E3422">
            <v>0.40449438202247201</v>
          </cell>
          <cell r="F3422" t="str">
            <v>% ent cuse</v>
          </cell>
        </row>
        <row r="3423">
          <cell r="A3423" t="str">
            <v>2007</v>
          </cell>
          <cell r="B3423" t="str">
            <v>UK</v>
          </cell>
          <cell r="C3423" t="str">
            <v>M_J65_66</v>
          </cell>
          <cell r="D3423" t="str">
            <v>e_itsp</v>
          </cell>
          <cell r="E3423">
            <v>0.83112582781457001</v>
          </cell>
          <cell r="F3423" t="str">
            <v>% ent</v>
          </cell>
        </row>
        <row r="3424">
          <cell r="A3424" t="str">
            <v>2007</v>
          </cell>
          <cell r="B3424" t="str">
            <v>UK</v>
          </cell>
          <cell r="C3424" t="str">
            <v>M_J65_66</v>
          </cell>
          <cell r="D3424" t="str">
            <v>e_itsp</v>
          </cell>
          <cell r="E3424">
            <v>0.83112582781457001</v>
          </cell>
          <cell r="F3424" t="str">
            <v>% ent cuse</v>
          </cell>
        </row>
        <row r="3425">
          <cell r="A3425" t="str">
            <v>2007</v>
          </cell>
          <cell r="B3425" t="str">
            <v>UK</v>
          </cell>
          <cell r="C3425" t="str">
            <v>SM_DFGHIJKO</v>
          </cell>
          <cell r="D3425" t="str">
            <v>e_itsp</v>
          </cell>
          <cell r="E3425">
            <v>0.21075517818088299</v>
          </cell>
          <cell r="F3425" t="str">
            <v>% ent</v>
          </cell>
        </row>
        <row r="3426">
          <cell r="A3426" t="str">
            <v>2007</v>
          </cell>
          <cell r="B3426" t="str">
            <v>UK</v>
          </cell>
          <cell r="C3426" t="str">
            <v>SM_DFGHIJKO</v>
          </cell>
          <cell r="D3426" t="str">
            <v>e_itsp</v>
          </cell>
          <cell r="E3426">
            <v>0.220735560630866</v>
          </cell>
          <cell r="F3426" t="str">
            <v>% ent cuse</v>
          </cell>
        </row>
        <row r="3427">
          <cell r="A3427" t="str">
            <v>2007</v>
          </cell>
          <cell r="B3427" t="str">
            <v>UK</v>
          </cell>
          <cell r="C3427" t="str">
            <v>SM_DFGHIKO</v>
          </cell>
          <cell r="D3427" t="str">
            <v>e_itsp</v>
          </cell>
          <cell r="E3427">
            <v>0.209181231322527</v>
          </cell>
          <cell r="F3427" t="str">
            <v>% ent</v>
          </cell>
        </row>
        <row r="3428">
          <cell r="A3428" t="str">
            <v>2007</v>
          </cell>
          <cell r="B3428" t="str">
            <v>UK</v>
          </cell>
          <cell r="C3428" t="str">
            <v>SM_DFGHIKO</v>
          </cell>
          <cell r="D3428" t="str">
            <v>e_itsp</v>
          </cell>
          <cell r="E3428">
            <v>0.219118215018938</v>
          </cell>
          <cell r="F3428" t="str">
            <v>% ent cuse</v>
          </cell>
        </row>
        <row r="3429">
          <cell r="A3429" t="str">
            <v>2007</v>
          </cell>
          <cell r="B3429" t="str">
            <v>UK</v>
          </cell>
          <cell r="C3429" t="str">
            <v>SM_J65_66</v>
          </cell>
          <cell r="D3429" t="str">
            <v>e_itsp</v>
          </cell>
          <cell r="E3429">
            <v>0.49303944315545201</v>
          </cell>
          <cell r="F3429" t="str">
            <v>% ent</v>
          </cell>
        </row>
        <row r="3430">
          <cell r="A3430" t="str">
            <v>2007</v>
          </cell>
          <cell r="B3430" t="str">
            <v>UK</v>
          </cell>
          <cell r="C3430" t="str">
            <v>SM_J65_66</v>
          </cell>
          <cell r="D3430" t="str">
            <v>e_itsp</v>
          </cell>
          <cell r="E3430">
            <v>0.50355450236966803</v>
          </cell>
          <cell r="F3430" t="str">
            <v>% ent cuse</v>
          </cell>
        </row>
        <row r="3431">
          <cell r="A3431" t="str">
            <v>2007</v>
          </cell>
          <cell r="B3431" t="str">
            <v>UK</v>
          </cell>
          <cell r="C3431" t="str">
            <v>SM_J65_66_O1</v>
          </cell>
          <cell r="D3431" t="str">
            <v>e_itsp</v>
          </cell>
          <cell r="E3431">
            <v>0</v>
          </cell>
          <cell r="F3431" t="str">
            <v>% ent cuse</v>
          </cell>
        </row>
        <row r="3432">
          <cell r="A3432" t="str">
            <v>2007</v>
          </cell>
          <cell r="B3432" t="str">
            <v>UK</v>
          </cell>
          <cell r="C3432" t="str">
            <v>SM_J65_66_OTH</v>
          </cell>
          <cell r="D3432" t="str">
            <v>e_itsp</v>
          </cell>
          <cell r="E3432">
            <v>0.51204819277108404</v>
          </cell>
          <cell r="F3432" t="str">
            <v>% ent cuse</v>
          </cell>
        </row>
        <row r="3433">
          <cell r="A3433" t="str">
            <v>2007</v>
          </cell>
          <cell r="B3433" t="str">
            <v>UK</v>
          </cell>
          <cell r="C3433" t="str">
            <v>SM_O1</v>
          </cell>
          <cell r="D3433" t="str">
            <v>e_itsp</v>
          </cell>
          <cell r="E3433">
            <v>0.21050104049943999</v>
          </cell>
          <cell r="F3433" t="str">
            <v>% ent</v>
          </cell>
        </row>
        <row r="3434">
          <cell r="A3434" t="str">
            <v>2007</v>
          </cell>
          <cell r="B3434" t="str">
            <v>UK</v>
          </cell>
          <cell r="C3434" t="str">
            <v>SM_O1</v>
          </cell>
          <cell r="D3434" t="str">
            <v>e_itsp</v>
          </cell>
          <cell r="E3434">
            <v>0.22853667014251</v>
          </cell>
          <cell r="F3434" t="str">
            <v>% ent cuse</v>
          </cell>
        </row>
        <row r="3435">
          <cell r="A3435" t="str">
            <v>2007</v>
          </cell>
          <cell r="B3435" t="str">
            <v>UK</v>
          </cell>
          <cell r="C3435" t="str">
            <v>SM_OTH</v>
          </cell>
          <cell r="D3435" t="str">
            <v>e_itsp</v>
          </cell>
          <cell r="E3435">
            <v>0.20912565469730601</v>
          </cell>
          <cell r="F3435" t="str">
            <v>% ent</v>
          </cell>
        </row>
        <row r="3436">
          <cell r="A3436" t="str">
            <v>2007</v>
          </cell>
          <cell r="B3436" t="str">
            <v>UK</v>
          </cell>
          <cell r="C3436" t="str">
            <v>SM_OTH</v>
          </cell>
          <cell r="D3436" t="str">
            <v>e_itsp</v>
          </cell>
          <cell r="E3436">
            <v>0.218736119238823</v>
          </cell>
          <cell r="F3436" t="str">
            <v>% ent cuse</v>
          </cell>
        </row>
        <row r="3437">
          <cell r="A3437" t="str">
            <v>2007</v>
          </cell>
          <cell r="B3437" t="str">
            <v>UK</v>
          </cell>
          <cell r="C3437" t="str">
            <v>S_DF</v>
          </cell>
          <cell r="D3437" t="str">
            <v>e_itsp</v>
          </cell>
          <cell r="E3437">
            <v>0.126706957003137</v>
          </cell>
          <cell r="F3437" t="str">
            <v>% ent</v>
          </cell>
        </row>
        <row r="3438">
          <cell r="A3438" t="str">
            <v>2007</v>
          </cell>
          <cell r="B3438" t="str">
            <v>UK</v>
          </cell>
          <cell r="C3438" t="str">
            <v>S_DF</v>
          </cell>
          <cell r="D3438" t="str">
            <v>e_itsp</v>
          </cell>
          <cell r="E3438">
            <v>0.13219580284944199</v>
          </cell>
          <cell r="F3438" t="str">
            <v>% ent cuse</v>
          </cell>
        </row>
        <row r="3439">
          <cell r="A3439" t="str">
            <v>2007</v>
          </cell>
          <cell r="B3439" t="str">
            <v>UK</v>
          </cell>
          <cell r="C3439" t="str">
            <v>S_DFGHIJKO</v>
          </cell>
          <cell r="D3439" t="str">
            <v>e_itsp</v>
          </cell>
          <cell r="E3439">
            <v>0.17298243459034501</v>
          </cell>
          <cell r="F3439" t="str">
            <v>% ent</v>
          </cell>
        </row>
        <row r="3440">
          <cell r="A3440" t="str">
            <v>2007</v>
          </cell>
          <cell r="B3440" t="str">
            <v>UK</v>
          </cell>
          <cell r="C3440" t="str">
            <v>S_DFGHIJKO</v>
          </cell>
          <cell r="D3440" t="str">
            <v>e_itsp</v>
          </cell>
          <cell r="E3440">
            <v>0.18257839721254401</v>
          </cell>
          <cell r="F3440" t="str">
            <v>% ent cuse</v>
          </cell>
        </row>
        <row r="3441">
          <cell r="A3441" t="str">
            <v>2007</v>
          </cell>
          <cell r="B3441" t="str">
            <v>UK</v>
          </cell>
          <cell r="C3441" t="str">
            <v>S_DFGHIKO</v>
          </cell>
          <cell r="D3441" t="str">
            <v>e_itsp</v>
          </cell>
          <cell r="E3441">
            <v>0.17238773747841099</v>
          </cell>
          <cell r="F3441" t="str">
            <v>% ent</v>
          </cell>
        </row>
        <row r="3442">
          <cell r="A3442" t="str">
            <v>2007</v>
          </cell>
          <cell r="B3442" t="str">
            <v>UK</v>
          </cell>
          <cell r="C3442" t="str">
            <v>S_DFGHIKO</v>
          </cell>
          <cell r="D3442" t="str">
            <v>e_itsp</v>
          </cell>
          <cell r="E3442">
            <v>0.181967640069017</v>
          </cell>
          <cell r="F3442" t="str">
            <v>% ent cuse</v>
          </cell>
        </row>
        <row r="3443">
          <cell r="A3443" t="str">
            <v>2007</v>
          </cell>
          <cell r="B3443" t="str">
            <v>UK</v>
          </cell>
          <cell r="C3443" t="str">
            <v>S_GHIKO</v>
          </cell>
          <cell r="D3443" t="str">
            <v>e_itsp</v>
          </cell>
          <cell r="E3443">
            <v>0.19532335773186299</v>
          </cell>
          <cell r="F3443" t="str">
            <v>% ent</v>
          </cell>
        </row>
        <row r="3444">
          <cell r="A3444" t="str">
            <v>2007</v>
          </cell>
          <cell r="B3444" t="str">
            <v>UK</v>
          </cell>
          <cell r="C3444" t="str">
            <v>S_GHIKO</v>
          </cell>
          <cell r="D3444" t="str">
            <v>e_itsp</v>
          </cell>
          <cell r="E3444">
            <v>0.20740075753849199</v>
          </cell>
          <cell r="F3444" t="str">
            <v>% ent cuse</v>
          </cell>
        </row>
        <row r="3445">
          <cell r="A3445" t="str">
            <v>2007</v>
          </cell>
          <cell r="B3445" t="str">
            <v>UK</v>
          </cell>
          <cell r="C3445" t="str">
            <v>S_J65_66</v>
          </cell>
          <cell r="D3445" t="str">
            <v>e_itsp</v>
          </cell>
          <cell r="E3445">
            <v>0.310714285714286</v>
          </cell>
          <cell r="F3445" t="str">
            <v>% ent</v>
          </cell>
        </row>
        <row r="3446">
          <cell r="A3446" t="str">
            <v>2007</v>
          </cell>
          <cell r="B3446" t="str">
            <v>UK</v>
          </cell>
          <cell r="C3446" t="str">
            <v>S_J65_66</v>
          </cell>
          <cell r="D3446" t="str">
            <v>e_itsp</v>
          </cell>
          <cell r="E3446">
            <v>0.32103321033210303</v>
          </cell>
          <cell r="F3446" t="str">
            <v>% ent cuse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Dokument_aplikace_Microsoft_Word.docx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workbookViewId="0">
      <selection sqref="A1:J1"/>
    </sheetView>
  </sheetViews>
  <sheetFormatPr defaultRowHeight="12.75"/>
  <cols>
    <col min="1" max="1" width="2.7109375" customWidth="1"/>
    <col min="2" max="2" width="13.140625" style="378" customWidth="1"/>
    <col min="10" max="10" width="33.28515625" customWidth="1"/>
  </cols>
  <sheetData>
    <row r="1" spans="1:10" ht="29.25" customHeight="1">
      <c r="A1" s="757" t="s">
        <v>70</v>
      </c>
      <c r="B1" s="757"/>
      <c r="C1" s="757"/>
      <c r="D1" s="757"/>
      <c r="E1" s="757"/>
      <c r="F1" s="757"/>
      <c r="G1" s="757"/>
      <c r="H1" s="757"/>
      <c r="I1" s="757"/>
      <c r="J1" s="757"/>
    </row>
    <row r="2" spans="1:10" ht="18" customHeight="1">
      <c r="A2" s="71"/>
      <c r="B2" s="379" t="s">
        <v>71</v>
      </c>
      <c r="C2" s="72"/>
      <c r="D2" s="73"/>
      <c r="E2" s="74"/>
      <c r="F2" s="74"/>
      <c r="G2" s="74"/>
    </row>
    <row r="3" spans="1:10" ht="18" customHeight="1">
      <c r="A3" s="75"/>
      <c r="B3" s="758" t="s">
        <v>72</v>
      </c>
      <c r="C3" s="758"/>
      <c r="D3" s="758"/>
      <c r="E3" s="758"/>
      <c r="F3" s="758"/>
      <c r="G3" s="758"/>
      <c r="H3" s="758"/>
      <c r="I3" s="758"/>
      <c r="J3" s="758"/>
    </row>
    <row r="4" spans="1:10" ht="18" customHeight="1">
      <c r="A4" s="378"/>
      <c r="B4" s="377" t="s">
        <v>154</v>
      </c>
      <c r="C4" s="755" t="s">
        <v>350</v>
      </c>
      <c r="D4" s="755"/>
      <c r="E4" s="755"/>
      <c r="F4" s="755"/>
      <c r="G4" s="755"/>
      <c r="H4" s="755"/>
      <c r="I4" s="755"/>
      <c r="J4" s="755"/>
    </row>
    <row r="5" spans="1:10" ht="18" customHeight="1">
      <c r="A5" s="378"/>
      <c r="B5" s="377" t="s">
        <v>73</v>
      </c>
      <c r="C5" s="755" t="s">
        <v>309</v>
      </c>
      <c r="D5" s="755"/>
      <c r="E5" s="755"/>
      <c r="F5" s="755"/>
      <c r="G5" s="755"/>
      <c r="H5" s="755"/>
      <c r="I5" s="755"/>
      <c r="J5" s="755"/>
    </row>
    <row r="6" spans="1:10" ht="18" customHeight="1">
      <c r="A6" s="378"/>
      <c r="B6" s="377" t="s">
        <v>74</v>
      </c>
      <c r="C6" s="755" t="s">
        <v>479</v>
      </c>
      <c r="D6" s="755"/>
      <c r="E6" s="755"/>
      <c r="F6" s="755"/>
      <c r="G6" s="755"/>
      <c r="H6" s="755"/>
      <c r="I6" s="755"/>
      <c r="J6" s="755"/>
    </row>
    <row r="7" spans="1:10" ht="18" customHeight="1">
      <c r="A7" s="378"/>
      <c r="B7" s="377" t="s">
        <v>75</v>
      </c>
      <c r="C7" s="755" t="s">
        <v>453</v>
      </c>
      <c r="D7" s="755"/>
      <c r="E7" s="755"/>
      <c r="F7" s="755"/>
      <c r="G7" s="755"/>
      <c r="H7" s="755"/>
      <c r="I7" s="755"/>
      <c r="J7" s="755"/>
    </row>
    <row r="8" spans="1:10" ht="18" customHeight="1">
      <c r="A8" s="378"/>
      <c r="B8" s="377" t="s">
        <v>76</v>
      </c>
      <c r="C8" s="755" t="s">
        <v>454</v>
      </c>
      <c r="D8" s="755"/>
      <c r="E8" s="755"/>
      <c r="F8" s="755"/>
      <c r="G8" s="755"/>
      <c r="H8" s="755"/>
      <c r="I8" s="755"/>
      <c r="J8" s="755"/>
    </row>
    <row r="9" spans="1:10" s="117" customFormat="1" ht="18" customHeight="1">
      <c r="A9" s="378"/>
      <c r="B9" s="377" t="s">
        <v>77</v>
      </c>
      <c r="C9" s="755" t="s">
        <v>455</v>
      </c>
      <c r="D9" s="755"/>
      <c r="E9" s="755"/>
      <c r="F9" s="755"/>
      <c r="G9" s="755"/>
      <c r="H9" s="755"/>
      <c r="I9" s="755"/>
      <c r="J9" s="755"/>
    </row>
    <row r="10" spans="1:10" s="117" customFormat="1" ht="18" customHeight="1">
      <c r="A10" s="378"/>
      <c r="B10" s="377" t="s">
        <v>116</v>
      </c>
      <c r="C10" s="755" t="s">
        <v>456</v>
      </c>
      <c r="D10" s="755"/>
      <c r="E10" s="755"/>
      <c r="F10" s="755"/>
      <c r="G10" s="755"/>
      <c r="H10" s="755"/>
      <c r="I10" s="755"/>
      <c r="J10" s="755"/>
    </row>
    <row r="11" spans="1:10" s="117" customFormat="1" ht="18" customHeight="1">
      <c r="A11" s="378"/>
      <c r="B11" s="377" t="s">
        <v>137</v>
      </c>
      <c r="C11" s="381" t="s">
        <v>457</v>
      </c>
      <c r="D11" s="381"/>
      <c r="E11" s="381"/>
      <c r="F11" s="381"/>
      <c r="G11" s="381"/>
      <c r="H11" s="381"/>
      <c r="I11" s="381"/>
      <c r="J11" s="381"/>
    </row>
    <row r="12" spans="1:10" s="117" customFormat="1" ht="18" customHeight="1">
      <c r="A12" s="378"/>
      <c r="B12" s="377" t="s">
        <v>311</v>
      </c>
      <c r="C12" s="381" t="s">
        <v>155</v>
      </c>
      <c r="D12" s="381"/>
      <c r="E12" s="381"/>
      <c r="F12" s="381"/>
      <c r="G12" s="381"/>
      <c r="H12" s="381"/>
      <c r="I12" s="381"/>
      <c r="J12" s="381"/>
    </row>
    <row r="13" spans="1:10" s="117" customFormat="1" ht="18" customHeight="1">
      <c r="A13" s="378"/>
      <c r="B13" s="377" t="s">
        <v>312</v>
      </c>
      <c r="C13" s="381" t="s">
        <v>310</v>
      </c>
      <c r="D13" s="381"/>
      <c r="E13" s="381"/>
      <c r="F13" s="381"/>
      <c r="G13" s="381"/>
      <c r="H13" s="381"/>
      <c r="I13" s="381"/>
      <c r="J13" s="381"/>
    </row>
    <row r="14" spans="1:10" s="117" customFormat="1" ht="18" customHeight="1">
      <c r="A14" s="378"/>
      <c r="B14" s="377" t="s">
        <v>313</v>
      </c>
      <c r="C14" s="381" t="s">
        <v>317</v>
      </c>
      <c r="D14" s="381"/>
      <c r="E14" s="381"/>
      <c r="F14" s="381"/>
      <c r="G14" s="381"/>
      <c r="H14" s="381"/>
      <c r="I14" s="381"/>
      <c r="J14" s="381"/>
    </row>
    <row r="15" spans="1:10" s="117" customFormat="1" ht="18" customHeight="1">
      <c r="A15" s="378"/>
      <c r="B15" s="377" t="s">
        <v>314</v>
      </c>
      <c r="C15" s="381" t="s">
        <v>318</v>
      </c>
      <c r="D15" s="381"/>
      <c r="E15" s="381"/>
      <c r="F15" s="381"/>
      <c r="G15" s="381"/>
      <c r="H15" s="381"/>
      <c r="I15" s="381"/>
      <c r="J15" s="381"/>
    </row>
    <row r="16" spans="1:10" s="117" customFormat="1" ht="18" customHeight="1">
      <c r="A16" s="378"/>
      <c r="B16" s="377" t="s">
        <v>315</v>
      </c>
      <c r="C16" s="381" t="s">
        <v>490</v>
      </c>
      <c r="D16" s="381"/>
      <c r="E16" s="381"/>
      <c r="F16" s="381"/>
      <c r="G16" s="381"/>
      <c r="H16" s="381"/>
      <c r="I16" s="381"/>
      <c r="J16" s="381"/>
    </row>
    <row r="17" spans="1:10" s="117" customFormat="1" ht="18" customHeight="1">
      <c r="A17" s="378"/>
      <c r="B17" s="377" t="s">
        <v>316</v>
      </c>
      <c r="C17" s="381" t="s">
        <v>319</v>
      </c>
      <c r="D17" s="381"/>
      <c r="E17" s="381"/>
      <c r="F17" s="381"/>
      <c r="G17" s="381"/>
      <c r="H17" s="381"/>
      <c r="I17" s="381"/>
      <c r="J17" s="381"/>
    </row>
    <row r="18" spans="1:10" ht="18" customHeight="1">
      <c r="A18" s="75"/>
      <c r="B18" s="758" t="s">
        <v>78</v>
      </c>
      <c r="C18" s="758"/>
      <c r="D18" s="758"/>
      <c r="E18" s="758"/>
      <c r="F18" s="758"/>
      <c r="G18" s="758"/>
      <c r="H18" s="758"/>
      <c r="I18" s="758"/>
      <c r="J18" s="758"/>
    </row>
    <row r="19" spans="1:10" ht="18" customHeight="1">
      <c r="B19" s="377" t="s">
        <v>153</v>
      </c>
      <c r="C19" s="755" t="s">
        <v>357</v>
      </c>
      <c r="D19" s="755"/>
      <c r="E19" s="755"/>
      <c r="F19" s="755"/>
      <c r="G19" s="755"/>
      <c r="H19" s="755"/>
      <c r="I19" s="755"/>
      <c r="J19" s="755"/>
    </row>
    <row r="20" spans="1:10" ht="18" customHeight="1">
      <c r="B20" s="377" t="s">
        <v>320</v>
      </c>
      <c r="C20" s="755" t="s">
        <v>358</v>
      </c>
      <c r="D20" s="755"/>
      <c r="E20" s="755"/>
      <c r="F20" s="755"/>
      <c r="G20" s="755"/>
      <c r="H20" s="755"/>
      <c r="I20" s="755"/>
      <c r="J20" s="755"/>
    </row>
    <row r="21" spans="1:10" ht="18" customHeight="1">
      <c r="A21" s="378"/>
      <c r="B21" s="377" t="s">
        <v>321</v>
      </c>
      <c r="C21" s="755" t="s">
        <v>359</v>
      </c>
      <c r="D21" s="755"/>
      <c r="E21" s="755"/>
      <c r="F21" s="755"/>
      <c r="G21" s="755"/>
      <c r="H21" s="755"/>
      <c r="I21" s="755"/>
      <c r="J21" s="755"/>
    </row>
    <row r="22" spans="1:10" ht="18" customHeight="1">
      <c r="A22" s="378"/>
      <c r="B22" s="377" t="s">
        <v>322</v>
      </c>
      <c r="C22" s="755" t="s">
        <v>360</v>
      </c>
      <c r="D22" s="755"/>
      <c r="E22" s="755"/>
      <c r="F22" s="755"/>
      <c r="G22" s="755"/>
      <c r="H22" s="755"/>
      <c r="I22" s="755"/>
      <c r="J22" s="755"/>
    </row>
    <row r="23" spans="1:10" ht="18" customHeight="1">
      <c r="A23" s="378"/>
      <c r="B23" s="377" t="s">
        <v>323</v>
      </c>
      <c r="C23" s="755" t="s">
        <v>458</v>
      </c>
      <c r="D23" s="755"/>
      <c r="E23" s="755"/>
      <c r="F23" s="755"/>
      <c r="G23" s="755"/>
      <c r="H23" s="755"/>
      <c r="I23" s="755"/>
      <c r="J23" s="755"/>
    </row>
    <row r="24" spans="1:10" ht="18" customHeight="1">
      <c r="A24" s="378"/>
      <c r="B24" s="377" t="s">
        <v>324</v>
      </c>
      <c r="C24" s="755" t="s">
        <v>465</v>
      </c>
      <c r="D24" s="755"/>
      <c r="E24" s="755"/>
      <c r="F24" s="755"/>
      <c r="G24" s="755"/>
      <c r="H24" s="755"/>
      <c r="I24" s="755"/>
      <c r="J24" s="755"/>
    </row>
    <row r="25" spans="1:10" ht="18" customHeight="1">
      <c r="A25" s="378"/>
      <c r="B25" s="377" t="s">
        <v>325</v>
      </c>
      <c r="C25" s="755" t="s">
        <v>466</v>
      </c>
      <c r="D25" s="755"/>
      <c r="E25" s="755"/>
      <c r="F25" s="755"/>
      <c r="G25" s="755"/>
      <c r="H25" s="755"/>
      <c r="I25" s="755"/>
      <c r="J25" s="755"/>
    </row>
    <row r="26" spans="1:10" ht="18" customHeight="1">
      <c r="A26" s="378"/>
      <c r="B26" s="377" t="s">
        <v>326</v>
      </c>
      <c r="C26" s="755" t="s">
        <v>361</v>
      </c>
      <c r="D26" s="755"/>
      <c r="E26" s="755"/>
      <c r="F26" s="755"/>
      <c r="G26" s="755"/>
      <c r="H26" s="755"/>
      <c r="I26" s="755"/>
      <c r="J26" s="755"/>
    </row>
    <row r="27" spans="1:10" ht="18" customHeight="1">
      <c r="A27" s="378"/>
      <c r="B27" s="377" t="s">
        <v>327</v>
      </c>
      <c r="C27" s="755" t="s">
        <v>362</v>
      </c>
      <c r="D27" s="755"/>
      <c r="E27" s="755"/>
      <c r="F27" s="755"/>
      <c r="G27" s="755"/>
      <c r="H27" s="755"/>
      <c r="I27" s="755"/>
      <c r="J27" s="755"/>
    </row>
    <row r="28" spans="1:10" ht="18" customHeight="1">
      <c r="A28" s="378"/>
      <c r="B28" s="377" t="s">
        <v>328</v>
      </c>
      <c r="C28" s="755" t="s">
        <v>138</v>
      </c>
      <c r="D28" s="755"/>
      <c r="E28" s="755"/>
      <c r="F28" s="755"/>
      <c r="G28" s="755"/>
      <c r="H28" s="755"/>
      <c r="I28" s="755"/>
      <c r="J28" s="755"/>
    </row>
    <row r="29" spans="1:10" ht="18" customHeight="1">
      <c r="A29" s="378"/>
      <c r="B29" s="377" t="s">
        <v>152</v>
      </c>
      <c r="C29" s="755" t="s">
        <v>467</v>
      </c>
      <c r="D29" s="755"/>
      <c r="E29" s="755"/>
      <c r="F29" s="755"/>
      <c r="G29" s="755"/>
      <c r="H29" s="755"/>
      <c r="I29" s="755"/>
      <c r="J29" s="755"/>
    </row>
    <row r="30" spans="1:10" ht="18" customHeight="1">
      <c r="A30" s="378"/>
      <c r="B30" s="377" t="s">
        <v>79</v>
      </c>
      <c r="C30" s="756" t="s">
        <v>468</v>
      </c>
      <c r="D30" s="755"/>
      <c r="E30" s="755"/>
      <c r="F30" s="755"/>
      <c r="G30" s="755"/>
      <c r="H30" s="755"/>
      <c r="I30" s="755"/>
      <c r="J30" s="755"/>
    </row>
    <row r="31" spans="1:10" ht="18" customHeight="1">
      <c r="A31" s="378"/>
      <c r="B31" s="377" t="s">
        <v>80</v>
      </c>
      <c r="C31" s="755" t="s">
        <v>459</v>
      </c>
      <c r="D31" s="755"/>
      <c r="E31" s="755"/>
      <c r="F31" s="755"/>
      <c r="G31" s="755"/>
      <c r="H31" s="755"/>
      <c r="I31" s="755"/>
      <c r="J31" s="755"/>
    </row>
    <row r="32" spans="1:10" ht="18" customHeight="1">
      <c r="A32" s="378"/>
      <c r="B32" s="377" t="s">
        <v>81</v>
      </c>
      <c r="C32" s="755" t="s">
        <v>469</v>
      </c>
      <c r="D32" s="755"/>
      <c r="E32" s="755"/>
      <c r="F32" s="755"/>
      <c r="G32" s="755"/>
      <c r="H32" s="755"/>
      <c r="I32" s="755"/>
      <c r="J32" s="755"/>
    </row>
    <row r="33" spans="1:10" ht="18.75" customHeight="1">
      <c r="A33" s="378"/>
      <c r="B33" s="377" t="s">
        <v>103</v>
      </c>
      <c r="C33" s="755" t="s">
        <v>470</v>
      </c>
      <c r="D33" s="755"/>
      <c r="E33" s="755"/>
      <c r="F33" s="755"/>
      <c r="G33" s="755"/>
      <c r="H33" s="755"/>
      <c r="I33" s="755"/>
      <c r="J33" s="755"/>
    </row>
    <row r="34" spans="1:10" ht="18.75" customHeight="1">
      <c r="A34" s="378"/>
      <c r="B34" s="377" t="s">
        <v>104</v>
      </c>
      <c r="C34" s="755" t="s">
        <v>460</v>
      </c>
      <c r="D34" s="755"/>
      <c r="E34" s="755"/>
      <c r="F34" s="755"/>
      <c r="G34" s="755"/>
      <c r="H34" s="755"/>
      <c r="I34" s="755"/>
      <c r="J34" s="755"/>
    </row>
    <row r="35" spans="1:10" ht="18.75" customHeight="1">
      <c r="A35" s="378"/>
      <c r="B35" s="377" t="s">
        <v>113</v>
      </c>
      <c r="C35" s="754" t="s">
        <v>464</v>
      </c>
      <c r="D35" s="754"/>
      <c r="E35" s="754"/>
      <c r="F35" s="754"/>
      <c r="G35" s="754"/>
      <c r="H35" s="754"/>
      <c r="I35" s="754"/>
      <c r="J35" s="754"/>
    </row>
    <row r="36" spans="1:10" ht="18.75" customHeight="1">
      <c r="A36" s="378"/>
      <c r="B36" s="377" t="s">
        <v>114</v>
      </c>
      <c r="C36" s="754" t="s">
        <v>463</v>
      </c>
      <c r="D36" s="754"/>
      <c r="E36" s="754"/>
      <c r="F36" s="754"/>
      <c r="G36" s="754"/>
      <c r="H36" s="754"/>
      <c r="I36" s="754"/>
      <c r="J36" s="754"/>
    </row>
    <row r="37" spans="1:10" ht="18.75" customHeight="1">
      <c r="A37" s="378"/>
      <c r="B37" s="377" t="s">
        <v>115</v>
      </c>
      <c r="C37" s="753" t="s">
        <v>461</v>
      </c>
      <c r="D37" s="754"/>
      <c r="E37" s="754"/>
      <c r="F37" s="754"/>
      <c r="G37" s="754"/>
      <c r="H37" s="754"/>
      <c r="I37" s="754"/>
      <c r="J37" s="754"/>
    </row>
    <row r="38" spans="1:10" ht="18.75" customHeight="1">
      <c r="A38" s="378"/>
      <c r="B38" s="377" t="s">
        <v>139</v>
      </c>
      <c r="C38" s="754" t="s">
        <v>363</v>
      </c>
      <c r="D38" s="754"/>
      <c r="E38" s="754"/>
      <c r="F38" s="754"/>
      <c r="G38" s="754"/>
      <c r="H38" s="754"/>
      <c r="I38" s="754"/>
      <c r="J38" s="754"/>
    </row>
    <row r="39" spans="1:10" ht="18.75" customHeight="1">
      <c r="A39" s="378"/>
      <c r="B39" s="377" t="s">
        <v>140</v>
      </c>
      <c r="C39" s="754" t="s">
        <v>364</v>
      </c>
      <c r="D39" s="754"/>
      <c r="E39" s="754"/>
      <c r="F39" s="754"/>
      <c r="G39" s="754"/>
      <c r="H39" s="754"/>
      <c r="I39" s="754"/>
      <c r="J39" s="754"/>
    </row>
    <row r="40" spans="1:10" ht="18.75" customHeight="1">
      <c r="A40" s="378"/>
      <c r="B40" s="377" t="s">
        <v>141</v>
      </c>
      <c r="C40" s="754" t="s">
        <v>365</v>
      </c>
      <c r="D40" s="754"/>
      <c r="E40" s="754"/>
      <c r="F40" s="754"/>
      <c r="G40" s="754"/>
      <c r="H40" s="754"/>
      <c r="I40" s="754"/>
      <c r="J40" s="754"/>
    </row>
    <row r="41" spans="1:10" ht="18.75" customHeight="1">
      <c r="A41" s="378"/>
      <c r="B41" s="377" t="s">
        <v>142</v>
      </c>
      <c r="C41" s="754" t="s">
        <v>462</v>
      </c>
      <c r="D41" s="754"/>
      <c r="E41" s="754"/>
      <c r="F41" s="754"/>
      <c r="G41" s="754"/>
      <c r="H41" s="754"/>
      <c r="I41" s="754"/>
      <c r="J41" s="754"/>
    </row>
    <row r="42" spans="1:10" ht="18.75" customHeight="1">
      <c r="A42" s="378"/>
      <c r="B42" s="377" t="s">
        <v>143</v>
      </c>
      <c r="C42" s="754" t="s">
        <v>351</v>
      </c>
      <c r="D42" s="754"/>
      <c r="E42" s="754"/>
      <c r="F42" s="754"/>
      <c r="G42" s="754"/>
      <c r="H42" s="754"/>
      <c r="I42" s="754"/>
      <c r="J42" s="754"/>
    </row>
    <row r="43" spans="1:10" ht="18.75" customHeight="1">
      <c r="A43" s="378"/>
      <c r="B43" s="377" t="s">
        <v>329</v>
      </c>
      <c r="C43" s="378" t="s">
        <v>352</v>
      </c>
      <c r="D43" s="378"/>
      <c r="E43" s="378"/>
      <c r="F43" s="378"/>
      <c r="G43" s="378"/>
      <c r="H43" s="378"/>
      <c r="I43" s="378"/>
      <c r="J43" s="378"/>
    </row>
    <row r="44" spans="1:10" ht="18.75" customHeight="1">
      <c r="A44" s="378"/>
      <c r="B44" s="377" t="s">
        <v>330</v>
      </c>
      <c r="C44" s="378" t="s">
        <v>366</v>
      </c>
      <c r="D44" s="378"/>
      <c r="E44" s="378"/>
      <c r="F44" s="378"/>
      <c r="G44" s="378"/>
      <c r="H44" s="378"/>
      <c r="I44" s="378"/>
      <c r="J44" s="378"/>
    </row>
    <row r="45" spans="1:10" ht="18.75" customHeight="1">
      <c r="A45" s="378"/>
      <c r="B45" s="377" t="s">
        <v>331</v>
      </c>
      <c r="C45" s="378" t="s">
        <v>367</v>
      </c>
      <c r="D45" s="378"/>
      <c r="E45" s="378"/>
      <c r="F45" s="378"/>
      <c r="G45" s="378"/>
      <c r="H45" s="378"/>
      <c r="I45" s="378"/>
      <c r="J45" s="378"/>
    </row>
    <row r="46" spans="1:10" ht="18.75" customHeight="1">
      <c r="A46" s="378"/>
      <c r="B46" s="377" t="s">
        <v>332</v>
      </c>
      <c r="C46" s="378" t="s">
        <v>471</v>
      </c>
      <c r="D46" s="378"/>
      <c r="E46" s="378"/>
      <c r="F46" s="378"/>
      <c r="G46" s="378"/>
      <c r="H46" s="378"/>
      <c r="I46" s="378"/>
      <c r="J46" s="378"/>
    </row>
    <row r="47" spans="1:10" ht="18.75" customHeight="1">
      <c r="A47" s="378"/>
      <c r="B47" s="377" t="s">
        <v>333</v>
      </c>
      <c r="C47" s="378" t="s">
        <v>353</v>
      </c>
      <c r="D47" s="378"/>
      <c r="E47" s="378"/>
      <c r="F47" s="378"/>
      <c r="G47" s="378"/>
      <c r="H47" s="378"/>
      <c r="I47" s="378"/>
      <c r="J47" s="378"/>
    </row>
    <row r="48" spans="1:10" ht="18.75" customHeight="1">
      <c r="A48" s="378"/>
      <c r="B48" s="377" t="s">
        <v>334</v>
      </c>
      <c r="C48" s="386" t="s">
        <v>354</v>
      </c>
      <c r="D48" s="378"/>
      <c r="E48" s="378"/>
      <c r="F48" s="378"/>
      <c r="G48" s="378"/>
      <c r="H48" s="378"/>
      <c r="I48" s="378"/>
      <c r="J48" s="378"/>
    </row>
    <row r="49" spans="1:10" ht="18.75" customHeight="1">
      <c r="A49" s="378"/>
      <c r="B49" s="377" t="s">
        <v>335</v>
      </c>
      <c r="C49" s="378" t="s">
        <v>368</v>
      </c>
      <c r="D49" s="378"/>
      <c r="E49" s="378"/>
      <c r="F49" s="378"/>
      <c r="G49" s="378"/>
      <c r="H49" s="378"/>
      <c r="I49" s="378"/>
      <c r="J49" s="378"/>
    </row>
    <row r="50" spans="1:10" ht="18.75" customHeight="1">
      <c r="A50" s="378"/>
      <c r="B50" s="377" t="s">
        <v>336</v>
      </c>
      <c r="C50" s="378" t="s">
        <v>369</v>
      </c>
      <c r="D50" s="378"/>
      <c r="E50" s="378"/>
      <c r="F50" s="378"/>
      <c r="G50" s="378"/>
      <c r="H50" s="378"/>
      <c r="I50" s="378"/>
      <c r="J50" s="378"/>
    </row>
    <row r="51" spans="1:10" ht="18.75" customHeight="1">
      <c r="A51" s="378"/>
      <c r="B51" s="377" t="s">
        <v>337</v>
      </c>
      <c r="C51" s="378" t="s">
        <v>370</v>
      </c>
      <c r="D51" s="378"/>
      <c r="E51" s="378"/>
      <c r="F51" s="378"/>
      <c r="G51" s="378"/>
      <c r="H51" s="378"/>
      <c r="I51" s="378"/>
      <c r="J51" s="378"/>
    </row>
    <row r="52" spans="1:10" ht="18.75" customHeight="1">
      <c r="A52" s="378"/>
      <c r="B52" s="377" t="s">
        <v>338</v>
      </c>
      <c r="C52" s="378" t="s">
        <v>371</v>
      </c>
      <c r="D52" s="378"/>
      <c r="E52" s="378"/>
      <c r="F52" s="378"/>
      <c r="G52" s="378"/>
      <c r="H52" s="378"/>
      <c r="I52" s="378"/>
      <c r="J52" s="378"/>
    </row>
    <row r="53" spans="1:10" ht="18.75" customHeight="1">
      <c r="A53" s="378"/>
      <c r="B53" s="377" t="s">
        <v>339</v>
      </c>
      <c r="C53" s="378" t="s">
        <v>372</v>
      </c>
      <c r="D53" s="378"/>
      <c r="E53" s="378"/>
      <c r="F53" s="378"/>
      <c r="G53" s="378"/>
      <c r="H53" s="378"/>
      <c r="I53" s="378"/>
      <c r="J53" s="378"/>
    </row>
    <row r="54" spans="1:10" ht="18.75" customHeight="1">
      <c r="A54" s="378"/>
      <c r="B54" s="377" t="s">
        <v>340</v>
      </c>
      <c r="C54" s="378" t="s">
        <v>144</v>
      </c>
      <c r="D54" s="378"/>
      <c r="E54" s="378"/>
      <c r="F54" s="378"/>
      <c r="G54" s="378"/>
      <c r="H54" s="378"/>
      <c r="I54" s="378"/>
      <c r="J54" s="378"/>
    </row>
    <row r="55" spans="1:10" ht="18.75" customHeight="1">
      <c r="A55" s="378"/>
      <c r="B55" s="377" t="s">
        <v>341</v>
      </c>
      <c r="C55" s="378" t="s">
        <v>145</v>
      </c>
      <c r="D55" s="378"/>
      <c r="E55" s="378"/>
      <c r="F55" s="378"/>
      <c r="G55" s="378"/>
      <c r="H55" s="378"/>
      <c r="I55" s="378"/>
      <c r="J55" s="378"/>
    </row>
    <row r="56" spans="1:10" ht="18.75" customHeight="1">
      <c r="A56" s="378"/>
      <c r="B56" s="377" t="s">
        <v>342</v>
      </c>
      <c r="C56" s="378" t="s">
        <v>356</v>
      </c>
      <c r="D56" s="378"/>
      <c r="E56" s="378"/>
      <c r="F56" s="378"/>
      <c r="G56" s="378"/>
      <c r="H56" s="378"/>
      <c r="I56" s="378"/>
      <c r="J56" s="378"/>
    </row>
    <row r="57" spans="1:10" ht="18.75" customHeight="1">
      <c r="A57" s="378"/>
      <c r="B57" s="377" t="s">
        <v>343</v>
      </c>
      <c r="C57" s="378" t="s">
        <v>355</v>
      </c>
      <c r="D57" s="378"/>
      <c r="E57" s="378"/>
      <c r="F57" s="378"/>
      <c r="G57" s="378"/>
      <c r="H57" s="378"/>
      <c r="I57" s="378"/>
      <c r="J57" s="378"/>
    </row>
    <row r="58" spans="1:10" ht="18.75" customHeight="1">
      <c r="A58" s="378"/>
      <c r="B58" s="377" t="s">
        <v>344</v>
      </c>
      <c r="C58" s="378" t="s">
        <v>373</v>
      </c>
      <c r="D58" s="378"/>
      <c r="E58" s="378"/>
      <c r="F58" s="378"/>
      <c r="G58" s="378"/>
      <c r="H58" s="378"/>
      <c r="I58" s="378"/>
      <c r="J58" s="378"/>
    </row>
    <row r="59" spans="1:10" ht="18.75" customHeight="1">
      <c r="A59" s="378"/>
      <c r="B59" s="377" t="s">
        <v>345</v>
      </c>
      <c r="C59" s="378" t="s">
        <v>374</v>
      </c>
      <c r="D59" s="378"/>
      <c r="E59" s="378"/>
      <c r="F59" s="378"/>
      <c r="G59" s="378"/>
      <c r="H59" s="378"/>
      <c r="I59" s="378"/>
      <c r="J59" s="378"/>
    </row>
    <row r="60" spans="1:10" ht="18.75" customHeight="1">
      <c r="A60" s="378"/>
      <c r="B60" s="377" t="s">
        <v>346</v>
      </c>
      <c r="C60" s="378" t="s">
        <v>375</v>
      </c>
      <c r="D60" s="378"/>
      <c r="E60" s="378"/>
      <c r="F60" s="378"/>
      <c r="G60" s="378"/>
      <c r="H60" s="378"/>
      <c r="I60" s="378"/>
      <c r="J60" s="378"/>
    </row>
    <row r="61" spans="1:10" ht="18.75" customHeight="1">
      <c r="A61" s="378"/>
      <c r="B61" s="377" t="s">
        <v>347</v>
      </c>
      <c r="C61" s="378" t="s">
        <v>376</v>
      </c>
      <c r="D61" s="378"/>
      <c r="E61" s="378"/>
      <c r="F61" s="378"/>
      <c r="G61" s="378"/>
      <c r="H61" s="378"/>
      <c r="I61" s="378"/>
      <c r="J61" s="378"/>
    </row>
    <row r="62" spans="1:10" ht="18.75" customHeight="1">
      <c r="A62" s="378"/>
      <c r="B62" s="377" t="s">
        <v>348</v>
      </c>
      <c r="C62" s="378" t="s">
        <v>377</v>
      </c>
      <c r="D62" s="378"/>
      <c r="E62" s="378"/>
      <c r="F62" s="378"/>
      <c r="G62" s="378"/>
      <c r="H62" s="378"/>
      <c r="I62" s="378"/>
      <c r="J62" s="378"/>
    </row>
    <row r="63" spans="1:10" ht="18.75" customHeight="1">
      <c r="A63" s="378"/>
      <c r="B63" s="377" t="s">
        <v>349</v>
      </c>
      <c r="C63" s="378" t="s">
        <v>378</v>
      </c>
      <c r="D63" s="378"/>
      <c r="E63" s="378"/>
      <c r="F63" s="378"/>
      <c r="G63" s="378"/>
      <c r="H63" s="378"/>
      <c r="I63" s="378"/>
      <c r="J63" s="378"/>
    </row>
  </sheetData>
  <mergeCells count="34">
    <mergeCell ref="C38:J38"/>
    <mergeCell ref="C39:J39"/>
    <mergeCell ref="C40:J40"/>
    <mergeCell ref="C41:J41"/>
    <mergeCell ref="C42:J42"/>
    <mergeCell ref="C25:J25"/>
    <mergeCell ref="C26:J26"/>
    <mergeCell ref="C7:J7"/>
    <mergeCell ref="A1:J1"/>
    <mergeCell ref="B3:J3"/>
    <mergeCell ref="C4:J4"/>
    <mergeCell ref="C5:J5"/>
    <mergeCell ref="C6:J6"/>
    <mergeCell ref="C8:J8"/>
    <mergeCell ref="C10:J10"/>
    <mergeCell ref="B18:J18"/>
    <mergeCell ref="C19:J19"/>
    <mergeCell ref="C20:J20"/>
    <mergeCell ref="C37:J37"/>
    <mergeCell ref="C33:J33"/>
    <mergeCell ref="C34:J34"/>
    <mergeCell ref="C9:J9"/>
    <mergeCell ref="C35:J35"/>
    <mergeCell ref="C36:J36"/>
    <mergeCell ref="C28:J28"/>
    <mergeCell ref="C29:J29"/>
    <mergeCell ref="C30:J30"/>
    <mergeCell ref="C31:J31"/>
    <mergeCell ref="C32:J32"/>
    <mergeCell ref="C27:J27"/>
    <mergeCell ref="C21:J21"/>
    <mergeCell ref="C22:J22"/>
    <mergeCell ref="C23:J23"/>
    <mergeCell ref="C24:J24"/>
  </mergeCells>
  <hyperlinks>
    <hyperlink ref="B2" location="Metodologie!A1" display="Metodologie"/>
    <hyperlink ref="B4" location="'F1'!A1" display="Tab. F1"/>
    <hyperlink ref="B5" location="'F1'!A1" display="Tab. F2"/>
    <hyperlink ref="B6" location="'F2'!A1" display="Tab. F3"/>
    <hyperlink ref="B7" location="'F3'!A1" display="Tab. F4"/>
    <hyperlink ref="B8" location="'F4'!A1" display="Tab. F5"/>
    <hyperlink ref="B9" location="'F6'!A1" display="Tab. F6"/>
    <hyperlink ref="B10" location="'F8'!A1" display="Tab. F7"/>
    <hyperlink ref="B11" location="'F10'!A1" display="Tab. F8"/>
    <hyperlink ref="B12" location="'F12'!A1" display="Tab. F9"/>
    <hyperlink ref="B13" location="'F14'!A1" display="Tab. F10"/>
    <hyperlink ref="B14" location="'F18'!A1" display="Tab. F11"/>
    <hyperlink ref="B15" location="'F20'!A1" display="Tab. F12"/>
    <hyperlink ref="B16" location="'F21'!A1" display="Tab. F13"/>
    <hyperlink ref="B17" location="'F22'!A1" display="Tab. F14"/>
    <hyperlink ref="B19" location="'F1'!A1" display="Graf F1"/>
    <hyperlink ref="B20" location="'F1'!A1" display="Graf F2"/>
    <hyperlink ref="B21" location="'F2'!A1" display="Graf F3"/>
    <hyperlink ref="B22" location="'F2'!A1" display="Graf F4"/>
    <hyperlink ref="B23" location="'F2'!A1" display="Graf F5"/>
    <hyperlink ref="B24" location="'F3'!A1" display="Graf F6"/>
    <hyperlink ref="B25" location="'F3'!A1" display="Graf F7"/>
    <hyperlink ref="B26" location="'F4'!A1" display="Graf F8"/>
    <hyperlink ref="B27" location="'F4'!A1" display="Graf F9"/>
    <hyperlink ref="B28" location="'F5'!A1" display="Graf F10"/>
    <hyperlink ref="B29" location="'F6'!A1" display="Graf F11"/>
    <hyperlink ref="B30" location="'F6'!A1" display="Graf F12"/>
    <hyperlink ref="B31" location="'F7'!A1" display="Graf F13"/>
    <hyperlink ref="B32" location="'F8'!A1" display="Graf F14"/>
    <hyperlink ref="B33" location="'F8'!A1" display="Graf F15"/>
    <hyperlink ref="B34" location="'F9'!A1" display="Graf F16"/>
    <hyperlink ref="B35" location="'F10'!A1" display="Graf F17"/>
    <hyperlink ref="B36" location="'F10'!A1" display="Graf F18"/>
    <hyperlink ref="B37" location="'F11'!A1" display="Graf F19"/>
    <hyperlink ref="B38" location="'F12'!A1" display="Graf F20"/>
    <hyperlink ref="B39" location="'F12'!A1" display="Graf F21"/>
    <hyperlink ref="B40" location="'F12'!A1" display="Graf F22"/>
    <hyperlink ref="B41" location="'F12'!A1" display="Graf F23"/>
    <hyperlink ref="B42" location="'F13'!A1" display="Graf F24"/>
    <hyperlink ref="B43" location="'F13'!A1" display="Graf F25"/>
    <hyperlink ref="B44" location="'F14'!A1" display="Graf F26"/>
    <hyperlink ref="B45" location="'F14'!A1" display="Graf F27"/>
    <hyperlink ref="B46" location="'F14'!A1" display="Graf F28"/>
    <hyperlink ref="B47" location="'F15'!A1" display="Graf F29"/>
    <hyperlink ref="B48" location="'F15'!A1" display="Graf F30"/>
    <hyperlink ref="B49" location="'F16'!A1" display="Graf F31"/>
    <hyperlink ref="B50" location="'F16'!A1" display="Graf F32"/>
    <hyperlink ref="B51" location="'F17'!A1" display="Graf F33"/>
    <hyperlink ref="B52" location="'F17'!A1" display="Graf F34"/>
    <hyperlink ref="B53" location="'F18'!A1" display="Graf F35"/>
    <hyperlink ref="B54" location="'F18'!A1" display="Graf F36"/>
    <hyperlink ref="B55" location="'F18'!A1" display="Graf F37"/>
    <hyperlink ref="B56" location="'F19'!A1" display="Graf F38"/>
    <hyperlink ref="B57" location="'F19'!A1" display="Graf F39"/>
    <hyperlink ref="B58" location="'F20'!A1" display="Graf F40"/>
    <hyperlink ref="B59" location="'F20'!A1" display="Graf F41"/>
    <hyperlink ref="B60" location="'F21'!A1" display="Graf F42"/>
    <hyperlink ref="B61" location="'F21'!A1" display="Graf F43"/>
    <hyperlink ref="B62" location="'F22'!A1" display="Graf F44"/>
    <hyperlink ref="B63" location="'F22'!A1" display="Graf F45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"/>
  <sheetViews>
    <sheetView showGridLines="0" view="pageBreakPreview" zoomScale="140" zoomScaleNormal="140" zoomScaleSheetLayoutView="140" workbookViewId="0">
      <selection sqref="A1:D1"/>
    </sheetView>
  </sheetViews>
  <sheetFormatPr defaultColWidth="9.140625" defaultRowHeight="11.25"/>
  <cols>
    <col min="1" max="1" width="16.42578125" style="102" customWidth="1"/>
    <col min="2" max="2" width="8.28515625" style="102" customWidth="1"/>
    <col min="3" max="3" width="8.42578125" style="102" customWidth="1"/>
    <col min="4" max="4" width="8.28515625" style="102" customWidth="1"/>
    <col min="5" max="5" width="2.85546875" style="13" customWidth="1"/>
    <col min="6" max="6" width="14" style="13" customWidth="1"/>
    <col min="7" max="7" width="21.42578125" style="410" customWidth="1"/>
    <col min="8" max="10" width="5.7109375" style="410" customWidth="1"/>
    <col min="11" max="17" width="5.7109375" style="111" customWidth="1"/>
    <col min="18" max="16384" width="9.140625" style="101"/>
  </cols>
  <sheetData>
    <row r="1" spans="1:26" s="103" customFormat="1" ht="24" customHeight="1">
      <c r="A1" s="786" t="s">
        <v>51</v>
      </c>
      <c r="B1" s="786"/>
      <c r="C1" s="786"/>
      <c r="D1" s="790"/>
      <c r="E1" s="5"/>
      <c r="F1" s="115" t="s">
        <v>83</v>
      </c>
      <c r="G1" s="410"/>
      <c r="H1" s="410"/>
      <c r="I1" s="410"/>
      <c r="J1" s="410"/>
      <c r="K1" s="111"/>
      <c r="L1" s="111"/>
      <c r="M1" s="111"/>
      <c r="N1" s="111"/>
      <c r="O1" s="111"/>
      <c r="P1" s="111"/>
      <c r="Q1" s="111"/>
    </row>
    <row r="2" spans="1:26" s="102" customFormat="1" ht="30" customHeight="1">
      <c r="A2" s="759" t="s">
        <v>447</v>
      </c>
      <c r="B2" s="759"/>
      <c r="C2" s="759"/>
      <c r="D2" s="759"/>
      <c r="E2" s="24"/>
      <c r="F2" s="115" t="s">
        <v>84</v>
      </c>
      <c r="G2" s="446"/>
      <c r="H2" s="450"/>
      <c r="I2" s="450"/>
      <c r="J2" s="450"/>
      <c r="K2" s="217"/>
      <c r="L2" s="217"/>
      <c r="M2" s="217"/>
      <c r="N2" s="217"/>
      <c r="O2" s="217"/>
      <c r="P2" s="217"/>
      <c r="Q2" s="111"/>
    </row>
    <row r="3" spans="1:26" s="107" customFormat="1" ht="10.5" customHeight="1">
      <c r="A3" s="363"/>
      <c r="B3" s="364"/>
      <c r="C3" s="364"/>
      <c r="D3" s="365" t="s">
        <v>30</v>
      </c>
      <c r="E3" s="111"/>
      <c r="F3" s="111"/>
      <c r="G3" s="450"/>
      <c r="H3" s="795"/>
      <c r="I3" s="795"/>
      <c r="J3" s="795"/>
      <c r="K3" s="796"/>
      <c r="L3" s="796"/>
      <c r="M3" s="796"/>
    </row>
    <row r="4" spans="1:26" s="228" customFormat="1" ht="21" customHeight="1">
      <c r="A4" s="366"/>
      <c r="B4" s="573" t="s">
        <v>414</v>
      </c>
      <c r="C4" s="573" t="s">
        <v>415</v>
      </c>
      <c r="D4" s="574" t="s">
        <v>483</v>
      </c>
      <c r="E4" s="21"/>
      <c r="F4" s="21"/>
      <c r="G4" s="540"/>
      <c r="H4" s="486"/>
      <c r="I4" s="486"/>
      <c r="J4" s="486"/>
      <c r="K4" s="371"/>
      <c r="L4" s="371"/>
      <c r="M4" s="371"/>
    </row>
    <row r="5" spans="1:26" s="228" customFormat="1" ht="9.75" customHeight="1">
      <c r="A5" s="363" t="s">
        <v>31</v>
      </c>
      <c r="B5" s="191">
        <v>5.4757939916713116</v>
      </c>
      <c r="C5" s="192">
        <v>22.521726094782881</v>
      </c>
      <c r="D5" s="168">
        <v>10.642101537057362</v>
      </c>
      <c r="E5" s="111"/>
      <c r="F5" s="111"/>
      <c r="G5" s="541"/>
      <c r="H5" s="487"/>
      <c r="I5" s="542"/>
      <c r="J5" s="542"/>
      <c r="K5" s="171"/>
      <c r="L5" s="168"/>
      <c r="M5" s="168"/>
    </row>
    <row r="6" spans="1:26" s="228" customFormat="1" ht="9.75" customHeight="1">
      <c r="A6" s="368" t="s">
        <v>32</v>
      </c>
      <c r="B6" s="193">
        <v>5.9718928409088781</v>
      </c>
      <c r="C6" s="193">
        <v>24.317875875574206</v>
      </c>
      <c r="D6" s="169">
        <v>11.613745084811042</v>
      </c>
      <c r="E6" s="111"/>
      <c r="F6" s="111"/>
      <c r="G6" s="540"/>
      <c r="H6" s="426"/>
      <c r="I6" s="426"/>
      <c r="J6" s="426"/>
      <c r="K6" s="169"/>
      <c r="L6" s="169"/>
      <c r="M6" s="169"/>
      <c r="N6" s="111"/>
    </row>
    <row r="7" spans="1:26" s="228" customFormat="1" ht="9.75" customHeight="1">
      <c r="A7" s="372" t="s">
        <v>33</v>
      </c>
      <c r="B7" s="137"/>
      <c r="C7" s="137"/>
      <c r="D7" s="6"/>
      <c r="E7" s="111"/>
      <c r="F7" s="111"/>
      <c r="G7" s="543"/>
      <c r="H7" s="426"/>
      <c r="I7" s="426"/>
      <c r="J7" s="426"/>
      <c r="K7" s="26"/>
      <c r="L7" s="26"/>
      <c r="M7" s="26"/>
      <c r="N7" s="111"/>
    </row>
    <row r="8" spans="1:26" s="228" customFormat="1" ht="9.75" customHeight="1">
      <c r="A8" s="373" t="s">
        <v>34</v>
      </c>
      <c r="B8" s="194">
        <v>4.9098281235303931</v>
      </c>
      <c r="C8" s="194">
        <v>25.046177185761177</v>
      </c>
      <c r="D8" s="170">
        <v>10.532690632909492</v>
      </c>
      <c r="E8" s="111"/>
      <c r="F8" s="111"/>
      <c r="G8" s="544"/>
      <c r="H8" s="545"/>
      <c r="I8" s="545"/>
      <c r="J8" s="545"/>
      <c r="K8" s="169"/>
      <c r="L8" s="169"/>
      <c r="M8" s="169"/>
      <c r="N8" s="111"/>
      <c r="V8" s="15"/>
      <c r="W8" s="15"/>
      <c r="Y8" s="15"/>
      <c r="Z8" s="15"/>
    </row>
    <row r="9" spans="1:26" s="228" customFormat="1" ht="9.75" customHeight="1">
      <c r="A9" s="364" t="s">
        <v>35</v>
      </c>
      <c r="B9" s="194">
        <v>6.0133912627725081</v>
      </c>
      <c r="C9" s="194">
        <v>20.123811142780056</v>
      </c>
      <c r="D9" s="170">
        <v>10.746028305100493</v>
      </c>
      <c r="E9" s="111"/>
      <c r="F9" s="111"/>
      <c r="G9" s="540"/>
      <c r="H9" s="545"/>
      <c r="I9" s="545"/>
      <c r="J9" s="545"/>
      <c r="K9" s="169"/>
      <c r="L9" s="169"/>
      <c r="M9" s="169"/>
      <c r="N9" s="111"/>
      <c r="W9" s="25"/>
      <c r="Y9" s="25"/>
      <c r="Z9" s="25"/>
    </row>
    <row r="10" spans="1:26" s="228" customFormat="1" ht="9.75" customHeight="1">
      <c r="A10" s="372" t="s">
        <v>36</v>
      </c>
      <c r="B10" s="137"/>
      <c r="C10" s="137"/>
      <c r="D10" s="6"/>
      <c r="E10" s="111"/>
      <c r="F10" s="111"/>
      <c r="G10" s="543"/>
      <c r="H10" s="429"/>
      <c r="I10" s="429"/>
      <c r="J10" s="429"/>
      <c r="K10" s="169"/>
      <c r="L10" s="169"/>
      <c r="M10" s="169"/>
      <c r="N10" s="111"/>
      <c r="W10" s="25"/>
      <c r="Y10" s="25"/>
      <c r="Z10" s="25"/>
    </row>
    <row r="11" spans="1:26" s="228" customFormat="1" ht="9.75" customHeight="1">
      <c r="A11" s="364" t="s">
        <v>286</v>
      </c>
      <c r="B11" s="194">
        <v>11.011658422000991</v>
      </c>
      <c r="C11" s="194">
        <v>35.931888413759268</v>
      </c>
      <c r="D11" s="170">
        <v>13.771444807801931</v>
      </c>
      <c r="E11" s="111"/>
      <c r="F11" s="111"/>
      <c r="G11" s="540"/>
      <c r="H11" s="545"/>
      <c r="I11" s="545"/>
      <c r="J11" s="545"/>
      <c r="K11" s="169"/>
      <c r="L11" s="169"/>
      <c r="M11" s="169"/>
      <c r="N11" s="111"/>
    </row>
    <row r="12" spans="1:26" s="228" customFormat="1" ht="9.75" customHeight="1">
      <c r="A12" s="364" t="s">
        <v>287</v>
      </c>
      <c r="B12" s="194">
        <v>5.3672277247674991</v>
      </c>
      <c r="C12" s="194">
        <v>24.469284965792419</v>
      </c>
      <c r="D12" s="170">
        <v>15.506702973389624</v>
      </c>
      <c r="E12" s="111"/>
      <c r="F12" s="111"/>
      <c r="G12" s="540"/>
      <c r="H12" s="545"/>
      <c r="I12" s="545"/>
      <c r="J12" s="545"/>
      <c r="K12" s="169"/>
      <c r="L12" s="169"/>
      <c r="M12" s="169"/>
      <c r="N12" s="111"/>
    </row>
    <row r="13" spans="1:26" s="228" customFormat="1" ht="9.75" customHeight="1">
      <c r="A13" s="364" t="s">
        <v>288</v>
      </c>
      <c r="B13" s="194">
        <v>1.7887304962867481</v>
      </c>
      <c r="C13" s="194">
        <v>11.468808864667693</v>
      </c>
      <c r="D13" s="170">
        <v>3.8307320324713903</v>
      </c>
      <c r="E13" s="111"/>
      <c r="F13" s="111"/>
      <c r="G13" s="540"/>
      <c r="H13" s="545"/>
      <c r="I13" s="545"/>
      <c r="J13" s="545"/>
      <c r="K13" s="169"/>
      <c r="L13" s="169"/>
      <c r="M13" s="169"/>
      <c r="N13" s="111"/>
    </row>
    <row r="14" spans="1:26" s="228" customFormat="1" ht="9.75" customHeight="1">
      <c r="A14" s="372" t="s">
        <v>37</v>
      </c>
      <c r="B14" s="137"/>
      <c r="C14" s="137"/>
      <c r="D14" s="6"/>
      <c r="E14" s="111"/>
      <c r="F14" s="111"/>
      <c r="G14" s="543"/>
      <c r="H14" s="429"/>
      <c r="I14" s="429"/>
      <c r="J14" s="429"/>
      <c r="K14" s="169"/>
      <c r="L14" s="169"/>
      <c r="M14" s="169"/>
      <c r="N14" s="111"/>
    </row>
    <row r="15" spans="1:26" s="228" customFormat="1" ht="9.75" customHeight="1">
      <c r="A15" s="107" t="s">
        <v>38</v>
      </c>
      <c r="B15" s="194">
        <v>0.23021695021070704</v>
      </c>
      <c r="C15" s="194">
        <v>5.7197278439669574</v>
      </c>
      <c r="D15" s="170">
        <v>1.1204469648359143</v>
      </c>
      <c r="E15" s="111"/>
      <c r="F15" s="111"/>
      <c r="G15" s="540"/>
      <c r="H15" s="545"/>
      <c r="I15" s="545"/>
      <c r="J15" s="545"/>
      <c r="K15" s="169"/>
      <c r="L15" s="169"/>
      <c r="M15" s="169"/>
      <c r="N15" s="111"/>
    </row>
    <row r="16" spans="1:26" s="228" customFormat="1" ht="9.75" customHeight="1">
      <c r="A16" s="107" t="s">
        <v>39</v>
      </c>
      <c r="B16" s="194">
        <v>1.0849765918489329</v>
      </c>
      <c r="C16" s="194">
        <v>13.421383231055085</v>
      </c>
      <c r="D16" s="170">
        <v>6.8059097805773199</v>
      </c>
      <c r="E16" s="111"/>
      <c r="F16" s="111"/>
      <c r="G16" s="540"/>
      <c r="H16" s="545"/>
      <c r="I16" s="545"/>
      <c r="J16" s="545"/>
      <c r="K16" s="169"/>
      <c r="L16" s="169"/>
      <c r="M16" s="169"/>
      <c r="N16" s="111"/>
    </row>
    <row r="17" spans="1:17" s="228" customFormat="1" ht="9.75" customHeight="1">
      <c r="A17" s="107" t="s">
        <v>40</v>
      </c>
      <c r="B17" s="194">
        <v>5.1160850174915211</v>
      </c>
      <c r="C17" s="194">
        <v>23.021678803481052</v>
      </c>
      <c r="D17" s="170">
        <v>13.492959179953884</v>
      </c>
      <c r="E17" s="111"/>
      <c r="F17" s="111"/>
      <c r="G17" s="540"/>
      <c r="H17" s="545"/>
      <c r="I17" s="545"/>
      <c r="J17" s="545"/>
      <c r="K17" s="169"/>
      <c r="L17" s="169"/>
      <c r="M17" s="169"/>
      <c r="N17" s="111"/>
    </row>
    <row r="18" spans="1:17" s="228" customFormat="1" ht="9.75" customHeight="1">
      <c r="A18" s="107" t="s">
        <v>41</v>
      </c>
      <c r="B18" s="194">
        <v>11.476218935102946</v>
      </c>
      <c r="C18" s="194">
        <v>34.554939536627849</v>
      </c>
      <c r="D18" s="170">
        <v>19.741258264039821</v>
      </c>
      <c r="E18" s="111"/>
      <c r="F18" s="111"/>
      <c r="G18" s="540"/>
      <c r="H18" s="545"/>
      <c r="I18" s="545"/>
      <c r="J18" s="545"/>
      <c r="K18" s="169"/>
      <c r="L18" s="169"/>
      <c r="M18" s="169"/>
      <c r="N18" s="111"/>
    </row>
    <row r="19" spans="1:17" s="228" customFormat="1" ht="9.75" customHeight="1">
      <c r="A19" s="372" t="s">
        <v>42</v>
      </c>
      <c r="B19" s="137"/>
      <c r="C19" s="137"/>
      <c r="D19" s="6"/>
      <c r="E19" s="111"/>
      <c r="F19" s="111"/>
      <c r="G19" s="543"/>
      <c r="H19" s="429"/>
      <c r="I19" s="429"/>
      <c r="J19" s="429"/>
      <c r="K19" s="169"/>
      <c r="L19" s="169"/>
      <c r="M19" s="169"/>
      <c r="N19" s="111"/>
    </row>
    <row r="20" spans="1:17" s="228" customFormat="1" ht="9.75" customHeight="1">
      <c r="A20" s="364" t="s">
        <v>52</v>
      </c>
      <c r="B20" s="194">
        <v>0.40522298747330199</v>
      </c>
      <c r="C20" s="194">
        <v>17.847418744880486</v>
      </c>
      <c r="D20" s="170">
        <v>0.87500606048233798</v>
      </c>
      <c r="E20" s="111"/>
      <c r="F20" s="111"/>
      <c r="G20" s="540"/>
      <c r="H20" s="545"/>
      <c r="I20" s="545"/>
      <c r="J20" s="545"/>
      <c r="K20" s="169"/>
      <c r="L20" s="169"/>
      <c r="M20" s="169"/>
      <c r="N20" s="111"/>
    </row>
    <row r="21" spans="1:17" s="228" customFormat="1" ht="9.75" customHeight="1">
      <c r="A21" s="364" t="s">
        <v>43</v>
      </c>
      <c r="B21" s="194">
        <v>17.966218513791489</v>
      </c>
      <c r="C21" s="194">
        <v>50.124198882896245</v>
      </c>
      <c r="D21" s="170">
        <v>1.0320172368836373</v>
      </c>
      <c r="E21" s="111"/>
      <c r="F21" s="111"/>
      <c r="G21" s="540"/>
      <c r="H21" s="545"/>
      <c r="I21" s="545"/>
      <c r="J21" s="545"/>
      <c r="K21" s="169"/>
      <c r="L21" s="169"/>
      <c r="M21" s="169"/>
      <c r="N21" s="111"/>
    </row>
    <row r="22" spans="1:17" s="228" customFormat="1" ht="9.75" customHeight="1">
      <c r="A22" s="36" t="s">
        <v>46</v>
      </c>
      <c r="B22" s="195">
        <v>0.52828268993719307</v>
      </c>
      <c r="C22" s="195">
        <v>7.5867264082646892</v>
      </c>
      <c r="D22" s="190">
        <v>0.44841773108810223</v>
      </c>
      <c r="E22" s="111"/>
      <c r="F22" s="111"/>
      <c r="G22" s="546"/>
      <c r="H22" s="545"/>
      <c r="I22" s="545"/>
      <c r="J22" s="545"/>
      <c r="K22" s="169"/>
      <c r="L22" s="169"/>
      <c r="M22" s="169"/>
      <c r="N22" s="111"/>
    </row>
    <row r="23" spans="1:17" s="228" customFormat="1" ht="10.5" customHeight="1">
      <c r="A23" s="797" t="s">
        <v>44</v>
      </c>
      <c r="B23" s="797"/>
      <c r="C23" s="797"/>
      <c r="D23" s="798"/>
      <c r="E23" s="12"/>
      <c r="F23" s="12"/>
      <c r="G23" s="511"/>
      <c r="H23" s="410"/>
      <c r="I23" s="410"/>
      <c r="J23" s="410"/>
      <c r="K23" s="111"/>
      <c r="L23" s="111"/>
      <c r="M23" s="51"/>
      <c r="N23" s="111"/>
      <c r="O23" s="111"/>
      <c r="P23" s="111"/>
      <c r="Q23" s="111"/>
    </row>
    <row r="24" spans="1:17" s="228" customFormat="1" ht="8.25" customHeight="1">
      <c r="A24" s="124"/>
      <c r="B24" s="391"/>
      <c r="C24" s="391"/>
      <c r="D24" s="392"/>
      <c r="E24" s="12"/>
      <c r="F24" s="12"/>
      <c r="G24" s="511"/>
      <c r="H24" s="410"/>
      <c r="I24" s="410"/>
      <c r="J24" s="410"/>
      <c r="K24" s="111"/>
      <c r="L24" s="111"/>
      <c r="M24" s="51"/>
      <c r="N24" s="111"/>
      <c r="O24" s="111"/>
      <c r="P24" s="111"/>
      <c r="Q24" s="111"/>
    </row>
    <row r="25" spans="1:17" s="228" customFormat="1" ht="21" customHeight="1">
      <c r="A25" s="799" t="s">
        <v>429</v>
      </c>
      <c r="B25" s="799"/>
      <c r="C25" s="799"/>
      <c r="D25" s="799"/>
      <c r="E25" s="14"/>
      <c r="F25" s="14"/>
      <c r="G25" s="511"/>
      <c r="H25" s="410"/>
      <c r="I25" s="410"/>
      <c r="J25" s="495"/>
      <c r="O25" s="111"/>
      <c r="P25" s="111"/>
      <c r="Q25" s="111"/>
    </row>
    <row r="26" spans="1:17" s="228" customFormat="1" ht="11.25" customHeight="1">
      <c r="A26" s="107"/>
      <c r="B26" s="107"/>
      <c r="C26" s="107"/>
      <c r="D26" s="107"/>
      <c r="E26" s="220"/>
      <c r="F26" s="285"/>
      <c r="G26" s="410"/>
      <c r="H26" s="410" t="s">
        <v>47</v>
      </c>
      <c r="I26" s="410" t="s">
        <v>48</v>
      </c>
      <c r="J26" s="495"/>
      <c r="K26" s="218"/>
      <c r="L26" s="218"/>
      <c r="M26" s="218"/>
      <c r="O26" s="111"/>
      <c r="P26" s="111"/>
    </row>
    <row r="27" spans="1:17" s="228" customFormat="1" ht="11.25" customHeight="1">
      <c r="E27" s="220"/>
      <c r="F27" s="285"/>
      <c r="G27" s="497" t="s">
        <v>23</v>
      </c>
      <c r="H27" s="418">
        <f>27.7097888714222/100</f>
        <v>0.27709788871422203</v>
      </c>
      <c r="I27" s="490">
        <f>34.3402112744464/100</f>
        <v>0.34340211274446403</v>
      </c>
      <c r="J27" s="495"/>
      <c r="K27" s="196"/>
      <c r="L27" s="197"/>
      <c r="M27" s="198"/>
      <c r="O27" s="111"/>
      <c r="P27" s="111"/>
    </row>
    <row r="28" spans="1:17" s="228" customFormat="1" ht="11.25" customHeight="1">
      <c r="A28" s="107"/>
      <c r="B28" s="107"/>
      <c r="C28" s="107"/>
      <c r="D28" s="107"/>
      <c r="E28" s="220"/>
      <c r="F28" s="285"/>
      <c r="G28" s="497"/>
      <c r="H28" s="425"/>
      <c r="I28" s="490"/>
      <c r="J28" s="495"/>
      <c r="K28" s="196"/>
      <c r="L28" s="197"/>
      <c r="M28" s="198"/>
      <c r="O28" s="111"/>
      <c r="P28" s="111"/>
    </row>
    <row r="29" spans="1:17" s="228" customFormat="1" ht="11.25" customHeight="1">
      <c r="A29" s="107"/>
      <c r="B29" s="107"/>
      <c r="C29" s="107"/>
      <c r="D29" s="107"/>
      <c r="E29" s="220"/>
      <c r="F29" s="220"/>
      <c r="G29" s="419" t="s">
        <v>49</v>
      </c>
      <c r="H29" s="420">
        <v>0.29690165449778105</v>
      </c>
      <c r="I29" s="490">
        <v>0.35853242659158951</v>
      </c>
      <c r="J29" s="495"/>
      <c r="K29" s="199"/>
      <c r="L29" s="197"/>
      <c r="M29" s="198"/>
      <c r="O29" s="111"/>
      <c r="P29" s="111"/>
    </row>
    <row r="30" spans="1:17" s="228" customFormat="1" ht="11.25" customHeight="1">
      <c r="A30" s="107"/>
      <c r="B30" s="107"/>
      <c r="C30" s="107"/>
      <c r="D30" s="107"/>
      <c r="E30" s="220"/>
      <c r="F30" s="220"/>
      <c r="G30" s="419" t="s">
        <v>50</v>
      </c>
      <c r="H30" s="420">
        <v>0.25828677122097188</v>
      </c>
      <c r="I30" s="490">
        <v>0.32827571482291967</v>
      </c>
      <c r="J30" s="547"/>
      <c r="K30" s="199"/>
      <c r="L30" s="197"/>
      <c r="M30" s="198"/>
      <c r="O30" s="111"/>
      <c r="P30" s="111"/>
    </row>
    <row r="31" spans="1:17" s="228" customFormat="1" ht="11.25" customHeight="1">
      <c r="A31" s="107"/>
      <c r="B31" s="107"/>
      <c r="C31" s="107"/>
      <c r="D31" s="107"/>
      <c r="E31" s="220"/>
      <c r="F31" s="220"/>
      <c r="G31" s="419"/>
      <c r="H31" s="490"/>
      <c r="I31" s="490"/>
      <c r="J31" s="493"/>
      <c r="K31" s="199"/>
      <c r="L31" s="198"/>
      <c r="M31" s="198"/>
      <c r="O31" s="111"/>
      <c r="P31" s="111"/>
    </row>
    <row r="32" spans="1:17" s="228" customFormat="1" ht="11.25" customHeight="1">
      <c r="A32" s="107"/>
      <c r="B32" s="107"/>
      <c r="C32" s="107"/>
      <c r="D32" s="107"/>
      <c r="E32" s="220"/>
      <c r="F32" s="220"/>
      <c r="G32" s="540" t="s">
        <v>289</v>
      </c>
      <c r="H32" s="420">
        <v>0.42000718283038813</v>
      </c>
      <c r="I32" s="490">
        <v>0.42422734003901125</v>
      </c>
      <c r="J32" s="493"/>
      <c r="K32" s="199"/>
      <c r="L32" s="198"/>
      <c r="M32" s="198"/>
      <c r="O32" s="111"/>
      <c r="P32" s="111"/>
    </row>
    <row r="33" spans="1:17" s="228" customFormat="1" ht="11.25" customHeight="1">
      <c r="A33" s="107"/>
      <c r="B33" s="107"/>
      <c r="C33" s="107"/>
      <c r="D33" s="107"/>
      <c r="E33" s="220"/>
      <c r="F33" s="220"/>
      <c r="G33" s="540" t="s">
        <v>290</v>
      </c>
      <c r="H33" s="420">
        <v>0.32306644029542453</v>
      </c>
      <c r="I33" s="490">
        <v>0.33755462494789595</v>
      </c>
      <c r="J33" s="493"/>
      <c r="K33" s="199"/>
      <c r="L33" s="198"/>
      <c r="M33" s="198"/>
      <c r="O33" s="111"/>
      <c r="P33" s="111"/>
    </row>
    <row r="34" spans="1:17" s="228" customFormat="1" ht="18" customHeight="1">
      <c r="A34" s="107"/>
      <c r="B34" s="107"/>
      <c r="C34" s="107"/>
      <c r="D34" s="107"/>
      <c r="E34" s="220"/>
      <c r="F34" s="220"/>
      <c r="G34" s="540" t="s">
        <v>288</v>
      </c>
      <c r="H34" s="420">
        <v>0.13511324073922995</v>
      </c>
      <c r="I34" s="490">
        <v>0.25141886520021545</v>
      </c>
      <c r="J34" s="410"/>
      <c r="K34" s="199"/>
      <c r="L34" s="198"/>
      <c r="M34" s="198"/>
      <c r="O34" s="111"/>
      <c r="P34" s="111"/>
    </row>
    <row r="35" spans="1:17" s="228" customFormat="1" ht="8.25" customHeight="1">
      <c r="E35" s="220"/>
      <c r="F35" s="220"/>
      <c r="G35" s="419"/>
      <c r="H35" s="420"/>
      <c r="I35" s="421"/>
      <c r="J35" s="410"/>
      <c r="K35" s="199"/>
      <c r="L35" s="198"/>
      <c r="M35" s="198"/>
      <c r="O35" s="111"/>
      <c r="P35" s="111"/>
    </row>
    <row r="36" spans="1:17" s="228" customFormat="1" ht="21" customHeight="1">
      <c r="A36" s="800" t="s">
        <v>448</v>
      </c>
      <c r="B36" s="800"/>
      <c r="C36" s="800"/>
      <c r="D36" s="800"/>
      <c r="E36" s="220"/>
      <c r="F36" s="220"/>
      <c r="G36" s="406"/>
      <c r="H36" s="548"/>
      <c r="I36" s="548"/>
      <c r="J36" s="410"/>
      <c r="K36" s="199"/>
      <c r="L36" s="198"/>
      <c r="M36" s="198"/>
      <c r="O36" s="111"/>
      <c r="P36" s="111"/>
    </row>
    <row r="37" spans="1:17" s="228" customFormat="1" ht="11.25" customHeight="1">
      <c r="E37" s="220"/>
      <c r="F37" s="285"/>
      <c r="G37" s="410"/>
      <c r="H37" s="410" t="s">
        <v>47</v>
      </c>
      <c r="I37" s="410" t="s">
        <v>48</v>
      </c>
      <c r="J37" s="410"/>
      <c r="K37" s="199"/>
      <c r="L37" s="198"/>
      <c r="M37" s="198"/>
      <c r="O37" s="111"/>
      <c r="P37" s="111"/>
    </row>
    <row r="38" spans="1:17" s="228" customFormat="1" ht="11.25" customHeight="1">
      <c r="E38" s="220"/>
      <c r="F38" s="285"/>
      <c r="G38" s="497" t="s">
        <v>23</v>
      </c>
      <c r="H38" s="418">
        <f>22.5217260947829/100</f>
        <v>0.22521726094782898</v>
      </c>
      <c r="I38" s="490">
        <f>27.9107443203107/100</f>
        <v>0.27910744320310704</v>
      </c>
      <c r="J38" s="508"/>
      <c r="O38" s="111"/>
      <c r="P38" s="111"/>
    </row>
    <row r="39" spans="1:17" s="228" customFormat="1" ht="11.25" customHeight="1">
      <c r="E39" s="220"/>
      <c r="F39" s="285"/>
      <c r="G39" s="410"/>
      <c r="H39" s="425"/>
      <c r="I39" s="425"/>
      <c r="J39" s="508"/>
      <c r="O39" s="111"/>
      <c r="P39" s="111"/>
    </row>
    <row r="40" spans="1:17" s="228" customFormat="1" ht="11.25" customHeight="1">
      <c r="A40" s="389"/>
      <c r="B40" s="389"/>
      <c r="C40" s="389"/>
      <c r="D40" s="389"/>
      <c r="E40" s="220"/>
      <c r="F40" s="285"/>
      <c r="G40" s="419" t="s">
        <v>49</v>
      </c>
      <c r="H40" s="420">
        <f>25.0461771857612/100</f>
        <v>0.25046177185761198</v>
      </c>
      <c r="I40" s="490">
        <v>0.3024525645855225</v>
      </c>
      <c r="J40" s="549"/>
      <c r="K40" s="111"/>
      <c r="L40" s="111"/>
      <c r="M40" s="111"/>
      <c r="N40" s="111"/>
      <c r="O40" s="111"/>
      <c r="P40" s="111"/>
      <c r="Q40" s="111"/>
    </row>
    <row r="41" spans="1:17" s="228" customFormat="1" ht="11.25" customHeight="1">
      <c r="A41" s="389"/>
      <c r="B41" s="389"/>
      <c r="C41" s="389"/>
      <c r="D41" s="389"/>
      <c r="E41" s="220"/>
      <c r="F41" s="220"/>
      <c r="G41" s="419" t="s">
        <v>50</v>
      </c>
      <c r="H41" s="420">
        <f>20.1238111427801/100</f>
        <v>0.20123811142780099</v>
      </c>
      <c r="I41" s="490">
        <v>0.25576836384724472</v>
      </c>
      <c r="J41" s="549"/>
      <c r="K41" s="111"/>
      <c r="L41" s="111"/>
      <c r="M41" s="111"/>
      <c r="N41" s="111"/>
      <c r="O41" s="111"/>
      <c r="P41" s="111"/>
      <c r="Q41" s="111"/>
    </row>
    <row r="42" spans="1:17" s="228" customFormat="1" ht="11.25" customHeight="1">
      <c r="A42" s="389"/>
      <c r="B42" s="389"/>
      <c r="C42" s="389"/>
      <c r="D42" s="389"/>
      <c r="E42" s="220"/>
      <c r="F42" s="220"/>
      <c r="G42" s="419"/>
      <c r="H42" s="490"/>
      <c r="I42" s="490"/>
      <c r="J42" s="549"/>
      <c r="K42" s="111"/>
      <c r="L42" s="111"/>
      <c r="M42" s="111"/>
      <c r="N42" s="111"/>
      <c r="O42" s="111"/>
      <c r="P42" s="111"/>
      <c r="Q42" s="111"/>
    </row>
    <row r="43" spans="1:17" s="228" customFormat="1" ht="11.25" customHeight="1">
      <c r="A43" s="389"/>
      <c r="B43" s="389"/>
      <c r="C43" s="389"/>
      <c r="D43" s="389"/>
      <c r="E43" s="220"/>
      <c r="F43" s="220"/>
      <c r="G43" s="419" t="s">
        <v>289</v>
      </c>
      <c r="H43" s="420">
        <f>35.9318884137593/100</f>
        <v>0.35931888413759305</v>
      </c>
      <c r="I43" s="490">
        <v>0.36292925615282562</v>
      </c>
      <c r="J43" s="508"/>
      <c r="N43" s="111"/>
      <c r="O43" s="111"/>
      <c r="P43" s="111"/>
      <c r="Q43" s="111"/>
    </row>
    <row r="44" spans="1:17" s="228" customFormat="1" ht="11.25" customHeight="1">
      <c r="A44" s="389"/>
      <c r="B44" s="389"/>
      <c r="C44" s="389"/>
      <c r="D44" s="389"/>
      <c r="E44" s="220"/>
      <c r="F44" s="220"/>
      <c r="G44" s="419" t="s">
        <v>290</v>
      </c>
      <c r="H44" s="420">
        <f>24.4692849657924/100</f>
        <v>0.24469284965792401</v>
      </c>
      <c r="I44" s="490">
        <v>0.25566630510486443</v>
      </c>
      <c r="J44" s="549"/>
      <c r="K44" s="219"/>
      <c r="L44" s="766"/>
      <c r="M44" s="766"/>
      <c r="N44" s="111"/>
      <c r="O44" s="111"/>
      <c r="P44" s="111"/>
      <c r="Q44" s="111"/>
    </row>
    <row r="45" spans="1:17" s="228" customFormat="1" ht="11.25" customHeight="1">
      <c r="A45" s="389"/>
      <c r="B45" s="389"/>
      <c r="C45" s="389"/>
      <c r="D45" s="389"/>
      <c r="E45" s="220"/>
      <c r="F45" s="220"/>
      <c r="G45" s="419" t="s">
        <v>288</v>
      </c>
      <c r="H45" s="420">
        <f>11.4688088646677/100</f>
        <v>0.114688088646677</v>
      </c>
      <c r="I45" s="490">
        <v>0.21341171998960942</v>
      </c>
      <c r="J45" s="508"/>
      <c r="N45" s="111"/>
      <c r="O45" s="111"/>
      <c r="P45" s="111"/>
      <c r="Q45" s="111"/>
    </row>
    <row r="46" spans="1:17" s="228" customFormat="1" ht="6.75" customHeight="1">
      <c r="A46" s="107"/>
      <c r="B46" s="107"/>
      <c r="C46" s="107"/>
      <c r="E46" s="220"/>
      <c r="F46" s="220"/>
      <c r="G46" s="406"/>
      <c r="H46" s="406"/>
      <c r="I46" s="406"/>
      <c r="J46" s="406"/>
      <c r="K46" s="218"/>
      <c r="L46" s="218"/>
      <c r="M46" s="218"/>
      <c r="N46" s="111"/>
      <c r="O46" s="111"/>
      <c r="P46" s="111"/>
      <c r="Q46" s="111"/>
    </row>
    <row r="47" spans="1:17" s="228" customFormat="1" ht="15" customHeight="1">
      <c r="C47" s="107"/>
      <c r="D47" s="388" t="s">
        <v>412</v>
      </c>
      <c r="E47" s="220"/>
      <c r="F47" s="220"/>
      <c r="G47" s="406"/>
      <c r="H47" s="406"/>
      <c r="I47" s="406"/>
      <c r="J47" s="406"/>
      <c r="K47" s="196"/>
      <c r="L47" s="236"/>
      <c r="M47" s="236"/>
      <c r="N47" s="111"/>
      <c r="O47" s="111"/>
      <c r="P47" s="111"/>
      <c r="Q47" s="111"/>
    </row>
    <row r="48" spans="1:17" s="228" customFormat="1" ht="10.5" customHeight="1">
      <c r="C48" s="107"/>
      <c r="D48" s="107"/>
      <c r="E48" s="220"/>
      <c r="F48" s="220"/>
      <c r="G48" s="406"/>
      <c r="H48" s="406"/>
      <c r="I48" s="406"/>
      <c r="J48" s="406"/>
      <c r="K48" s="218"/>
      <c r="L48" s="232"/>
      <c r="M48" s="232"/>
      <c r="N48" s="111"/>
      <c r="O48" s="111"/>
      <c r="P48" s="111"/>
      <c r="Q48" s="111"/>
    </row>
    <row r="49" spans="1:26" s="105" customFormat="1" ht="10.5" customHeight="1">
      <c r="C49" s="104"/>
      <c r="D49" s="104"/>
      <c r="E49" s="220"/>
      <c r="F49" s="220"/>
      <c r="G49" s="529"/>
      <c r="H49" s="529"/>
      <c r="I49" s="529"/>
      <c r="J49" s="529"/>
      <c r="K49" s="199"/>
      <c r="L49" s="237"/>
      <c r="M49" s="236"/>
      <c r="N49" s="111"/>
      <c r="O49" s="111"/>
      <c r="P49" s="111"/>
      <c r="Q49" s="111"/>
    </row>
    <row r="50" spans="1:26" s="105" customFormat="1" ht="10.5" customHeight="1">
      <c r="C50" s="104"/>
      <c r="D50" s="104"/>
      <c r="E50" s="220"/>
      <c r="F50" s="220"/>
      <c r="G50" s="529"/>
      <c r="H50" s="529"/>
      <c r="I50" s="529"/>
      <c r="J50" s="529"/>
      <c r="K50" s="199"/>
      <c r="L50" s="237"/>
      <c r="M50" s="236"/>
      <c r="N50" s="111"/>
      <c r="O50" s="111"/>
      <c r="P50" s="111"/>
      <c r="Q50" s="111"/>
    </row>
    <row r="51" spans="1:26" s="105" customFormat="1" ht="9.75">
      <c r="C51" s="104"/>
      <c r="D51" s="104"/>
      <c r="E51" s="220"/>
      <c r="F51" s="220"/>
      <c r="G51" s="529"/>
      <c r="H51" s="529"/>
      <c r="I51" s="529"/>
      <c r="J51" s="529"/>
      <c r="K51" s="199"/>
      <c r="L51" s="236"/>
      <c r="M51" s="236"/>
      <c r="N51" s="111"/>
      <c r="O51" s="111"/>
      <c r="P51" s="111"/>
      <c r="Q51" s="111"/>
    </row>
    <row r="52" spans="1:26" s="105" customFormat="1" ht="9.75">
      <c r="G52" s="529"/>
      <c r="H52" s="529"/>
      <c r="I52" s="529"/>
      <c r="J52" s="529"/>
      <c r="K52" s="199"/>
      <c r="L52" s="237"/>
      <c r="M52" s="236"/>
      <c r="N52" s="111"/>
      <c r="O52" s="111"/>
      <c r="P52" s="111"/>
      <c r="Q52" s="111"/>
    </row>
    <row r="53" spans="1:26" s="105" customFormat="1" ht="9.75">
      <c r="G53" s="529"/>
      <c r="H53" s="529"/>
      <c r="I53" s="529"/>
      <c r="J53" s="529"/>
      <c r="K53" s="199"/>
      <c r="L53" s="237"/>
      <c r="M53" s="236"/>
      <c r="N53" s="111"/>
      <c r="O53" s="111"/>
      <c r="P53" s="111"/>
      <c r="Q53" s="111"/>
    </row>
    <row r="54" spans="1:26" s="105" customFormat="1" ht="15.75" customHeight="1">
      <c r="G54" s="529"/>
      <c r="H54" s="529"/>
      <c r="I54" s="529"/>
      <c r="J54" s="529"/>
      <c r="K54" s="199"/>
      <c r="L54" s="237"/>
      <c r="M54" s="236"/>
      <c r="N54" s="111"/>
      <c r="O54" s="111"/>
      <c r="P54" s="111"/>
      <c r="Q54" s="111"/>
    </row>
    <row r="55" spans="1:26" s="105" customFormat="1" ht="9.75">
      <c r="G55" s="419"/>
      <c r="H55" s="550"/>
      <c r="I55" s="551"/>
      <c r="J55" s="529"/>
      <c r="K55" s="199"/>
      <c r="L55" s="237"/>
      <c r="M55" s="236"/>
      <c r="N55" s="111"/>
      <c r="O55" s="111"/>
      <c r="P55" s="111"/>
      <c r="Q55" s="111"/>
    </row>
    <row r="56" spans="1:26" s="105" customFormat="1" ht="9.75">
      <c r="G56" s="419"/>
      <c r="H56" s="550"/>
      <c r="I56" s="551"/>
      <c r="J56" s="529"/>
      <c r="K56" s="199"/>
      <c r="L56" s="237"/>
      <c r="M56" s="236"/>
      <c r="N56" s="111"/>
      <c r="O56" s="111"/>
      <c r="P56" s="111"/>
      <c r="Q56" s="111"/>
    </row>
    <row r="57" spans="1:26" s="105" customFormat="1" ht="9.75">
      <c r="G57" s="419"/>
      <c r="H57" s="550"/>
      <c r="I57" s="551"/>
      <c r="J57" s="410"/>
      <c r="K57" s="199"/>
      <c r="L57" s="237"/>
      <c r="M57" s="236"/>
      <c r="N57" s="111"/>
      <c r="O57" s="111"/>
      <c r="P57" s="111"/>
      <c r="Q57" s="111"/>
    </row>
    <row r="58" spans="1:26" s="105" customFormat="1" ht="9.75">
      <c r="G58" s="529"/>
      <c r="H58" s="529"/>
      <c r="I58" s="529"/>
      <c r="J58" s="495"/>
      <c r="K58" s="111"/>
      <c r="L58" s="111"/>
      <c r="M58" s="111"/>
      <c r="N58" s="111"/>
      <c r="O58" s="111"/>
      <c r="P58" s="111"/>
      <c r="Q58" s="111"/>
    </row>
    <row r="59" spans="1:26">
      <c r="A59" s="101"/>
      <c r="B59" s="101"/>
      <c r="C59" s="101"/>
      <c r="D59" s="101"/>
      <c r="E59" s="101"/>
      <c r="F59" s="101"/>
      <c r="J59" s="495"/>
    </row>
    <row r="60" spans="1:26">
      <c r="A60" s="101"/>
      <c r="B60" s="101"/>
      <c r="C60" s="101"/>
      <c r="D60" s="101"/>
      <c r="E60" s="101"/>
      <c r="F60" s="101"/>
      <c r="J60" s="495"/>
    </row>
    <row r="61" spans="1:26">
      <c r="A61" s="101"/>
      <c r="B61" s="101"/>
      <c r="C61" s="101"/>
      <c r="D61" s="101"/>
      <c r="E61" s="101"/>
      <c r="F61" s="101"/>
      <c r="G61" s="543"/>
      <c r="H61" s="427"/>
      <c r="I61" s="427"/>
      <c r="J61" s="427"/>
      <c r="K61" s="235"/>
      <c r="L61" s="235"/>
      <c r="M61" s="235"/>
    </row>
    <row r="62" spans="1:26">
      <c r="A62" s="101"/>
      <c r="B62" s="101"/>
      <c r="C62" s="101"/>
      <c r="D62" s="101"/>
      <c r="E62" s="101"/>
      <c r="F62" s="101"/>
      <c r="G62" s="540"/>
      <c r="H62" s="552"/>
      <c r="I62" s="552"/>
      <c r="J62" s="552"/>
      <c r="K62" s="235"/>
      <c r="L62" s="235"/>
      <c r="M62" s="235"/>
    </row>
    <row r="63" spans="1:26">
      <c r="A63" s="101"/>
      <c r="B63" s="101"/>
      <c r="C63" s="101"/>
      <c r="D63" s="101"/>
      <c r="E63" s="101"/>
      <c r="F63" s="101"/>
      <c r="G63" s="540"/>
      <c r="H63" s="552"/>
      <c r="I63" s="552"/>
      <c r="J63" s="552"/>
      <c r="K63" s="235"/>
      <c r="L63" s="235"/>
      <c r="M63" s="235"/>
    </row>
    <row r="64" spans="1:26" s="111" customFormat="1">
      <c r="A64" s="101"/>
      <c r="B64" s="101"/>
      <c r="C64" s="101"/>
      <c r="D64" s="101"/>
      <c r="E64" s="101"/>
      <c r="F64" s="101"/>
      <c r="G64" s="540"/>
      <c r="H64" s="552"/>
      <c r="I64" s="552"/>
      <c r="J64" s="552"/>
      <c r="K64" s="235"/>
      <c r="L64" s="235"/>
      <c r="M64" s="235"/>
      <c r="R64" s="101"/>
      <c r="S64" s="101"/>
      <c r="T64" s="101"/>
      <c r="U64" s="101"/>
      <c r="V64" s="101"/>
      <c r="W64" s="101"/>
      <c r="X64" s="101"/>
      <c r="Y64" s="101"/>
      <c r="Z64" s="101"/>
    </row>
    <row r="65" spans="1:26" s="111" customFormat="1">
      <c r="A65" s="101"/>
      <c r="B65" s="101"/>
      <c r="C65" s="101"/>
      <c r="D65" s="101"/>
      <c r="E65" s="101"/>
      <c r="F65" s="101"/>
      <c r="G65" s="540"/>
      <c r="H65" s="552"/>
      <c r="I65" s="552"/>
      <c r="J65" s="552"/>
      <c r="K65" s="235"/>
      <c r="L65" s="235"/>
      <c r="M65" s="235"/>
      <c r="R65" s="101"/>
      <c r="S65" s="101"/>
      <c r="T65" s="101"/>
      <c r="U65" s="101"/>
      <c r="V65" s="101"/>
      <c r="W65" s="101"/>
      <c r="X65" s="101"/>
      <c r="Y65" s="101"/>
      <c r="Z65" s="101"/>
    </row>
    <row r="66" spans="1:26" s="111" customFormat="1">
      <c r="A66" s="101"/>
      <c r="B66" s="101"/>
      <c r="C66" s="101"/>
      <c r="D66" s="101"/>
      <c r="E66" s="101"/>
      <c r="F66" s="101"/>
      <c r="G66" s="540"/>
      <c r="H66" s="552"/>
      <c r="I66" s="552"/>
      <c r="J66" s="552"/>
      <c r="K66" s="235"/>
      <c r="L66" s="235"/>
      <c r="M66" s="235"/>
      <c r="R66" s="101"/>
      <c r="S66" s="101"/>
      <c r="T66" s="101"/>
      <c r="U66" s="101"/>
      <c r="V66" s="101"/>
      <c r="W66" s="101"/>
      <c r="X66" s="101"/>
      <c r="Y66" s="101"/>
      <c r="Z66" s="101"/>
    </row>
    <row r="67" spans="1:26" s="111" customFormat="1">
      <c r="A67" s="101"/>
      <c r="B67" s="101"/>
      <c r="C67" s="101"/>
      <c r="D67" s="101"/>
      <c r="E67" s="101"/>
      <c r="F67" s="101"/>
      <c r="G67" s="540"/>
      <c r="H67" s="552"/>
      <c r="I67" s="552"/>
      <c r="J67" s="552"/>
      <c r="K67" s="235"/>
      <c r="L67" s="235"/>
      <c r="M67" s="235"/>
      <c r="R67" s="101"/>
      <c r="S67" s="101"/>
      <c r="T67" s="101"/>
      <c r="U67" s="101"/>
      <c r="V67" s="101"/>
      <c r="W67" s="101"/>
      <c r="X67" s="101"/>
      <c r="Y67" s="101"/>
      <c r="Z67" s="101"/>
    </row>
    <row r="68" spans="1:26" s="111" customFormat="1">
      <c r="A68" s="101"/>
      <c r="B68" s="101"/>
      <c r="C68" s="101"/>
      <c r="D68" s="101"/>
      <c r="E68" s="101"/>
      <c r="F68" s="101"/>
      <c r="G68" s="410"/>
      <c r="H68" s="410"/>
      <c r="I68" s="410"/>
      <c r="J68" s="410"/>
      <c r="R68" s="101"/>
      <c r="S68" s="101"/>
      <c r="T68" s="101"/>
      <c r="U68" s="101"/>
      <c r="V68" s="101"/>
      <c r="W68" s="101"/>
      <c r="X68" s="101"/>
      <c r="Y68" s="101"/>
      <c r="Z68" s="101"/>
    </row>
    <row r="69" spans="1:26" s="111" customFormat="1">
      <c r="A69" s="101"/>
      <c r="B69" s="101"/>
      <c r="C69" s="101"/>
      <c r="D69" s="101"/>
      <c r="E69" s="101"/>
      <c r="F69" s="101"/>
      <c r="G69" s="410"/>
      <c r="H69" s="410"/>
      <c r="I69" s="410"/>
      <c r="J69" s="410"/>
      <c r="R69" s="101"/>
      <c r="S69" s="101"/>
      <c r="T69" s="101"/>
      <c r="U69" s="101"/>
      <c r="V69" s="101"/>
      <c r="W69" s="101"/>
      <c r="X69" s="101"/>
      <c r="Y69" s="101"/>
      <c r="Z69" s="101"/>
    </row>
    <row r="70" spans="1:26" s="111" customFormat="1">
      <c r="A70" s="101"/>
      <c r="B70" s="101"/>
      <c r="C70" s="101"/>
      <c r="D70" s="101"/>
      <c r="E70" s="101"/>
      <c r="F70" s="101"/>
      <c r="G70" s="466"/>
      <c r="H70" s="466"/>
      <c r="I70" s="466"/>
      <c r="J70" s="410"/>
      <c r="R70" s="101"/>
      <c r="S70" s="101"/>
      <c r="T70" s="101"/>
      <c r="U70" s="101"/>
      <c r="V70" s="101"/>
      <c r="W70" s="101"/>
      <c r="X70" s="101"/>
      <c r="Y70" s="101"/>
      <c r="Z70" s="101"/>
    </row>
    <row r="71" spans="1:26" s="111" customFormat="1">
      <c r="A71" s="101"/>
      <c r="B71" s="101"/>
      <c r="C71" s="101"/>
      <c r="D71" s="101"/>
      <c r="E71" s="101"/>
      <c r="F71" s="101"/>
      <c r="G71" s="466"/>
      <c r="H71" s="466"/>
      <c r="I71" s="466"/>
      <c r="J71" s="410"/>
      <c r="R71" s="101"/>
      <c r="S71" s="101"/>
      <c r="T71" s="101"/>
      <c r="U71" s="101"/>
      <c r="V71" s="101"/>
      <c r="W71" s="101"/>
      <c r="X71" s="101"/>
      <c r="Y71" s="101"/>
      <c r="Z71" s="101"/>
    </row>
    <row r="72" spans="1:26" s="111" customFormat="1">
      <c r="A72" s="101"/>
      <c r="B72" s="101"/>
      <c r="C72" s="101"/>
      <c r="D72" s="101"/>
      <c r="E72" s="101"/>
      <c r="F72" s="101"/>
      <c r="G72" s="466"/>
      <c r="H72" s="466"/>
      <c r="I72" s="466"/>
      <c r="J72" s="410"/>
      <c r="R72" s="101"/>
      <c r="S72" s="101"/>
      <c r="T72" s="101"/>
      <c r="U72" s="101"/>
      <c r="V72" s="101"/>
      <c r="W72" s="101"/>
      <c r="X72" s="101"/>
      <c r="Y72" s="101"/>
      <c r="Z72" s="101"/>
    </row>
    <row r="73" spans="1:26" s="111" customFormat="1">
      <c r="A73" s="101"/>
      <c r="B73" s="101"/>
      <c r="C73" s="101"/>
      <c r="D73" s="101"/>
      <c r="E73" s="101"/>
      <c r="F73" s="101"/>
      <c r="G73" s="466"/>
      <c r="H73" s="466"/>
      <c r="I73" s="466"/>
      <c r="J73" s="410"/>
      <c r="R73" s="101"/>
      <c r="S73" s="101"/>
      <c r="T73" s="101"/>
      <c r="U73" s="101"/>
      <c r="V73" s="101"/>
      <c r="W73" s="101"/>
      <c r="X73" s="101"/>
      <c r="Y73" s="101"/>
      <c r="Z73" s="101"/>
    </row>
    <row r="74" spans="1:26" s="111" customFormat="1">
      <c r="A74" s="101"/>
      <c r="B74" s="101"/>
      <c r="C74" s="101"/>
      <c r="D74" s="101"/>
      <c r="E74" s="101"/>
      <c r="F74" s="101"/>
      <c r="G74" s="466"/>
      <c r="H74" s="466"/>
      <c r="I74" s="466"/>
      <c r="J74" s="410"/>
      <c r="R74" s="101"/>
      <c r="S74" s="101"/>
      <c r="T74" s="101"/>
      <c r="U74" s="101"/>
      <c r="V74" s="101"/>
      <c r="W74" s="101"/>
      <c r="X74" s="101"/>
      <c r="Y74" s="101"/>
      <c r="Z74" s="101"/>
    </row>
    <row r="75" spans="1:26" s="111" customFormat="1">
      <c r="A75" s="101"/>
      <c r="B75" s="101"/>
      <c r="C75" s="101"/>
      <c r="D75" s="101"/>
      <c r="E75" s="101"/>
      <c r="F75" s="101"/>
      <c r="G75" s="466"/>
      <c r="H75" s="466"/>
      <c r="I75" s="466"/>
      <c r="J75" s="410"/>
      <c r="R75" s="101"/>
      <c r="S75" s="101"/>
      <c r="T75" s="101"/>
      <c r="U75" s="101"/>
      <c r="V75" s="101"/>
      <c r="W75" s="101"/>
      <c r="X75" s="101"/>
      <c r="Y75" s="101"/>
      <c r="Z75" s="101"/>
    </row>
    <row r="76" spans="1:26" s="111" customFormat="1">
      <c r="A76" s="101"/>
      <c r="B76" s="101"/>
      <c r="C76" s="101"/>
      <c r="D76" s="101"/>
      <c r="E76" s="101"/>
      <c r="F76" s="101"/>
      <c r="G76" s="466"/>
      <c r="H76" s="466"/>
      <c r="I76" s="466"/>
      <c r="J76" s="410"/>
      <c r="R76" s="101"/>
      <c r="S76" s="101"/>
      <c r="T76" s="101"/>
      <c r="U76" s="101"/>
      <c r="V76" s="101"/>
      <c r="W76" s="101"/>
      <c r="X76" s="101"/>
      <c r="Y76" s="101"/>
      <c r="Z76" s="101"/>
    </row>
    <row r="77" spans="1:26" s="111" customFormat="1">
      <c r="A77" s="101"/>
      <c r="B77" s="101"/>
      <c r="C77" s="101"/>
      <c r="D77" s="101"/>
      <c r="E77" s="101"/>
      <c r="F77" s="101"/>
      <c r="G77" s="466"/>
      <c r="H77" s="466"/>
      <c r="I77" s="466"/>
      <c r="J77" s="410"/>
      <c r="R77" s="101"/>
      <c r="S77" s="101"/>
      <c r="T77" s="101"/>
      <c r="U77" s="101"/>
      <c r="V77" s="101"/>
      <c r="W77" s="101"/>
      <c r="X77" s="101"/>
      <c r="Y77" s="101"/>
      <c r="Z77" s="101"/>
    </row>
    <row r="78" spans="1:26" s="111" customFormat="1">
      <c r="A78" s="101"/>
      <c r="B78" s="101"/>
      <c r="C78" s="101"/>
      <c r="D78" s="101"/>
      <c r="E78" s="101"/>
      <c r="F78" s="101"/>
      <c r="G78" s="466"/>
      <c r="H78" s="466"/>
      <c r="I78" s="466"/>
      <c r="J78" s="410"/>
      <c r="R78" s="101"/>
      <c r="S78" s="101"/>
      <c r="T78" s="101"/>
      <c r="U78" s="101"/>
      <c r="V78" s="101"/>
      <c r="W78" s="101"/>
      <c r="X78" s="101"/>
      <c r="Y78" s="101"/>
      <c r="Z78" s="101"/>
    </row>
  </sheetData>
  <mergeCells count="8">
    <mergeCell ref="L44:M44"/>
    <mergeCell ref="A2:D2"/>
    <mergeCell ref="A1:D1"/>
    <mergeCell ref="H3:J3"/>
    <mergeCell ref="K3:M3"/>
    <mergeCell ref="A23:D23"/>
    <mergeCell ref="A25:D25"/>
    <mergeCell ref="A36:D36"/>
  </mergeCells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view="pageBreakPreview" zoomScale="140" zoomScaleNormal="140" zoomScaleSheetLayoutView="140" workbookViewId="0">
      <selection sqref="A1:D1"/>
    </sheetView>
  </sheetViews>
  <sheetFormatPr defaultColWidth="9.140625" defaultRowHeight="11.25"/>
  <cols>
    <col min="1" max="1" width="41.42578125" style="102" customWidth="1"/>
    <col min="2" max="2" width="2.85546875" style="102" customWidth="1"/>
    <col min="3" max="3" width="14" style="102" customWidth="1"/>
    <col min="4" max="4" width="9.85546875" style="410" customWidth="1"/>
    <col min="5" max="5" width="5.7109375" style="410" customWidth="1"/>
    <col min="6" max="7" width="5.7109375" style="111" customWidth="1"/>
    <col min="8" max="8" width="2.85546875" style="90" customWidth="1"/>
    <col min="9" max="9" width="5.7109375" style="101" customWidth="1"/>
    <col min="10" max="16384" width="9.140625" style="101"/>
  </cols>
  <sheetData>
    <row r="1" spans="1:8" s="103" customFormat="1" ht="24" customHeight="1">
      <c r="A1" s="387" t="s">
        <v>51</v>
      </c>
      <c r="C1" s="115" t="s">
        <v>83</v>
      </c>
      <c r="D1" s="410"/>
      <c r="E1" s="410"/>
      <c r="F1" s="111"/>
      <c r="G1" s="111"/>
      <c r="H1" s="5"/>
    </row>
    <row r="2" spans="1:8" s="102" customFormat="1" ht="37.5" customHeight="1">
      <c r="A2" s="45" t="s">
        <v>473</v>
      </c>
      <c r="B2"/>
      <c r="C2" s="115" t="s">
        <v>84</v>
      </c>
      <c r="D2" s="553"/>
      <c r="E2" s="410"/>
      <c r="F2" s="111"/>
      <c r="G2" s="111"/>
      <c r="H2" s="90"/>
    </row>
    <row r="3" spans="1:8" s="107" customFormat="1" ht="11.25" customHeight="1">
      <c r="A3" s="106"/>
      <c r="D3" s="554" t="s">
        <v>152</v>
      </c>
      <c r="E3" s="801"/>
      <c r="F3" s="801"/>
      <c r="G3" s="390"/>
    </row>
    <row r="4" spans="1:8" s="228" customFormat="1" ht="11.25" customHeight="1">
      <c r="A4" s="111"/>
      <c r="B4" s="107"/>
      <c r="C4" s="107"/>
      <c r="D4" s="802">
        <v>2018</v>
      </c>
      <c r="E4" s="802"/>
    </row>
    <row r="5" spans="1:8" s="228" customFormat="1" ht="11.25" customHeight="1">
      <c r="A5" s="114"/>
      <c r="B5" s="22"/>
      <c r="C5" s="22"/>
      <c r="D5" s="519" t="s">
        <v>24</v>
      </c>
      <c r="E5" s="555">
        <v>3.4964000000000002E-2</v>
      </c>
      <c r="H5" s="393"/>
    </row>
    <row r="6" spans="1:8" s="228" customFormat="1" ht="11.25" customHeight="1">
      <c r="A6" s="38"/>
      <c r="B6" s="23"/>
      <c r="C6" s="23"/>
      <c r="D6" s="519" t="s">
        <v>15</v>
      </c>
      <c r="E6" s="555">
        <v>4.1132000000000002E-2</v>
      </c>
      <c r="H6" s="225"/>
    </row>
    <row r="7" spans="1:8" s="228" customFormat="1" ht="11.25" customHeight="1">
      <c r="A7" s="394"/>
      <c r="B7" s="23"/>
      <c r="C7" s="23"/>
      <c r="D7" s="519" t="s">
        <v>25</v>
      </c>
      <c r="E7" s="555">
        <v>4.5601999999999997E-2</v>
      </c>
      <c r="H7" s="225"/>
    </row>
    <row r="8" spans="1:8" s="228" customFormat="1" ht="11.25" customHeight="1">
      <c r="A8" s="109"/>
      <c r="B8" s="23"/>
      <c r="C8" s="23"/>
      <c r="D8" s="519" t="s">
        <v>4</v>
      </c>
      <c r="E8" s="555">
        <v>5.2192000000000002E-2</v>
      </c>
      <c r="H8" s="225"/>
    </row>
    <row r="9" spans="1:8" s="228" customFormat="1" ht="11.25" customHeight="1">
      <c r="A9" s="109"/>
      <c r="B9" s="23"/>
      <c r="C9" s="23"/>
      <c r="D9" s="519" t="s">
        <v>28</v>
      </c>
      <c r="E9" s="555">
        <v>5.5995000000000003E-2</v>
      </c>
      <c r="H9" s="225"/>
    </row>
    <row r="10" spans="1:8" s="228" customFormat="1" ht="11.25" customHeight="1">
      <c r="A10" s="109"/>
      <c r="B10" s="23"/>
      <c r="C10" s="23"/>
      <c r="D10" s="519" t="s">
        <v>27</v>
      </c>
      <c r="E10" s="555">
        <v>5.6639000000000002E-2</v>
      </c>
      <c r="H10" s="225"/>
    </row>
    <row r="11" spans="1:8" s="228" customFormat="1" ht="11.25" customHeight="1">
      <c r="A11" s="109"/>
      <c r="B11" s="23"/>
      <c r="C11" s="23"/>
      <c r="D11" s="519" t="s">
        <v>0</v>
      </c>
      <c r="E11" s="555">
        <v>5.9288E-2</v>
      </c>
      <c r="H11" s="225"/>
    </row>
    <row r="12" spans="1:8" s="228" customFormat="1" ht="11.25" customHeight="1">
      <c r="A12" s="109"/>
      <c r="B12" s="23"/>
      <c r="C12" s="23"/>
      <c r="D12" s="519" t="s">
        <v>16</v>
      </c>
      <c r="E12" s="555">
        <v>6.2907000000000005E-2</v>
      </c>
      <c r="H12" s="225"/>
    </row>
    <row r="13" spans="1:8" s="228" customFormat="1" ht="11.25" customHeight="1">
      <c r="A13" s="110"/>
      <c r="B13" s="23"/>
      <c r="C13" s="23"/>
      <c r="D13" s="519" t="s">
        <v>1</v>
      </c>
      <c r="E13" s="555">
        <v>6.4908999999999994E-2</v>
      </c>
      <c r="H13" s="225"/>
    </row>
    <row r="14" spans="1:8" s="228" customFormat="1" ht="11.25" customHeight="1">
      <c r="A14" s="109"/>
      <c r="B14" s="23"/>
      <c r="C14" s="23"/>
      <c r="D14" s="519" t="s">
        <v>8</v>
      </c>
      <c r="E14" s="555">
        <v>6.9842000000000001E-2</v>
      </c>
      <c r="H14" s="225"/>
    </row>
    <row r="15" spans="1:8" s="228" customFormat="1" ht="11.25" customHeight="1">
      <c r="A15" s="109"/>
      <c r="B15" s="23"/>
      <c r="C15" s="23"/>
      <c r="D15" s="519" t="s">
        <v>11</v>
      </c>
      <c r="E15" s="555">
        <v>7.4718000000000007E-2</v>
      </c>
      <c r="H15" s="225"/>
    </row>
    <row r="16" spans="1:8" s="228" customFormat="1" ht="11.25" customHeight="1">
      <c r="A16" s="109"/>
      <c r="B16" s="23"/>
      <c r="C16" s="23"/>
      <c r="D16" s="519" t="s">
        <v>2</v>
      </c>
      <c r="E16" s="555">
        <v>7.4927999999999995E-2</v>
      </c>
      <c r="H16" s="225"/>
    </row>
    <row r="17" spans="1:8" s="228" customFormat="1" ht="11.25" customHeight="1">
      <c r="A17" s="2"/>
      <c r="B17" s="23"/>
      <c r="C17" s="23"/>
      <c r="D17" s="519" t="s">
        <v>13</v>
      </c>
      <c r="E17" s="555">
        <v>0.109082</v>
      </c>
      <c r="H17" s="225"/>
    </row>
    <row r="18" spans="1:8" s="228" customFormat="1" ht="11.25" customHeight="1">
      <c r="A18" s="109"/>
      <c r="B18" s="23"/>
      <c r="C18" s="23"/>
      <c r="D18" s="519" t="s">
        <v>6</v>
      </c>
      <c r="E18" s="555">
        <v>0.112925</v>
      </c>
      <c r="H18" s="225"/>
    </row>
    <row r="19" spans="1:8" s="228" customFormat="1" ht="11.25" customHeight="1">
      <c r="A19" s="109"/>
      <c r="B19" s="23"/>
      <c r="C19" s="23"/>
      <c r="D19" s="519" t="s">
        <v>10</v>
      </c>
      <c r="E19" s="555">
        <v>0.11469699999999999</v>
      </c>
      <c r="H19" s="225"/>
    </row>
    <row r="20" spans="1:8" s="228" customFormat="1" ht="11.25" customHeight="1">
      <c r="A20" s="109"/>
      <c r="B20" s="23"/>
      <c r="C20" s="23"/>
      <c r="D20" s="519" t="s">
        <v>29</v>
      </c>
      <c r="E20" s="555">
        <v>0.122696</v>
      </c>
      <c r="H20" s="225"/>
    </row>
    <row r="21" spans="1:8" s="228" customFormat="1" ht="11.25" customHeight="1">
      <c r="A21" s="110"/>
      <c r="B21" s="23"/>
      <c r="C21" s="23"/>
      <c r="D21" s="519" t="s">
        <v>3</v>
      </c>
      <c r="E21" s="555">
        <v>0.132463</v>
      </c>
      <c r="H21" s="225"/>
    </row>
    <row r="22" spans="1:8" s="228" customFormat="1" ht="11.25" customHeight="1">
      <c r="A22" s="107"/>
      <c r="B22" s="23"/>
      <c r="C22" s="23"/>
      <c r="D22" s="519" t="s">
        <v>7</v>
      </c>
      <c r="E22" s="555">
        <v>0.135377</v>
      </c>
      <c r="H22" s="225"/>
    </row>
    <row r="23" spans="1:8" s="228" customFormat="1" ht="11.25" customHeight="1">
      <c r="A23" s="109"/>
      <c r="B23" s="107"/>
      <c r="C23" s="107"/>
      <c r="D23" s="519" t="s">
        <v>5</v>
      </c>
      <c r="E23" s="555">
        <v>0.14655299999999999</v>
      </c>
      <c r="H23" s="225"/>
    </row>
    <row r="24" spans="1:8" s="228" customFormat="1" ht="11.25" customHeight="1">
      <c r="A24" s="109"/>
      <c r="B24" s="107"/>
      <c r="C24" s="107"/>
      <c r="D24" s="519" t="s">
        <v>17</v>
      </c>
      <c r="E24" s="555">
        <v>0.153807</v>
      </c>
      <c r="H24" s="225"/>
    </row>
    <row r="25" spans="1:8" s="228" customFormat="1" ht="11.25" customHeight="1">
      <c r="A25" s="4"/>
      <c r="B25" s="107"/>
      <c r="C25" s="107"/>
      <c r="D25" s="519" t="s">
        <v>12</v>
      </c>
      <c r="E25" s="555">
        <v>0.15723899999999999</v>
      </c>
      <c r="H25" s="225"/>
    </row>
    <row r="26" spans="1:8" s="228" customFormat="1" ht="11.25" customHeight="1">
      <c r="A26" s="107"/>
      <c r="B26" s="107"/>
      <c r="C26" s="107"/>
      <c r="D26" s="519" t="s">
        <v>14</v>
      </c>
      <c r="E26" s="555">
        <v>0.17610899999999999</v>
      </c>
      <c r="H26" s="225"/>
    </row>
    <row r="27" spans="1:8" s="220" customFormat="1" ht="11.25" customHeight="1">
      <c r="A27" s="111"/>
      <c r="B27" s="111"/>
      <c r="C27" s="111"/>
      <c r="D27" s="519" t="s">
        <v>9</v>
      </c>
      <c r="E27" s="555">
        <v>0.20591499999999999</v>
      </c>
      <c r="H27" s="224"/>
    </row>
    <row r="28" spans="1:8" s="220" customFormat="1" ht="11.25" customHeight="1">
      <c r="A28" s="114"/>
      <c r="B28" s="111"/>
      <c r="C28" s="111"/>
      <c r="D28" s="556" t="s">
        <v>22</v>
      </c>
      <c r="E28" s="557">
        <v>0.213204</v>
      </c>
      <c r="H28" s="224"/>
    </row>
    <row r="29" spans="1:8" s="228" customFormat="1" ht="11.25" customHeight="1">
      <c r="A29" s="106"/>
      <c r="B29" s="107"/>
      <c r="C29" s="107"/>
      <c r="D29" s="410" t="s">
        <v>19</v>
      </c>
      <c r="E29" s="425">
        <v>0.21393899999999999</v>
      </c>
      <c r="H29" s="225"/>
    </row>
    <row r="30" spans="1:8" s="228" customFormat="1" ht="11.25" customHeight="1">
      <c r="A30" s="106"/>
      <c r="B30" s="107"/>
      <c r="C30" s="107"/>
      <c r="D30" s="519" t="s">
        <v>21</v>
      </c>
      <c r="E30" s="555">
        <v>0.22023300000000001</v>
      </c>
      <c r="H30" s="225"/>
    </row>
    <row r="31" spans="1:8" s="228" customFormat="1" ht="11.25" customHeight="1">
      <c r="A31" s="107"/>
      <c r="B31" s="107"/>
      <c r="C31" s="107"/>
      <c r="D31" s="519" t="s">
        <v>20</v>
      </c>
      <c r="E31" s="555">
        <v>0.24207100000000001</v>
      </c>
      <c r="H31" s="225"/>
    </row>
    <row r="32" spans="1:8" s="228" customFormat="1" ht="11.25" customHeight="1">
      <c r="A32" s="107"/>
      <c r="B32" s="107"/>
      <c r="C32" s="107"/>
      <c r="D32" s="519" t="s">
        <v>18</v>
      </c>
      <c r="E32" s="555">
        <v>0.39209100000000002</v>
      </c>
      <c r="H32" s="225"/>
    </row>
    <row r="33" spans="1:13" s="228" customFormat="1" ht="11.25" customHeight="1">
      <c r="A33" s="107"/>
      <c r="B33" s="107"/>
      <c r="C33" s="107"/>
      <c r="D33" s="406"/>
      <c r="E33" s="406"/>
      <c r="H33" s="225"/>
    </row>
    <row r="34" spans="1:13" s="228" customFormat="1" ht="11.25" customHeight="1">
      <c r="A34" s="107"/>
      <c r="B34" s="107"/>
      <c r="C34" s="107"/>
      <c r="D34" s="406"/>
      <c r="E34" s="406"/>
      <c r="H34" s="238"/>
    </row>
    <row r="35" spans="1:13" s="228" customFormat="1" ht="11.25" customHeight="1">
      <c r="A35" s="4"/>
      <c r="B35" s="107"/>
      <c r="C35" s="107"/>
      <c r="D35" s="558"/>
      <c r="E35" s="559"/>
      <c r="F35" s="286"/>
      <c r="G35" s="111"/>
    </row>
    <row r="36" spans="1:13" s="228" customFormat="1" ht="11.25" customHeight="1">
      <c r="A36" s="107"/>
      <c r="B36" s="107"/>
      <c r="C36" s="107"/>
      <c r="D36" s="410"/>
      <c r="E36" s="410"/>
      <c r="F36" s="111"/>
      <c r="G36" s="111"/>
    </row>
    <row r="37" spans="1:13" s="228" customFormat="1" ht="11.25" customHeight="1">
      <c r="A37" s="107"/>
      <c r="B37" s="107"/>
      <c r="C37" s="107"/>
      <c r="D37" s="410"/>
      <c r="E37" s="410"/>
      <c r="F37" s="111"/>
      <c r="G37" s="111"/>
    </row>
    <row r="38" spans="1:13" s="105" customFormat="1" ht="11.25" customHeight="1">
      <c r="A38" s="104"/>
      <c r="B38" s="104"/>
      <c r="C38" s="104"/>
      <c r="D38" s="425"/>
      <c r="E38" s="410"/>
      <c r="F38" s="111"/>
      <c r="G38" s="111"/>
      <c r="H38" s="228"/>
    </row>
    <row r="39" spans="1:13" s="105" customFormat="1" ht="11.25" customHeight="1">
      <c r="A39" s="104"/>
      <c r="B39" s="104"/>
      <c r="C39" s="104"/>
      <c r="D39" s="410"/>
      <c r="E39" s="425"/>
      <c r="F39" s="111"/>
      <c r="G39" s="111"/>
      <c r="H39" s="228"/>
    </row>
    <row r="40" spans="1:13" s="105" customFormat="1" ht="11.25" customHeight="1">
      <c r="A40" s="104"/>
      <c r="B40" s="104"/>
      <c r="C40" s="104"/>
      <c r="D40" s="410"/>
      <c r="E40" s="410"/>
      <c r="F40" s="111"/>
      <c r="G40" s="111"/>
      <c r="H40" s="50"/>
    </row>
    <row r="41" spans="1:13" s="105" customFormat="1" ht="11.25" customHeight="1">
      <c r="A41" s="104"/>
      <c r="B41" s="104"/>
      <c r="C41" s="104"/>
      <c r="D41" s="425"/>
      <c r="E41" s="410"/>
      <c r="F41" s="111"/>
      <c r="G41" s="111"/>
      <c r="H41" s="50"/>
    </row>
    <row r="42" spans="1:13" s="228" customFormat="1" ht="11.25" customHeight="1">
      <c r="A42" s="107"/>
      <c r="B42" s="107"/>
      <c r="C42" s="107"/>
      <c r="D42" s="410"/>
      <c r="E42" s="410"/>
      <c r="F42" s="111"/>
      <c r="G42" s="111"/>
      <c r="H42" s="111"/>
      <c r="M42" s="228" t="s">
        <v>26</v>
      </c>
    </row>
    <row r="43" spans="1:13" s="228" customFormat="1" ht="20.25" customHeight="1">
      <c r="A43" s="107"/>
      <c r="B43" s="107"/>
      <c r="C43" s="107"/>
      <c r="D43" s="410"/>
      <c r="E43" s="410"/>
      <c r="F43" s="111"/>
      <c r="G43" s="111"/>
      <c r="H43" s="111"/>
    </row>
    <row r="44" spans="1:13" ht="11.25" customHeight="1">
      <c r="A44" s="3" t="s">
        <v>441</v>
      </c>
    </row>
    <row r="45" spans="1:13" ht="15" customHeight="1">
      <c r="A45" s="1" t="s">
        <v>416</v>
      </c>
    </row>
    <row r="46" spans="1:13" ht="11.25" customHeight="1"/>
  </sheetData>
  <mergeCells count="2">
    <mergeCell ref="E3:F3"/>
    <mergeCell ref="D4:E4"/>
  </mergeCells>
  <hyperlinks>
    <hyperlink ref="C1" location="Seznam!A1" display="zpět na seznam"/>
    <hyperlink ref="C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showGridLines="0" view="pageBreakPreview" zoomScale="140" zoomScaleNormal="140" zoomScaleSheetLayoutView="140" workbookViewId="0">
      <selection sqref="A1:D1"/>
    </sheetView>
  </sheetViews>
  <sheetFormatPr defaultColWidth="9.140625" defaultRowHeight="11.25"/>
  <cols>
    <col min="1" max="1" width="16.5703125" style="102" customWidth="1"/>
    <col min="2" max="4" width="8.28515625" style="102" customWidth="1"/>
    <col min="5" max="5" width="2.85546875" style="13" customWidth="1"/>
    <col min="6" max="6" width="14" style="13" customWidth="1"/>
    <col min="7" max="7" width="21.42578125" style="410" customWidth="1"/>
    <col min="8" max="13" width="5.7109375" style="410" customWidth="1"/>
    <col min="14" max="14" width="5.7109375" style="111" customWidth="1"/>
    <col min="15" max="15" width="4" style="111" customWidth="1"/>
    <col min="16" max="19" width="9.140625" style="111"/>
    <col min="20" max="16384" width="9.140625" style="101"/>
  </cols>
  <sheetData>
    <row r="1" spans="1:27" s="103" customFormat="1" ht="24" customHeight="1">
      <c r="A1" s="786" t="s">
        <v>51</v>
      </c>
      <c r="B1" s="786"/>
      <c r="C1" s="786"/>
      <c r="D1" s="790"/>
      <c r="E1" s="5"/>
      <c r="F1" s="115" t="s">
        <v>83</v>
      </c>
      <c r="G1" s="410"/>
      <c r="H1" s="410"/>
      <c r="I1" s="410"/>
      <c r="J1" s="410"/>
      <c r="K1" s="410"/>
      <c r="L1" s="410"/>
      <c r="M1" s="410"/>
      <c r="N1" s="111"/>
      <c r="O1" s="111"/>
      <c r="P1" s="111"/>
      <c r="Q1" s="111"/>
      <c r="R1" s="111"/>
      <c r="S1" s="111"/>
    </row>
    <row r="2" spans="1:27" s="55" customFormat="1" ht="30" customHeight="1">
      <c r="A2" s="759" t="s">
        <v>444</v>
      </c>
      <c r="B2" s="804"/>
      <c r="C2" s="804"/>
      <c r="D2" s="804"/>
      <c r="E2" s="54"/>
      <c r="F2" s="115" t="s">
        <v>84</v>
      </c>
      <c r="G2" s="485"/>
      <c r="H2" s="560"/>
      <c r="I2" s="560"/>
      <c r="J2" s="560"/>
      <c r="K2" s="560"/>
      <c r="L2" s="560"/>
      <c r="M2" s="560"/>
      <c r="N2" s="750"/>
      <c r="O2" s="49"/>
      <c r="P2" s="49"/>
      <c r="Q2" s="49"/>
      <c r="R2" s="49"/>
      <c r="S2" s="49"/>
    </row>
    <row r="3" spans="1:27" s="107" customFormat="1" ht="10.5" customHeight="1">
      <c r="A3" s="363"/>
      <c r="B3" s="364"/>
      <c r="C3" s="364"/>
      <c r="D3" s="365" t="s">
        <v>30</v>
      </c>
      <c r="E3" s="25"/>
      <c r="F3" s="25"/>
      <c r="G3" s="561"/>
      <c r="H3" s="805"/>
      <c r="I3" s="805"/>
      <c r="J3" s="805"/>
      <c r="K3" s="561"/>
      <c r="L3" s="806"/>
      <c r="M3" s="806"/>
      <c r="N3" s="806"/>
      <c r="S3" s="111"/>
    </row>
    <row r="4" spans="1:27" s="228" customFormat="1" ht="30" customHeight="1">
      <c r="A4" s="366"/>
      <c r="B4" s="573" t="s">
        <v>486</v>
      </c>
      <c r="C4" s="573" t="s">
        <v>417</v>
      </c>
      <c r="D4" s="574" t="s">
        <v>418</v>
      </c>
      <c r="E4" s="25"/>
      <c r="F4" s="25"/>
      <c r="G4" s="540"/>
      <c r="H4" s="486"/>
      <c r="I4" s="486"/>
      <c r="J4" s="486"/>
      <c r="K4" s="450"/>
      <c r="L4" s="486"/>
      <c r="M4" s="486"/>
      <c r="N4" s="371"/>
      <c r="S4" s="111"/>
    </row>
    <row r="5" spans="1:27" s="228" customFormat="1" ht="9.75" customHeight="1">
      <c r="A5" s="363" t="s">
        <v>31</v>
      </c>
      <c r="B5" s="201">
        <v>48.60783205289237</v>
      </c>
      <c r="C5" s="202">
        <v>36.71163220439022</v>
      </c>
      <c r="D5" s="174">
        <v>5.0149688560947325</v>
      </c>
      <c r="E5" s="25"/>
      <c r="F5" s="25"/>
      <c r="G5" s="541"/>
      <c r="H5" s="562"/>
      <c r="I5" s="563"/>
      <c r="J5" s="563"/>
      <c r="K5" s="450"/>
      <c r="L5" s="487"/>
      <c r="M5" s="542"/>
      <c r="N5" s="751"/>
      <c r="O5" s="132"/>
      <c r="S5" s="111"/>
    </row>
    <row r="6" spans="1:27" s="228" customFormat="1" ht="9.75" customHeight="1">
      <c r="A6" s="368" t="s">
        <v>32</v>
      </c>
      <c r="B6" s="203">
        <v>48.568861599948427</v>
      </c>
      <c r="C6" s="203">
        <v>36.696762392831822</v>
      </c>
      <c r="D6" s="175">
        <v>5.01444353123187</v>
      </c>
      <c r="E6" s="25"/>
      <c r="F6" s="25"/>
      <c r="G6" s="540"/>
      <c r="H6" s="565"/>
      <c r="I6" s="565"/>
      <c r="J6" s="565"/>
      <c r="K6" s="450"/>
      <c r="L6" s="426"/>
      <c r="M6" s="426"/>
      <c r="N6" s="32"/>
      <c r="O6" s="26"/>
      <c r="S6" s="111"/>
    </row>
    <row r="7" spans="1:27" s="228" customFormat="1" ht="9.75" customHeight="1">
      <c r="A7" s="372" t="s">
        <v>33</v>
      </c>
      <c r="B7" s="204"/>
      <c r="C7" s="204"/>
      <c r="D7" s="176"/>
      <c r="E7" s="25"/>
      <c r="F7" s="25"/>
      <c r="G7" s="543"/>
      <c r="H7" s="566"/>
      <c r="I7" s="566"/>
      <c r="J7" s="566"/>
      <c r="K7" s="450"/>
      <c r="L7" s="412"/>
      <c r="M7" s="412"/>
      <c r="N7" s="82"/>
      <c r="S7" s="111"/>
    </row>
    <row r="8" spans="1:27" s="228" customFormat="1" ht="9.75" customHeight="1">
      <c r="A8" s="373" t="s">
        <v>34</v>
      </c>
      <c r="B8" s="204">
        <v>45.875104089733441</v>
      </c>
      <c r="C8" s="204">
        <v>33.656367054974091</v>
      </c>
      <c r="D8" s="176">
        <v>7.4182509393822595</v>
      </c>
      <c r="E8" s="25"/>
      <c r="F8" s="25"/>
      <c r="G8" s="567"/>
      <c r="H8" s="566"/>
      <c r="I8" s="566"/>
      <c r="J8" s="566"/>
      <c r="K8" s="450"/>
      <c r="L8" s="412"/>
      <c r="M8" s="412"/>
      <c r="N8" s="82"/>
      <c r="S8" s="18"/>
      <c r="T8" s="15"/>
      <c r="U8" s="15"/>
      <c r="W8" s="15"/>
      <c r="X8" s="15"/>
      <c r="Z8" s="15"/>
      <c r="AA8" s="15"/>
    </row>
    <row r="9" spans="1:27" s="228" customFormat="1" ht="9.75" customHeight="1">
      <c r="A9" s="364" t="s">
        <v>35</v>
      </c>
      <c r="B9" s="204">
        <v>51.9018674185997</v>
      </c>
      <c r="C9" s="204">
        <v>40.39445449386394</v>
      </c>
      <c r="D9" s="176">
        <v>2.1180481662765129</v>
      </c>
      <c r="E9" s="25"/>
      <c r="F9" s="25"/>
      <c r="G9" s="567"/>
      <c r="H9" s="566"/>
      <c r="I9" s="566"/>
      <c r="J9" s="566"/>
      <c r="K9" s="450"/>
      <c r="L9" s="412"/>
      <c r="M9" s="412"/>
      <c r="N9" s="82"/>
      <c r="O9" s="6"/>
      <c r="S9" s="111"/>
      <c r="X9" s="25"/>
      <c r="Z9" s="25"/>
      <c r="AA9" s="25"/>
    </row>
    <row r="10" spans="1:27" s="228" customFormat="1" ht="9.75" customHeight="1">
      <c r="A10" s="372" t="s">
        <v>36</v>
      </c>
      <c r="B10" s="204"/>
      <c r="C10" s="204"/>
      <c r="D10" s="176"/>
      <c r="E10" s="25"/>
      <c r="F10" s="25"/>
      <c r="G10" s="567"/>
      <c r="H10" s="566"/>
      <c r="I10" s="566"/>
      <c r="J10" s="566"/>
      <c r="K10" s="450"/>
      <c r="L10" s="412"/>
      <c r="M10" s="412"/>
      <c r="N10" s="82"/>
      <c r="O10" s="6"/>
      <c r="S10" s="111"/>
      <c r="X10" s="25"/>
      <c r="Z10" s="25"/>
      <c r="AA10" s="25"/>
    </row>
    <row r="11" spans="1:27" s="228" customFormat="1" ht="9.75" customHeight="1">
      <c r="A11" s="364" t="s">
        <v>286</v>
      </c>
      <c r="B11" s="204">
        <v>46.772009029345369</v>
      </c>
      <c r="C11" s="204">
        <v>37.182304282939484</v>
      </c>
      <c r="D11" s="176">
        <v>7.6258221278957272</v>
      </c>
      <c r="E11" s="25"/>
      <c r="F11" s="25"/>
      <c r="G11" s="567"/>
      <c r="H11" s="566"/>
      <c r="I11" s="566"/>
      <c r="J11" s="566"/>
      <c r="K11" s="450"/>
      <c r="L11" s="412"/>
      <c r="M11" s="412"/>
      <c r="N11" s="82"/>
      <c r="O11" s="6"/>
      <c r="S11" s="111"/>
    </row>
    <row r="12" spans="1:27" s="228" customFormat="1" ht="9.75" customHeight="1">
      <c r="A12" s="364" t="s">
        <v>287</v>
      </c>
      <c r="B12" s="204">
        <v>49.810679225406751</v>
      </c>
      <c r="C12" s="204">
        <v>36.223110851570858</v>
      </c>
      <c r="D12" s="176">
        <v>4.2604644866485382</v>
      </c>
      <c r="E12" s="25"/>
      <c r="F12" s="25"/>
      <c r="G12" s="567"/>
      <c r="H12" s="566"/>
      <c r="I12" s="566"/>
      <c r="J12" s="566"/>
      <c r="K12" s="450"/>
      <c r="L12" s="412"/>
      <c r="M12" s="412"/>
      <c r="N12" s="82"/>
      <c r="O12" s="6"/>
      <c r="S12" s="111"/>
    </row>
    <row r="13" spans="1:27" s="228" customFormat="1" ht="9.75" customHeight="1">
      <c r="A13" s="364" t="s">
        <v>288</v>
      </c>
      <c r="B13" s="204">
        <v>47.573427294324233</v>
      </c>
      <c r="C13" s="204">
        <v>37.556365590725292</v>
      </c>
      <c r="D13" s="176">
        <v>3.4099082976867665</v>
      </c>
      <c r="E13" s="25"/>
      <c r="F13" s="25"/>
      <c r="G13" s="567"/>
      <c r="H13" s="566"/>
      <c r="I13" s="566"/>
      <c r="J13" s="566"/>
      <c r="K13" s="450"/>
      <c r="L13" s="412"/>
      <c r="M13" s="412"/>
      <c r="N13" s="82"/>
      <c r="O13" s="6"/>
      <c r="S13" s="111"/>
    </row>
    <row r="14" spans="1:27" s="228" customFormat="1" ht="9.75" customHeight="1">
      <c r="A14" s="372" t="s">
        <v>37</v>
      </c>
      <c r="B14" s="204"/>
      <c r="C14" s="204"/>
      <c r="D14" s="176"/>
      <c r="E14" s="25"/>
      <c r="F14" s="25"/>
      <c r="G14" s="567"/>
      <c r="H14" s="566"/>
      <c r="I14" s="566"/>
      <c r="J14" s="566"/>
      <c r="K14" s="450"/>
      <c r="L14" s="412"/>
      <c r="M14" s="412"/>
      <c r="N14" s="82"/>
      <c r="O14" s="6"/>
      <c r="S14" s="111"/>
    </row>
    <row r="15" spans="1:27" s="228" customFormat="1" ht="9.75" customHeight="1">
      <c r="A15" s="107" t="s">
        <v>38</v>
      </c>
      <c r="B15" s="204">
        <v>6.2615558683113939</v>
      </c>
      <c r="C15" s="204">
        <v>8.7679719623589154</v>
      </c>
      <c r="D15" s="176">
        <v>0</v>
      </c>
      <c r="E15" s="25"/>
      <c r="F15" s="25"/>
      <c r="G15" s="567"/>
      <c r="H15" s="566"/>
      <c r="I15" s="566"/>
      <c r="J15" s="566"/>
      <c r="K15" s="450"/>
      <c r="L15" s="412"/>
      <c r="M15" s="412"/>
      <c r="N15" s="82"/>
      <c r="O15" s="6"/>
      <c r="S15" s="111"/>
    </row>
    <row r="16" spans="1:27" s="228" customFormat="1" ht="9.75" customHeight="1">
      <c r="A16" s="107" t="s">
        <v>39</v>
      </c>
      <c r="B16" s="204">
        <v>19.679404520339556</v>
      </c>
      <c r="C16" s="204">
        <v>15.23500390789691</v>
      </c>
      <c r="D16" s="176">
        <v>0.70163392005207237</v>
      </c>
      <c r="E16" s="25"/>
      <c r="F16" s="25"/>
      <c r="G16" s="567"/>
      <c r="H16" s="566"/>
      <c r="I16" s="566"/>
      <c r="J16" s="566"/>
      <c r="K16" s="450"/>
      <c r="L16" s="412"/>
      <c r="M16" s="412"/>
      <c r="N16" s="82"/>
      <c r="O16" s="6"/>
      <c r="S16" s="111"/>
    </row>
    <row r="17" spans="1:21" s="228" customFormat="1" ht="9.75" customHeight="1">
      <c r="A17" s="107" t="s">
        <v>40</v>
      </c>
      <c r="B17" s="204">
        <v>60.233210273629389</v>
      </c>
      <c r="C17" s="204">
        <v>44.613871626743645</v>
      </c>
      <c r="D17" s="176">
        <v>4.8451010959737202</v>
      </c>
      <c r="E17" s="25"/>
      <c r="F17" s="25"/>
      <c r="G17" s="567"/>
      <c r="H17" s="566"/>
      <c r="I17" s="566"/>
      <c r="J17" s="566"/>
      <c r="K17" s="450"/>
      <c r="L17" s="412"/>
      <c r="M17" s="412"/>
      <c r="N17" s="82"/>
      <c r="O17" s="6"/>
      <c r="S17" s="111"/>
    </row>
    <row r="18" spans="1:21" s="228" customFormat="1" ht="9.75" customHeight="1">
      <c r="A18" s="88" t="s">
        <v>41</v>
      </c>
      <c r="B18" s="205">
        <v>80.493925344038146</v>
      </c>
      <c r="C18" s="205">
        <v>59.69582537595781</v>
      </c>
      <c r="D18" s="200">
        <v>12.592129727312237</v>
      </c>
      <c r="E18" s="25"/>
      <c r="F18" s="25"/>
      <c r="G18" s="567"/>
      <c r="H18" s="566"/>
      <c r="I18" s="566"/>
      <c r="J18" s="566"/>
      <c r="K18" s="450"/>
      <c r="L18" s="412"/>
      <c r="M18" s="412"/>
      <c r="N18" s="82"/>
      <c r="O18" s="6"/>
      <c r="S18" s="33"/>
    </row>
    <row r="19" spans="1:21" s="228" customFormat="1" ht="13.5" customHeight="1">
      <c r="A19" s="807" t="s">
        <v>484</v>
      </c>
      <c r="B19" s="807"/>
      <c r="C19" s="807"/>
      <c r="D19" s="807"/>
      <c r="E19" s="25"/>
      <c r="F19" s="25"/>
      <c r="G19" s="410"/>
      <c r="H19" s="410"/>
      <c r="I19" s="410"/>
      <c r="J19" s="491"/>
      <c r="K19" s="491"/>
      <c r="L19" s="491"/>
      <c r="M19" s="491"/>
      <c r="N19" s="33"/>
      <c r="O19" s="111"/>
      <c r="P19" s="111"/>
      <c r="Q19" s="111"/>
      <c r="R19" s="111"/>
      <c r="S19" s="111"/>
    </row>
    <row r="20" spans="1:21" s="228" customFormat="1" ht="7.5" customHeight="1">
      <c r="A20" s="376"/>
      <c r="B20" s="376"/>
      <c r="C20" s="376"/>
      <c r="D20" s="376"/>
      <c r="E20" s="25"/>
      <c r="F20" s="25"/>
      <c r="G20" s="410"/>
      <c r="H20" s="410"/>
      <c r="I20" s="410"/>
      <c r="J20" s="491"/>
      <c r="K20" s="491"/>
      <c r="L20" s="491"/>
      <c r="M20" s="491"/>
      <c r="N20" s="33"/>
      <c r="O20" s="111"/>
      <c r="P20" s="111"/>
      <c r="Q20" s="111"/>
      <c r="R20" s="111"/>
      <c r="S20" s="111"/>
    </row>
    <row r="21" spans="1:21" s="228" customFormat="1" ht="20.25" customHeight="1">
      <c r="A21" s="783" t="s">
        <v>430</v>
      </c>
      <c r="B21" s="783"/>
      <c r="C21" s="783"/>
      <c r="D21" s="783"/>
      <c r="E21" s="14"/>
      <c r="F21" s="14"/>
      <c r="G21" s="511" t="s">
        <v>79</v>
      </c>
      <c r="H21" s="410"/>
      <c r="I21" s="410"/>
      <c r="J21" s="568"/>
      <c r="K21" s="568"/>
      <c r="L21" s="406"/>
      <c r="M21" s="406"/>
      <c r="O21" s="111"/>
      <c r="P21" s="111"/>
      <c r="Q21" s="111"/>
      <c r="R21" s="111"/>
      <c r="S21" s="111"/>
    </row>
    <row r="22" spans="1:21" s="228" customFormat="1" ht="12.75" customHeight="1">
      <c r="A22" s="107"/>
      <c r="B22" s="107"/>
      <c r="C22" s="107"/>
      <c r="D22" s="107"/>
      <c r="E22" s="220"/>
      <c r="F22" s="285"/>
      <c r="G22" s="410"/>
      <c r="H22" s="410" t="s">
        <v>491</v>
      </c>
      <c r="I22" s="410" t="s">
        <v>485</v>
      </c>
      <c r="J22" s="569"/>
      <c r="K22" s="569"/>
      <c r="L22" s="406"/>
      <c r="M22" s="406"/>
      <c r="O22" s="111"/>
      <c r="P22" s="111"/>
      <c r="Q22" s="111"/>
      <c r="R22" s="111"/>
      <c r="S22" s="111"/>
    </row>
    <row r="23" spans="1:21" s="228" customFormat="1" ht="12.75" customHeight="1">
      <c r="E23" s="220"/>
      <c r="F23" s="285"/>
      <c r="G23" s="497" t="s">
        <v>23</v>
      </c>
      <c r="H23" s="443">
        <f>48.6078320528924/100</f>
        <v>0.48607832052892397</v>
      </c>
      <c r="I23" s="490">
        <f>82.8905431788536/100</f>
        <v>0.82890543178853604</v>
      </c>
      <c r="J23" s="493"/>
      <c r="K23" s="406"/>
      <c r="L23" s="803"/>
      <c r="M23" s="803"/>
      <c r="O23" s="111"/>
      <c r="P23" s="34"/>
      <c r="Q23" s="56"/>
      <c r="R23" s="172"/>
      <c r="S23" s="111"/>
      <c r="U23" s="39"/>
    </row>
    <row r="24" spans="1:21" s="228" customFormat="1" ht="12.75" customHeight="1">
      <c r="E24" s="220"/>
      <c r="F24" s="285"/>
      <c r="G24" s="497"/>
      <c r="H24" s="425"/>
      <c r="I24" s="490"/>
      <c r="J24" s="493"/>
      <c r="K24" s="406"/>
      <c r="L24" s="737"/>
      <c r="M24" s="737"/>
      <c r="O24" s="111"/>
      <c r="P24" s="34"/>
      <c r="Q24" s="56"/>
      <c r="R24" s="172"/>
      <c r="S24" s="111"/>
      <c r="U24" s="39"/>
    </row>
    <row r="25" spans="1:21" s="228" customFormat="1" ht="12.75" customHeight="1">
      <c r="A25" s="107"/>
      <c r="B25" s="107"/>
      <c r="C25" s="107"/>
      <c r="D25" s="107"/>
      <c r="E25" s="220"/>
      <c r="F25" s="285"/>
      <c r="G25" s="419" t="s">
        <v>49</v>
      </c>
      <c r="H25" s="420">
        <v>0.45875104089733443</v>
      </c>
      <c r="I25" s="490">
        <v>0.82058043327227936</v>
      </c>
      <c r="J25" s="493"/>
      <c r="K25" s="410"/>
      <c r="L25" s="410"/>
      <c r="M25" s="410"/>
      <c r="O25" s="111"/>
      <c r="P25" s="34"/>
      <c r="Q25" s="177"/>
      <c r="R25" s="172"/>
      <c r="S25" s="111"/>
      <c r="U25" s="39"/>
    </row>
    <row r="26" spans="1:21" s="228" customFormat="1" ht="12.75" customHeight="1">
      <c r="A26" s="107"/>
      <c r="B26" s="107"/>
      <c r="C26" s="107"/>
      <c r="D26" s="107"/>
      <c r="E26" s="220"/>
      <c r="F26" s="220"/>
      <c r="G26" s="419" t="s">
        <v>50</v>
      </c>
      <c r="H26" s="420">
        <v>0.51901867418599701</v>
      </c>
      <c r="I26" s="490">
        <v>0.83796304581085412</v>
      </c>
      <c r="J26" s="493"/>
      <c r="K26" s="497"/>
      <c r="L26" s="490"/>
      <c r="M26" s="490"/>
      <c r="O26" s="111"/>
      <c r="P26" s="35"/>
      <c r="Q26" s="173"/>
      <c r="R26" s="172"/>
      <c r="S26" s="111"/>
      <c r="U26" s="39"/>
    </row>
    <row r="27" spans="1:21" s="228" customFormat="1" ht="12.75" customHeight="1">
      <c r="A27" s="107"/>
      <c r="B27" s="107"/>
      <c r="C27" s="107"/>
      <c r="D27" s="107"/>
      <c r="E27" s="220"/>
      <c r="F27" s="220"/>
      <c r="G27" s="406"/>
      <c r="H27" s="420"/>
      <c r="I27" s="490"/>
      <c r="J27" s="493"/>
      <c r="K27" s="497"/>
      <c r="L27" s="490"/>
      <c r="M27" s="490"/>
      <c r="O27" s="111"/>
      <c r="P27" s="35"/>
      <c r="Q27" s="173"/>
      <c r="R27" s="172"/>
      <c r="S27" s="111"/>
      <c r="U27" s="39"/>
    </row>
    <row r="28" spans="1:21" s="228" customFormat="1" ht="12.75" customHeight="1">
      <c r="A28" s="107"/>
      <c r="B28" s="107"/>
      <c r="C28" s="107"/>
      <c r="D28" s="107"/>
      <c r="E28" s="220"/>
      <c r="F28" s="220"/>
      <c r="G28" s="419" t="s">
        <v>289</v>
      </c>
      <c r="H28" s="420">
        <v>0.46772009029345368</v>
      </c>
      <c r="I28" s="490">
        <v>0.80127860874212753</v>
      </c>
      <c r="J28" s="441"/>
      <c r="K28" s="419"/>
      <c r="L28" s="490"/>
      <c r="M28" s="490"/>
      <c r="O28" s="111"/>
      <c r="P28" s="35"/>
      <c r="Q28" s="173"/>
      <c r="R28" s="172"/>
      <c r="S28" s="111"/>
    </row>
    <row r="29" spans="1:21" s="228" customFormat="1" ht="12.75" customHeight="1">
      <c r="A29" s="107"/>
      <c r="B29" s="107"/>
      <c r="C29" s="107"/>
      <c r="D29" s="107"/>
      <c r="E29" s="220"/>
      <c r="F29" s="220"/>
      <c r="G29" s="419" t="s">
        <v>290</v>
      </c>
      <c r="H29" s="420">
        <v>0.49810679225406751</v>
      </c>
      <c r="I29" s="490">
        <v>0.85479418539131469</v>
      </c>
      <c r="J29" s="441"/>
      <c r="K29" s="419"/>
      <c r="L29" s="490"/>
      <c r="M29" s="490"/>
      <c r="O29" s="111"/>
      <c r="P29" s="35"/>
      <c r="Q29" s="173"/>
      <c r="R29" s="172"/>
      <c r="S29" s="111"/>
    </row>
    <row r="30" spans="1:21" s="228" customFormat="1" ht="22.5" customHeight="1">
      <c r="A30" s="107"/>
      <c r="B30" s="107"/>
      <c r="C30" s="107"/>
      <c r="D30" s="107"/>
      <c r="E30" s="220"/>
      <c r="F30" s="220"/>
      <c r="G30" s="419" t="s">
        <v>288</v>
      </c>
      <c r="H30" s="420">
        <v>0.47573427294324233</v>
      </c>
      <c r="I30" s="490">
        <v>0.78968477518962521</v>
      </c>
      <c r="J30" s="441"/>
      <c r="K30" s="406"/>
      <c r="L30" s="406"/>
      <c r="M30" s="406"/>
      <c r="O30" s="111"/>
      <c r="P30" s="35"/>
      <c r="Q30" s="173"/>
      <c r="R30" s="172"/>
      <c r="S30" s="111"/>
    </row>
    <row r="31" spans="1:21" s="228" customFormat="1" ht="7.5" customHeight="1">
      <c r="A31" s="107"/>
      <c r="B31" s="107"/>
      <c r="C31" s="107"/>
      <c r="D31" s="107"/>
      <c r="E31" s="220"/>
      <c r="F31" s="220"/>
      <c r="G31" s="406"/>
      <c r="H31" s="406"/>
      <c r="I31" s="406"/>
      <c r="J31" s="441"/>
      <c r="K31" s="419"/>
      <c r="L31" s="490"/>
      <c r="M31" s="490"/>
      <c r="O31" s="111"/>
      <c r="P31" s="35"/>
      <c r="Q31" s="173"/>
      <c r="R31" s="172"/>
      <c r="S31" s="111"/>
    </row>
    <row r="32" spans="1:21" s="228" customFormat="1" ht="11.25" customHeight="1">
      <c r="A32" s="375" t="s">
        <v>431</v>
      </c>
      <c r="B32" s="374"/>
      <c r="C32" s="374"/>
      <c r="D32" s="374"/>
      <c r="E32" s="220"/>
      <c r="F32" s="220"/>
      <c r="G32" s="446" t="s">
        <v>80</v>
      </c>
      <c r="H32" s="410"/>
      <c r="I32" s="410"/>
      <c r="J32" s="441"/>
      <c r="K32" s="419"/>
      <c r="L32" s="490"/>
      <c r="M32" s="490"/>
      <c r="O32" s="111"/>
      <c r="P32" s="35"/>
      <c r="Q32" s="173"/>
      <c r="R32" s="172"/>
      <c r="S32" s="111"/>
    </row>
    <row r="33" spans="1:19" s="228" customFormat="1" ht="11.25" customHeight="1">
      <c r="A33" s="375"/>
      <c r="B33" s="374"/>
      <c r="C33" s="374"/>
      <c r="D33" s="374"/>
      <c r="E33" s="220"/>
      <c r="F33" s="220"/>
      <c r="G33" s="446"/>
      <c r="H33" s="410"/>
      <c r="I33" s="410"/>
      <c r="J33" s="441"/>
      <c r="K33" s="419"/>
      <c r="L33" s="490"/>
      <c r="M33" s="490"/>
      <c r="O33" s="111"/>
      <c r="P33" s="35"/>
      <c r="Q33" s="173"/>
      <c r="R33" s="172"/>
      <c r="S33" s="111"/>
    </row>
    <row r="34" spans="1:19" s="228" customFormat="1" ht="12" customHeight="1">
      <c r="E34" s="220"/>
      <c r="F34" s="285"/>
      <c r="G34" s="406"/>
      <c r="H34" s="737"/>
      <c r="I34" s="737"/>
      <c r="J34" s="441"/>
      <c r="K34" s="419"/>
      <c r="L34" s="490"/>
      <c r="M34" s="490"/>
      <c r="P34" s="35"/>
      <c r="Q34" s="173"/>
      <c r="R34" s="172"/>
      <c r="S34" s="111"/>
    </row>
    <row r="35" spans="1:19" s="228" customFormat="1" ht="12" customHeight="1">
      <c r="E35" s="220"/>
      <c r="F35" s="285"/>
      <c r="G35" s="410"/>
      <c r="H35" s="410" t="s">
        <v>491</v>
      </c>
      <c r="I35" s="410" t="s">
        <v>485</v>
      </c>
      <c r="J35" s="441"/>
      <c r="K35" s="419"/>
      <c r="L35" s="490"/>
      <c r="M35" s="490"/>
      <c r="P35" s="35"/>
      <c r="Q35" s="173"/>
      <c r="R35" s="172"/>
      <c r="S35" s="111"/>
    </row>
    <row r="36" spans="1:19" s="228" customFormat="1" ht="12" customHeight="1">
      <c r="A36" s="369"/>
      <c r="B36" s="369"/>
      <c r="C36" s="369"/>
      <c r="D36" s="369"/>
      <c r="E36" s="220"/>
      <c r="F36" s="285"/>
      <c r="G36" s="497" t="s">
        <v>23</v>
      </c>
      <c r="H36" s="418">
        <v>5.0149688560947328E-2</v>
      </c>
      <c r="I36" s="490">
        <f>8.55198586216295/100</f>
        <v>8.5519858621629488E-2</v>
      </c>
      <c r="J36" s="406"/>
      <c r="K36" s="419"/>
      <c r="L36" s="490"/>
      <c r="M36" s="490"/>
      <c r="O36" s="111"/>
      <c r="P36" s="111"/>
      <c r="Q36" s="111"/>
      <c r="R36" s="111"/>
      <c r="S36" s="111"/>
    </row>
    <row r="37" spans="1:19" s="228" customFormat="1" ht="12" customHeight="1">
      <c r="A37" s="369"/>
      <c r="B37" s="369"/>
      <c r="C37" s="369"/>
      <c r="D37" s="369"/>
      <c r="E37" s="220"/>
      <c r="F37" s="285"/>
      <c r="G37" s="497"/>
      <c r="H37" s="425"/>
      <c r="I37" s="490"/>
      <c r="J37" s="495"/>
      <c r="K37" s="419"/>
      <c r="L37" s="490"/>
      <c r="M37" s="490"/>
      <c r="N37" s="111"/>
      <c r="O37" s="111"/>
      <c r="P37" s="111"/>
      <c r="Q37" s="111"/>
      <c r="R37" s="111"/>
      <c r="S37" s="111"/>
    </row>
    <row r="38" spans="1:19" s="228" customFormat="1" ht="12" customHeight="1">
      <c r="A38" s="369"/>
      <c r="B38" s="369"/>
      <c r="C38" s="369"/>
      <c r="D38" s="369"/>
      <c r="E38" s="220"/>
      <c r="F38" s="220"/>
      <c r="G38" s="419" t="s">
        <v>49</v>
      </c>
      <c r="H38" s="420">
        <v>7.4182509393822593E-2</v>
      </c>
      <c r="I38" s="490">
        <v>0.13269226720562538</v>
      </c>
      <c r="J38" s="406"/>
      <c r="K38" s="419"/>
      <c r="L38" s="490"/>
      <c r="M38" s="490"/>
      <c r="O38" s="111"/>
      <c r="P38" s="111"/>
      <c r="Q38" s="111"/>
      <c r="R38" s="111"/>
      <c r="S38" s="111"/>
    </row>
    <row r="39" spans="1:19" s="228" customFormat="1" ht="12" customHeight="1">
      <c r="A39" s="369"/>
      <c r="B39" s="369"/>
      <c r="C39" s="369"/>
      <c r="D39" s="369"/>
      <c r="E39" s="220"/>
      <c r="F39" s="220"/>
      <c r="G39" s="419" t="s">
        <v>50</v>
      </c>
      <c r="H39" s="420">
        <v>2.1180481662765129E-2</v>
      </c>
      <c r="I39" s="490">
        <v>3.4196189479516144E-2</v>
      </c>
      <c r="J39" s="406"/>
      <c r="K39" s="406"/>
      <c r="L39" s="406"/>
      <c r="M39" s="406"/>
      <c r="O39" s="111"/>
      <c r="P39" s="111"/>
      <c r="Q39" s="111"/>
      <c r="R39" s="111"/>
      <c r="S39" s="111"/>
    </row>
    <row r="40" spans="1:19" s="228" customFormat="1" ht="12" customHeight="1">
      <c r="A40" s="369"/>
      <c r="B40" s="369"/>
      <c r="C40" s="369"/>
      <c r="D40" s="369"/>
      <c r="E40" s="220"/>
      <c r="F40" s="220"/>
      <c r="G40" s="419"/>
      <c r="H40" s="490"/>
      <c r="I40" s="490"/>
      <c r="J40" s="495"/>
      <c r="K40" s="495"/>
      <c r="L40" s="446"/>
      <c r="M40" s="410"/>
      <c r="N40" s="111"/>
      <c r="O40" s="111"/>
      <c r="P40" s="111"/>
      <c r="Q40" s="111"/>
      <c r="R40" s="111"/>
      <c r="S40" s="111"/>
    </row>
    <row r="41" spans="1:19" s="228" customFormat="1" ht="12" customHeight="1">
      <c r="A41" s="369"/>
      <c r="B41" s="369"/>
      <c r="C41" s="369"/>
      <c r="D41" s="369"/>
      <c r="E41" s="220"/>
      <c r="F41" s="220"/>
      <c r="G41" s="419" t="s">
        <v>289</v>
      </c>
      <c r="H41" s="420">
        <v>7.6258221278957275E-2</v>
      </c>
      <c r="I41" s="490">
        <v>0.13064241352817385</v>
      </c>
      <c r="J41" s="410"/>
      <c r="K41" s="410"/>
      <c r="L41" s="803"/>
      <c r="M41" s="803"/>
      <c r="O41" s="111"/>
      <c r="P41" s="111"/>
      <c r="Q41" s="111"/>
      <c r="R41" s="111"/>
      <c r="S41" s="111"/>
    </row>
    <row r="42" spans="1:19" s="228" customFormat="1" ht="12" customHeight="1">
      <c r="A42" s="107"/>
      <c r="B42" s="107"/>
      <c r="C42" s="107"/>
      <c r="D42" s="107"/>
      <c r="E42" s="220"/>
      <c r="F42" s="220"/>
      <c r="G42" s="419" t="s">
        <v>290</v>
      </c>
      <c r="H42" s="420">
        <v>4.2604644866485381E-2</v>
      </c>
      <c r="I42" s="490">
        <v>7.311324251920244E-2</v>
      </c>
      <c r="J42" s="410"/>
      <c r="K42" s="410"/>
      <c r="L42" s="410"/>
      <c r="M42" s="410"/>
      <c r="O42" s="111"/>
      <c r="P42" s="111"/>
      <c r="Q42" s="111"/>
      <c r="R42" s="111"/>
      <c r="S42" s="111"/>
    </row>
    <row r="43" spans="1:19" s="228" customFormat="1" ht="11.25" customHeight="1">
      <c r="A43" s="107"/>
      <c r="B43" s="107"/>
      <c r="C43" s="107"/>
      <c r="E43" s="220"/>
      <c r="F43" s="220"/>
      <c r="G43" s="419" t="s">
        <v>288</v>
      </c>
      <c r="H43" s="420">
        <v>3.4099082976867666E-2</v>
      </c>
      <c r="I43" s="490">
        <v>5.660203228194307E-2</v>
      </c>
      <c r="J43" s="410"/>
      <c r="K43" s="497"/>
      <c r="L43" s="443"/>
      <c r="M43" s="490"/>
      <c r="O43" s="111"/>
      <c r="P43" s="111"/>
      <c r="Q43" s="111"/>
      <c r="R43" s="111"/>
      <c r="S43" s="111"/>
    </row>
    <row r="44" spans="1:19" s="228" customFormat="1" ht="15" customHeight="1">
      <c r="A44" s="107"/>
      <c r="B44" s="107"/>
      <c r="C44" s="107"/>
      <c r="D44" s="334" t="s">
        <v>412</v>
      </c>
      <c r="E44" s="220"/>
      <c r="F44" s="220"/>
      <c r="G44" s="406"/>
      <c r="H44" s="406"/>
      <c r="I44" s="406"/>
      <c r="J44" s="410"/>
      <c r="K44" s="497"/>
      <c r="L44" s="490"/>
      <c r="M44" s="490"/>
      <c r="O44" s="111"/>
      <c r="P44" s="111"/>
      <c r="Q44" s="111"/>
      <c r="R44" s="111"/>
      <c r="S44" s="111"/>
    </row>
    <row r="45" spans="1:19" s="228" customFormat="1" ht="11.25" customHeight="1">
      <c r="C45" s="107"/>
      <c r="D45" s="107"/>
      <c r="E45" s="220"/>
      <c r="F45" s="220"/>
      <c r="G45" s="406"/>
      <c r="H45" s="406"/>
      <c r="I45" s="406"/>
      <c r="J45" s="410"/>
      <c r="K45" s="419"/>
      <c r="L45" s="570"/>
      <c r="M45" s="490"/>
      <c r="O45" s="111"/>
      <c r="P45" s="111"/>
      <c r="Q45" s="111"/>
      <c r="R45" s="111"/>
      <c r="S45" s="111"/>
    </row>
    <row r="46" spans="1:19" s="228" customFormat="1" ht="11.25" customHeight="1">
      <c r="C46" s="107"/>
      <c r="D46" s="107"/>
      <c r="E46" s="220"/>
      <c r="F46" s="220"/>
      <c r="G46" s="406"/>
      <c r="H46" s="406"/>
      <c r="I46" s="406"/>
      <c r="J46" s="410"/>
      <c r="K46" s="419"/>
      <c r="L46" s="570"/>
      <c r="M46" s="571"/>
      <c r="O46" s="111"/>
      <c r="P46" s="111"/>
      <c r="Q46" s="111"/>
      <c r="R46" s="111"/>
      <c r="S46" s="111"/>
    </row>
    <row r="47" spans="1:19" s="105" customFormat="1" ht="11.25" customHeight="1">
      <c r="C47" s="104"/>
      <c r="D47" s="104"/>
      <c r="E47" s="220"/>
      <c r="F47" s="220"/>
      <c r="G47" s="529"/>
      <c r="H47" s="529"/>
      <c r="I47" s="529"/>
      <c r="J47" s="410"/>
      <c r="K47" s="419"/>
      <c r="L47" s="490"/>
      <c r="M47" s="490"/>
      <c r="O47" s="111"/>
      <c r="P47" s="111"/>
      <c r="Q47" s="111"/>
      <c r="R47" s="111"/>
      <c r="S47" s="111"/>
    </row>
    <row r="48" spans="1:19" s="105" customFormat="1" ht="11.25" customHeight="1">
      <c r="C48" s="104"/>
      <c r="D48" s="104"/>
      <c r="E48" s="220"/>
      <c r="F48" s="220"/>
      <c r="G48" s="529"/>
      <c r="H48" s="529"/>
      <c r="I48" s="529"/>
      <c r="J48" s="410"/>
      <c r="K48" s="419"/>
      <c r="L48" s="570"/>
      <c r="M48" s="570"/>
      <c r="O48" s="111"/>
      <c r="P48" s="111"/>
      <c r="Q48" s="111"/>
      <c r="R48" s="111"/>
      <c r="S48" s="111"/>
    </row>
    <row r="49" spans="1:27" s="105" customFormat="1" ht="11.25" customHeight="1">
      <c r="C49" s="104"/>
      <c r="D49" s="104"/>
      <c r="E49" s="220"/>
      <c r="F49" s="220"/>
      <c r="G49" s="529"/>
      <c r="H49" s="529"/>
      <c r="I49" s="529"/>
      <c r="J49" s="410"/>
      <c r="K49" s="419"/>
      <c r="L49" s="570"/>
      <c r="M49" s="570"/>
      <c r="O49" s="111"/>
      <c r="P49" s="111"/>
      <c r="Q49" s="111"/>
      <c r="R49" s="111"/>
      <c r="S49" s="111"/>
    </row>
    <row r="50" spans="1:27" s="105" customFormat="1" ht="11.25" customHeight="1">
      <c r="C50" s="104"/>
      <c r="D50" s="104"/>
      <c r="E50" s="220"/>
      <c r="F50" s="220"/>
      <c r="G50" s="529"/>
      <c r="H50" s="529"/>
      <c r="I50" s="529"/>
      <c r="J50" s="410"/>
      <c r="K50" s="419"/>
      <c r="L50" s="570"/>
      <c r="M50" s="570"/>
      <c r="P50" s="111"/>
      <c r="Q50" s="111"/>
      <c r="R50" s="111"/>
      <c r="S50" s="111"/>
    </row>
    <row r="51" spans="1:27" s="105" customFormat="1" ht="11.25" customHeight="1">
      <c r="C51" s="104"/>
      <c r="D51" s="104"/>
      <c r="E51" s="220"/>
      <c r="F51" s="220"/>
      <c r="G51" s="419"/>
      <c r="H51" s="420"/>
      <c r="I51" s="572"/>
      <c r="J51" s="410"/>
      <c r="K51" s="419"/>
      <c r="L51" s="570"/>
      <c r="M51" s="570"/>
      <c r="P51" s="111"/>
      <c r="Q51" s="111"/>
      <c r="R51" s="111"/>
      <c r="S51" s="111"/>
    </row>
    <row r="52" spans="1:27" s="105" customFormat="1" ht="11.25" customHeight="1">
      <c r="C52" s="104"/>
      <c r="D52" s="104"/>
      <c r="E52" s="220"/>
      <c r="F52" s="220"/>
      <c r="G52" s="419"/>
      <c r="H52" s="420"/>
      <c r="I52" s="421"/>
      <c r="J52" s="410"/>
      <c r="K52" s="419"/>
      <c r="L52" s="570"/>
      <c r="M52" s="570"/>
      <c r="P52" s="111"/>
      <c r="Q52" s="111"/>
      <c r="R52" s="111"/>
      <c r="S52" s="111"/>
    </row>
    <row r="53" spans="1:27" s="105" customFormat="1" ht="11.25" customHeight="1">
      <c r="C53" s="104"/>
      <c r="D53" s="104"/>
      <c r="E53" s="220"/>
      <c r="F53" s="220"/>
      <c r="G53" s="419"/>
      <c r="H53" s="420"/>
      <c r="I53" s="421"/>
      <c r="J53" s="529"/>
      <c r="K53" s="419"/>
      <c r="L53" s="570"/>
      <c r="M53" s="570"/>
      <c r="P53" s="111"/>
      <c r="Q53" s="111"/>
      <c r="R53" s="111"/>
      <c r="S53" s="111"/>
    </row>
    <row r="54" spans="1:27" s="105" customFormat="1" ht="11.25" customHeight="1">
      <c r="C54" s="104"/>
      <c r="D54" s="104"/>
      <c r="E54" s="220"/>
      <c r="F54" s="220"/>
      <c r="G54" s="529"/>
      <c r="H54" s="529"/>
      <c r="I54" s="529"/>
      <c r="J54" s="529"/>
      <c r="K54" s="529"/>
      <c r="L54" s="529"/>
      <c r="M54" s="529"/>
      <c r="P54" s="111"/>
      <c r="Q54" s="111"/>
      <c r="R54" s="111"/>
      <c r="S54" s="111"/>
    </row>
    <row r="55" spans="1:27" s="105" customFormat="1" ht="11.25" customHeight="1">
      <c r="C55" s="104"/>
      <c r="D55" s="104"/>
      <c r="E55" s="220"/>
      <c r="F55" s="220"/>
      <c r="G55" s="529"/>
      <c r="H55" s="529"/>
      <c r="I55" s="529"/>
      <c r="J55" s="529"/>
      <c r="K55" s="529"/>
      <c r="L55" s="529"/>
      <c r="M55" s="529"/>
      <c r="P55" s="111"/>
      <c r="Q55" s="111"/>
      <c r="R55" s="111"/>
      <c r="S55" s="111"/>
    </row>
    <row r="56" spans="1:27" s="105" customFormat="1" ht="11.25" customHeight="1">
      <c r="C56" s="104"/>
      <c r="D56" s="104"/>
      <c r="E56" s="220"/>
      <c r="F56" s="220"/>
      <c r="G56" s="529"/>
      <c r="H56" s="529"/>
      <c r="I56" s="529"/>
      <c r="J56" s="529"/>
      <c r="K56" s="529"/>
      <c r="L56" s="529"/>
      <c r="M56" s="529"/>
      <c r="P56" s="111"/>
      <c r="Q56" s="111"/>
      <c r="R56" s="111"/>
      <c r="S56" s="111"/>
    </row>
    <row r="57" spans="1:27" s="105" customFormat="1" ht="11.25" customHeight="1">
      <c r="C57" s="104"/>
      <c r="D57" s="104"/>
      <c r="E57" s="220"/>
      <c r="F57" s="220"/>
      <c r="G57" s="529"/>
      <c r="H57" s="529"/>
      <c r="I57" s="529"/>
      <c r="J57" s="529"/>
      <c r="K57" s="529"/>
      <c r="L57" s="529"/>
      <c r="M57" s="529"/>
      <c r="P57" s="111"/>
      <c r="Q57" s="111"/>
      <c r="R57" s="111"/>
      <c r="S57" s="111"/>
    </row>
    <row r="58" spans="1:27" ht="11.25" customHeight="1">
      <c r="G58" s="543"/>
      <c r="H58" s="566"/>
      <c r="I58" s="566"/>
      <c r="J58" s="566"/>
      <c r="K58" s="450"/>
      <c r="L58" s="412"/>
      <c r="M58" s="412"/>
      <c r="N58" s="82"/>
      <c r="O58" s="101"/>
    </row>
    <row r="59" spans="1:27" ht="11.25" customHeight="1">
      <c r="G59" s="540"/>
      <c r="H59" s="566"/>
      <c r="I59" s="566"/>
      <c r="J59" s="566"/>
      <c r="K59" s="450"/>
      <c r="L59" s="412"/>
      <c r="M59" s="412"/>
      <c r="N59" s="82"/>
      <c r="O59" s="101"/>
    </row>
    <row r="60" spans="1:27" ht="11.25" customHeight="1">
      <c r="G60" s="540"/>
      <c r="H60" s="566"/>
      <c r="I60" s="566"/>
      <c r="J60" s="566"/>
      <c r="K60" s="450"/>
      <c r="L60" s="412"/>
      <c r="M60" s="412"/>
      <c r="N60" s="82"/>
      <c r="O60" s="101"/>
    </row>
    <row r="61" spans="1:27">
      <c r="G61" s="540"/>
      <c r="H61" s="566"/>
      <c r="I61" s="566"/>
      <c r="J61" s="566"/>
      <c r="K61" s="450"/>
      <c r="L61" s="412"/>
      <c r="M61" s="412"/>
      <c r="N61" s="82"/>
      <c r="O61" s="101"/>
    </row>
    <row r="62" spans="1:27" s="13" customFormat="1">
      <c r="A62" s="102"/>
      <c r="B62" s="102"/>
      <c r="C62" s="1"/>
      <c r="D62" s="1"/>
      <c r="G62" s="540"/>
      <c r="H62" s="566"/>
      <c r="I62" s="566"/>
      <c r="J62" s="566"/>
      <c r="K62" s="450"/>
      <c r="L62" s="412"/>
      <c r="M62" s="412"/>
      <c r="N62" s="82"/>
      <c r="P62" s="111"/>
      <c r="Q62" s="111"/>
      <c r="R62" s="111"/>
      <c r="S62" s="111"/>
      <c r="T62" s="101"/>
      <c r="U62" s="101"/>
      <c r="V62" s="101"/>
      <c r="W62" s="101"/>
      <c r="X62" s="101"/>
      <c r="Y62" s="101"/>
      <c r="Z62" s="101"/>
      <c r="AA62" s="101"/>
    </row>
    <row r="63" spans="1:27">
      <c r="G63" s="540"/>
      <c r="H63" s="566"/>
      <c r="I63" s="566"/>
      <c r="J63" s="566"/>
      <c r="K63" s="450"/>
      <c r="L63" s="412"/>
      <c r="M63" s="412"/>
      <c r="N63" s="82"/>
      <c r="O63" s="101"/>
    </row>
    <row r="64" spans="1:27">
      <c r="G64" s="540"/>
      <c r="H64" s="566"/>
      <c r="I64" s="566"/>
      <c r="J64" s="566"/>
      <c r="K64" s="450"/>
      <c r="L64" s="412"/>
      <c r="M64" s="412"/>
      <c r="N64" s="82"/>
      <c r="O64" s="105"/>
    </row>
    <row r="65" spans="7:15">
      <c r="J65" s="466"/>
      <c r="K65" s="466"/>
      <c r="L65" s="466"/>
      <c r="M65" s="466"/>
      <c r="N65" s="101"/>
      <c r="O65" s="105"/>
    </row>
    <row r="66" spans="7:15">
      <c r="J66" s="466"/>
      <c r="K66" s="466"/>
      <c r="L66" s="466"/>
      <c r="M66" s="466"/>
      <c r="N66" s="101"/>
      <c r="O66" s="105"/>
    </row>
    <row r="67" spans="7:15">
      <c r="G67" s="466"/>
      <c r="H67" s="466"/>
      <c r="I67" s="466"/>
      <c r="J67" s="466"/>
      <c r="K67" s="466"/>
      <c r="L67" s="466"/>
      <c r="M67" s="466"/>
      <c r="N67" s="101"/>
      <c r="O67" s="105"/>
    </row>
    <row r="68" spans="7:15">
      <c r="G68" s="466"/>
      <c r="H68" s="466"/>
      <c r="I68" s="466"/>
      <c r="J68" s="466"/>
      <c r="K68" s="466"/>
      <c r="L68" s="466"/>
      <c r="M68" s="466"/>
      <c r="N68" s="101"/>
      <c r="O68" s="105"/>
    </row>
    <row r="69" spans="7:15">
      <c r="G69" s="466"/>
      <c r="H69" s="466"/>
      <c r="I69" s="466"/>
      <c r="J69" s="466"/>
      <c r="K69" s="466"/>
      <c r="L69" s="466"/>
      <c r="M69" s="466"/>
      <c r="N69" s="101"/>
      <c r="O69" s="105"/>
    </row>
    <row r="70" spans="7:15">
      <c r="G70" s="466"/>
      <c r="H70" s="466"/>
      <c r="I70" s="466"/>
      <c r="J70" s="466"/>
      <c r="K70" s="466"/>
      <c r="L70" s="466"/>
      <c r="M70" s="466"/>
      <c r="N70" s="101"/>
      <c r="O70" s="101"/>
    </row>
    <row r="71" spans="7:15">
      <c r="G71" s="466"/>
      <c r="H71" s="466"/>
      <c r="I71" s="466"/>
      <c r="J71" s="466"/>
      <c r="K71" s="466"/>
      <c r="L71" s="466"/>
      <c r="M71" s="466"/>
      <c r="N71" s="101"/>
      <c r="O71" s="101"/>
    </row>
    <row r="72" spans="7:15">
      <c r="G72" s="466"/>
      <c r="H72" s="466"/>
      <c r="I72" s="466"/>
      <c r="J72" s="466"/>
      <c r="K72" s="466"/>
      <c r="L72" s="466"/>
      <c r="M72" s="466"/>
      <c r="N72" s="101"/>
      <c r="O72" s="101"/>
    </row>
    <row r="73" spans="7:15">
      <c r="G73" s="466"/>
      <c r="H73" s="466"/>
      <c r="I73" s="466"/>
      <c r="J73" s="466"/>
      <c r="K73" s="466"/>
      <c r="L73" s="466"/>
      <c r="M73" s="466"/>
      <c r="N73" s="101"/>
      <c r="O73" s="101"/>
    </row>
    <row r="74" spans="7:15">
      <c r="G74" s="466"/>
      <c r="H74" s="466"/>
      <c r="I74" s="466"/>
      <c r="J74" s="466"/>
      <c r="K74" s="466"/>
      <c r="L74" s="466"/>
      <c r="M74" s="466"/>
      <c r="N74" s="101"/>
      <c r="O74" s="13"/>
    </row>
    <row r="75" spans="7:15">
      <c r="G75" s="466"/>
      <c r="H75" s="466"/>
      <c r="I75" s="466"/>
      <c r="J75" s="466"/>
      <c r="K75" s="466"/>
      <c r="L75" s="466"/>
      <c r="M75" s="466"/>
      <c r="N75" s="101"/>
      <c r="O75" s="101"/>
    </row>
    <row r="76" spans="7:15">
      <c r="G76" s="466"/>
      <c r="H76" s="466"/>
      <c r="I76" s="466"/>
      <c r="J76" s="466"/>
      <c r="K76" s="466"/>
      <c r="L76" s="466"/>
      <c r="M76" s="466"/>
      <c r="N76" s="101"/>
    </row>
    <row r="77" spans="7:15">
      <c r="G77" s="466"/>
      <c r="H77" s="466"/>
      <c r="I77" s="466"/>
      <c r="J77" s="466"/>
      <c r="K77" s="466"/>
      <c r="L77" s="466"/>
      <c r="M77" s="466"/>
      <c r="N77" s="101"/>
    </row>
    <row r="78" spans="7:15">
      <c r="G78" s="466"/>
      <c r="H78" s="466"/>
      <c r="I78" s="466"/>
      <c r="J78" s="466"/>
      <c r="K78" s="466"/>
      <c r="L78" s="466"/>
      <c r="M78" s="466"/>
      <c r="N78" s="101"/>
    </row>
    <row r="79" spans="7:15">
      <c r="G79" s="466"/>
      <c r="H79" s="466"/>
      <c r="I79" s="466"/>
      <c r="J79" s="466"/>
      <c r="K79" s="466"/>
      <c r="L79" s="466"/>
      <c r="M79" s="466"/>
      <c r="N79" s="101"/>
    </row>
  </sheetData>
  <mergeCells count="8">
    <mergeCell ref="L23:M23"/>
    <mergeCell ref="L41:M41"/>
    <mergeCell ref="A1:D1"/>
    <mergeCell ref="A2:D2"/>
    <mergeCell ref="H3:J3"/>
    <mergeCell ref="L3:N3"/>
    <mergeCell ref="A19:D19"/>
    <mergeCell ref="A21:D21"/>
  </mergeCells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"/>
  <sheetViews>
    <sheetView showGridLines="0" view="pageBreakPreview" zoomScale="140" zoomScaleNormal="145" zoomScaleSheetLayoutView="140" workbookViewId="0">
      <selection sqref="A1:D1"/>
    </sheetView>
  </sheetViews>
  <sheetFormatPr defaultColWidth="9.140625" defaultRowHeight="11.25"/>
  <cols>
    <col min="1" max="1" width="41.42578125" style="102" customWidth="1"/>
    <col min="2" max="2" width="2.85546875" style="102" customWidth="1"/>
    <col min="3" max="3" width="14" style="102" customWidth="1"/>
    <col min="4" max="4" width="10" style="410" customWidth="1"/>
    <col min="5" max="6" width="5.7109375" style="410" customWidth="1"/>
    <col min="7" max="7" width="2.85546875" style="410" customWidth="1"/>
    <col min="8" max="8" width="5.7109375" style="410" customWidth="1"/>
    <col min="9" max="13" width="5.7109375" style="111" customWidth="1"/>
    <col min="14" max="20" width="9.140625" style="111"/>
    <col min="21" max="16384" width="9.140625" style="101"/>
  </cols>
  <sheetData>
    <row r="1" spans="1:20" s="103" customFormat="1" ht="24" customHeight="1">
      <c r="A1" s="333" t="s">
        <v>51</v>
      </c>
      <c r="C1" s="115" t="s">
        <v>83</v>
      </c>
      <c r="D1" s="432"/>
      <c r="E1" s="432"/>
      <c r="F1" s="432"/>
      <c r="G1" s="410"/>
      <c r="H1" s="410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s="102" customFormat="1" ht="30" customHeight="1">
      <c r="A2" s="226" t="s">
        <v>445</v>
      </c>
      <c r="C2" s="115" t="s">
        <v>84</v>
      </c>
      <c r="D2" s="575"/>
      <c r="E2" s="404"/>
      <c r="F2" s="404"/>
      <c r="G2" s="575"/>
      <c r="H2" s="576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1:20" s="107" customFormat="1" ht="11.25" customHeight="1">
      <c r="A3" s="106"/>
      <c r="D3" s="575" t="s">
        <v>81</v>
      </c>
      <c r="E3" s="404"/>
      <c r="F3" s="404"/>
      <c r="G3" s="404"/>
      <c r="H3" s="576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</row>
    <row r="4" spans="1:20" s="228" customFormat="1" ht="11.25" customHeight="1">
      <c r="A4" s="111"/>
      <c r="B4" s="107"/>
      <c r="C4" s="107"/>
      <c r="D4" s="406"/>
      <c r="E4" s="803"/>
      <c r="F4" s="803"/>
      <c r="G4" s="406"/>
      <c r="H4" s="406"/>
      <c r="K4" s="57"/>
      <c r="L4" s="58"/>
      <c r="M4" s="111"/>
      <c r="N4" s="111"/>
      <c r="O4" s="111"/>
      <c r="P4" s="111"/>
      <c r="Q4" s="111"/>
      <c r="R4" s="111"/>
      <c r="S4" s="111"/>
      <c r="T4" s="111"/>
    </row>
    <row r="5" spans="1:20" s="228" customFormat="1" ht="11.25" customHeight="1">
      <c r="A5" s="114"/>
      <c r="B5" s="22"/>
      <c r="C5" s="22"/>
      <c r="D5" s="553"/>
      <c r="E5" s="577" t="s">
        <v>446</v>
      </c>
      <c r="F5" s="577" t="s">
        <v>419</v>
      </c>
      <c r="G5" s="553"/>
      <c r="H5" s="406"/>
      <c r="K5" s="269"/>
      <c r="L5" s="58"/>
      <c r="M5" s="111"/>
      <c r="N5" s="111"/>
      <c r="O5" s="111"/>
      <c r="P5" s="111"/>
      <c r="Q5" s="111"/>
      <c r="R5" s="111"/>
      <c r="S5" s="111"/>
      <c r="T5" s="111"/>
    </row>
    <row r="6" spans="1:20" s="228" customFormat="1" ht="11.25" customHeight="1">
      <c r="A6" s="38"/>
      <c r="B6" s="23"/>
      <c r="C6" s="23"/>
      <c r="D6" s="576" t="s">
        <v>25</v>
      </c>
      <c r="E6" s="578">
        <v>0.15901799999999999</v>
      </c>
      <c r="F6" s="579">
        <v>1.6636999999999999E-2</v>
      </c>
      <c r="G6" s="576"/>
      <c r="H6" s="406"/>
      <c r="K6" s="59"/>
      <c r="L6" s="58"/>
      <c r="M6" s="111"/>
      <c r="N6" s="111"/>
      <c r="O6" s="111"/>
      <c r="P6" s="111"/>
      <c r="Q6" s="111"/>
      <c r="R6" s="111"/>
      <c r="S6" s="111"/>
      <c r="T6" s="111"/>
    </row>
    <row r="7" spans="1:20" s="228" customFormat="1" ht="11.25" customHeight="1">
      <c r="A7" s="346"/>
      <c r="B7" s="23"/>
      <c r="C7" s="23"/>
      <c r="D7" s="576" t="s">
        <v>24</v>
      </c>
      <c r="E7" s="578">
        <v>0.22886799999999999</v>
      </c>
      <c r="F7" s="579">
        <v>1.9911000000000002E-2</v>
      </c>
      <c r="G7" s="576"/>
      <c r="H7" s="406"/>
      <c r="K7" s="58"/>
      <c r="L7" s="59"/>
      <c r="M7" s="111"/>
      <c r="N7" s="111"/>
      <c r="O7" s="111"/>
      <c r="P7" s="111"/>
      <c r="Q7" s="111"/>
      <c r="R7" s="111"/>
      <c r="S7" s="111"/>
      <c r="T7" s="111"/>
    </row>
    <row r="8" spans="1:20" s="228" customFormat="1" ht="11.25" customHeight="1">
      <c r="A8" s="109"/>
      <c r="B8" s="23"/>
      <c r="C8" s="23"/>
      <c r="D8" s="576" t="s">
        <v>5</v>
      </c>
      <c r="E8" s="578">
        <v>0.29264499999999999</v>
      </c>
      <c r="F8" s="580">
        <v>2.1578E-2</v>
      </c>
      <c r="G8" s="576"/>
      <c r="H8" s="406"/>
      <c r="K8" s="59"/>
      <c r="L8" s="58"/>
      <c r="M8" s="111"/>
      <c r="N8" s="111"/>
      <c r="O8" s="111"/>
      <c r="P8" s="111"/>
      <c r="Q8" s="111"/>
      <c r="R8" s="111"/>
      <c r="S8" s="111"/>
      <c r="T8" s="111"/>
    </row>
    <row r="9" spans="1:20" s="228" customFormat="1" ht="11.25" customHeight="1">
      <c r="A9" s="109"/>
      <c r="B9" s="23"/>
      <c r="C9" s="23"/>
      <c r="D9" s="576" t="s">
        <v>1</v>
      </c>
      <c r="E9" s="578">
        <v>0.31051499999999999</v>
      </c>
      <c r="F9" s="580">
        <v>4.1277000000000001E-2</v>
      </c>
      <c r="G9" s="576"/>
      <c r="H9" s="406"/>
      <c r="K9" s="58"/>
      <c r="L9" s="58"/>
      <c r="M9" s="111"/>
      <c r="N9" s="111"/>
      <c r="O9" s="111"/>
      <c r="P9" s="111"/>
      <c r="Q9" s="111"/>
      <c r="R9" s="111"/>
      <c r="S9" s="111"/>
      <c r="T9" s="111"/>
    </row>
    <row r="10" spans="1:20" s="228" customFormat="1" ht="11.25" customHeight="1">
      <c r="A10" s="109"/>
      <c r="B10" s="23"/>
      <c r="C10" s="23"/>
      <c r="D10" s="576" t="s">
        <v>0</v>
      </c>
      <c r="E10" s="578">
        <v>0.31304100000000001</v>
      </c>
      <c r="F10" s="580">
        <v>3.5192000000000001E-2</v>
      </c>
      <c r="G10" s="576"/>
      <c r="H10" s="406"/>
      <c r="K10" s="59"/>
      <c r="L10" s="59"/>
      <c r="M10" s="111"/>
      <c r="N10" s="111"/>
      <c r="O10" s="111"/>
      <c r="P10" s="111"/>
      <c r="Q10" s="111"/>
      <c r="R10" s="111"/>
      <c r="S10" s="111"/>
      <c r="T10" s="111"/>
    </row>
    <row r="11" spans="1:20" s="228" customFormat="1" ht="11.25" customHeight="1">
      <c r="A11" s="109"/>
      <c r="B11" s="23"/>
      <c r="C11" s="23"/>
      <c r="D11" s="576" t="s">
        <v>3</v>
      </c>
      <c r="E11" s="578">
        <v>0.32617000000000002</v>
      </c>
      <c r="F11" s="579">
        <v>7.7927999999999997E-2</v>
      </c>
      <c r="G11" s="576"/>
      <c r="H11" s="406"/>
      <c r="K11" s="59"/>
      <c r="L11" s="58"/>
      <c r="M11" s="111"/>
      <c r="N11" s="111"/>
      <c r="O11" s="111"/>
      <c r="P11" s="111"/>
      <c r="Q11" s="111"/>
      <c r="R11" s="111"/>
      <c r="S11" s="111"/>
      <c r="T11" s="111"/>
    </row>
    <row r="12" spans="1:20" s="228" customFormat="1" ht="11.25" customHeight="1">
      <c r="A12" s="109"/>
      <c r="B12" s="23"/>
      <c r="C12" s="23"/>
      <c r="D12" s="576" t="s">
        <v>2</v>
      </c>
      <c r="E12" s="578">
        <v>0.335393</v>
      </c>
      <c r="F12" s="580">
        <v>4.8063000000000002E-2</v>
      </c>
      <c r="G12" s="576"/>
      <c r="H12" s="406"/>
      <c r="K12" s="59"/>
      <c r="L12" s="59"/>
      <c r="M12" s="111"/>
      <c r="N12" s="111"/>
      <c r="O12" s="111"/>
      <c r="P12" s="111"/>
      <c r="Q12" s="111"/>
      <c r="R12" s="111"/>
      <c r="S12" s="111"/>
      <c r="T12" s="111"/>
    </row>
    <row r="13" spans="1:20" s="228" customFormat="1" ht="11.25" customHeight="1">
      <c r="A13" s="110"/>
      <c r="B13" s="23"/>
      <c r="C13" s="23"/>
      <c r="D13" s="576" t="s">
        <v>8</v>
      </c>
      <c r="E13" s="578">
        <v>0.36478899999999997</v>
      </c>
      <c r="F13" s="580">
        <v>8.4670999999999996E-2</v>
      </c>
      <c r="G13" s="576"/>
      <c r="H13" s="406"/>
      <c r="K13" s="59"/>
      <c r="L13" s="59"/>
      <c r="M13" s="111"/>
      <c r="N13" s="111"/>
      <c r="O13" s="111"/>
      <c r="P13" s="111"/>
      <c r="Q13" s="111"/>
      <c r="R13" s="111"/>
      <c r="S13" s="111"/>
      <c r="T13" s="111"/>
    </row>
    <row r="14" spans="1:20" s="228" customFormat="1" ht="11.25" customHeight="1">
      <c r="A14" s="109"/>
      <c r="B14" s="23"/>
      <c r="C14" s="23"/>
      <c r="D14" s="576" t="s">
        <v>11</v>
      </c>
      <c r="E14" s="578">
        <v>0.38354199999999999</v>
      </c>
      <c r="F14" s="580">
        <v>7.8510999999999997E-2</v>
      </c>
      <c r="G14" s="576"/>
      <c r="H14" s="406"/>
      <c r="K14" s="58"/>
      <c r="L14" s="59"/>
      <c r="M14" s="111"/>
      <c r="N14" s="111"/>
      <c r="O14" s="111"/>
      <c r="P14" s="111"/>
      <c r="Q14" s="111"/>
      <c r="R14" s="111"/>
      <c r="S14" s="111"/>
      <c r="T14" s="111"/>
    </row>
    <row r="15" spans="1:20" s="228" customFormat="1" ht="11.25" customHeight="1">
      <c r="A15" s="109"/>
      <c r="B15" s="23"/>
      <c r="C15" s="23"/>
      <c r="D15" s="576" t="s">
        <v>13</v>
      </c>
      <c r="E15" s="578">
        <v>0.38434499999999999</v>
      </c>
      <c r="F15" s="580">
        <v>8.1294000000000005E-2</v>
      </c>
      <c r="G15" s="576"/>
      <c r="H15" s="406"/>
      <c r="K15" s="59"/>
      <c r="L15" s="59"/>
      <c r="M15" s="111"/>
      <c r="N15" s="111"/>
      <c r="O15" s="111"/>
      <c r="P15" s="111"/>
      <c r="Q15" s="111"/>
      <c r="R15" s="111"/>
      <c r="S15" s="111"/>
      <c r="T15" s="111"/>
    </row>
    <row r="16" spans="1:20" s="228" customFormat="1" ht="11.25" customHeight="1">
      <c r="A16" s="109"/>
      <c r="B16" s="23"/>
      <c r="C16" s="23"/>
      <c r="D16" s="576" t="s">
        <v>10</v>
      </c>
      <c r="E16" s="578">
        <v>0.39785399999999999</v>
      </c>
      <c r="F16" s="579">
        <v>8.1340999999999997E-2</v>
      </c>
      <c r="G16" s="576"/>
      <c r="H16" s="406"/>
      <c r="K16" s="59"/>
      <c r="L16" s="59"/>
      <c r="M16" s="111"/>
      <c r="N16" s="111"/>
      <c r="O16" s="111"/>
      <c r="P16" s="111"/>
      <c r="Q16" s="111"/>
      <c r="R16" s="111"/>
      <c r="S16" s="111"/>
      <c r="T16" s="111"/>
    </row>
    <row r="17" spans="1:20" s="228" customFormat="1" ht="11.25" customHeight="1">
      <c r="A17" s="2"/>
      <c r="B17" s="23"/>
      <c r="C17" s="23"/>
      <c r="D17" s="576" t="s">
        <v>4</v>
      </c>
      <c r="E17" s="578">
        <v>0.39807300000000001</v>
      </c>
      <c r="F17" s="525">
        <v>7.4150999999999995E-2</v>
      </c>
      <c r="G17" s="576"/>
      <c r="H17" s="406"/>
      <c r="K17" s="59"/>
      <c r="L17" s="57"/>
      <c r="M17" s="111"/>
      <c r="N17" s="111"/>
      <c r="O17" s="111"/>
      <c r="P17" s="111"/>
      <c r="Q17" s="111"/>
      <c r="R17" s="111"/>
      <c r="S17" s="111"/>
      <c r="T17" s="111"/>
    </row>
    <row r="18" spans="1:20" s="228" customFormat="1" ht="11.25" customHeight="1">
      <c r="A18" s="109"/>
      <c r="B18" s="23"/>
      <c r="C18" s="23"/>
      <c r="D18" s="576" t="s">
        <v>12</v>
      </c>
      <c r="E18" s="578">
        <v>0.41707100000000003</v>
      </c>
      <c r="F18" s="578">
        <v>7.4238999999999999E-2</v>
      </c>
      <c r="G18" s="576"/>
      <c r="H18" s="406"/>
      <c r="K18" s="57"/>
      <c r="L18" s="59"/>
      <c r="M18" s="111"/>
      <c r="N18" s="111"/>
      <c r="O18" s="111"/>
      <c r="P18" s="111"/>
      <c r="Q18" s="111"/>
      <c r="R18" s="111"/>
      <c r="S18" s="111"/>
      <c r="T18" s="111"/>
    </row>
    <row r="19" spans="1:20" s="228" customFormat="1" ht="11.25" customHeight="1">
      <c r="A19" s="109"/>
      <c r="B19" s="23"/>
      <c r="C19" s="23"/>
      <c r="D19" s="576" t="s">
        <v>16</v>
      </c>
      <c r="E19" s="578">
        <v>0.41830600000000001</v>
      </c>
      <c r="F19" s="579">
        <v>6.3990000000000005E-2</v>
      </c>
      <c r="G19" s="576"/>
      <c r="H19" s="406"/>
      <c r="K19" s="59"/>
      <c r="L19" s="58"/>
      <c r="M19" s="111"/>
      <c r="N19" s="111"/>
      <c r="O19" s="111"/>
      <c r="P19" s="111"/>
      <c r="Q19" s="111"/>
      <c r="R19" s="111"/>
      <c r="S19" s="111"/>
      <c r="T19" s="111"/>
    </row>
    <row r="20" spans="1:20" s="228" customFormat="1" ht="11.25" customHeight="1">
      <c r="A20" s="109"/>
      <c r="B20" s="23"/>
      <c r="C20" s="23"/>
      <c r="D20" s="576" t="s">
        <v>15</v>
      </c>
      <c r="E20" s="578">
        <v>0.43417499999999998</v>
      </c>
      <c r="F20" s="579">
        <v>4.2715000000000003E-2</v>
      </c>
      <c r="G20" s="576"/>
      <c r="H20" s="406"/>
      <c r="K20" s="57"/>
      <c r="L20" s="59"/>
      <c r="M20" s="111"/>
      <c r="N20" s="111"/>
      <c r="O20" s="111"/>
      <c r="P20" s="111"/>
      <c r="Q20" s="111"/>
      <c r="R20" s="111"/>
      <c r="S20" s="111"/>
      <c r="T20" s="111"/>
    </row>
    <row r="21" spans="1:20" s="228" customFormat="1" ht="11.25" customHeight="1">
      <c r="A21" s="110"/>
      <c r="B21" s="23"/>
      <c r="C21" s="23"/>
      <c r="D21" s="576" t="s">
        <v>28</v>
      </c>
      <c r="E21" s="578">
        <v>0.44303100000000001</v>
      </c>
      <c r="F21" s="578">
        <v>4.9082000000000001E-2</v>
      </c>
      <c r="G21" s="576"/>
      <c r="H21" s="406"/>
      <c r="K21" s="59"/>
      <c r="L21" s="58"/>
      <c r="M21" s="111"/>
      <c r="N21" s="111"/>
      <c r="O21" s="111"/>
      <c r="P21" s="111"/>
      <c r="Q21" s="111"/>
      <c r="R21" s="111"/>
      <c r="S21" s="111"/>
      <c r="T21" s="111"/>
    </row>
    <row r="22" spans="1:20" s="228" customFormat="1" ht="11.25" customHeight="1">
      <c r="A22" s="107"/>
      <c r="B22" s="23"/>
      <c r="C22" s="23"/>
      <c r="D22" s="576" t="s">
        <v>29</v>
      </c>
      <c r="E22" s="578">
        <v>0.44451299999999999</v>
      </c>
      <c r="F22" s="580">
        <v>8.0684000000000006E-2</v>
      </c>
      <c r="G22" s="576"/>
      <c r="H22" s="406"/>
      <c r="K22" s="59"/>
      <c r="L22" s="59"/>
      <c r="M22" s="111"/>
      <c r="N22" s="111"/>
      <c r="O22" s="111"/>
      <c r="P22" s="111"/>
      <c r="Q22" s="111"/>
      <c r="R22" s="111"/>
      <c r="S22" s="111"/>
      <c r="T22" s="111"/>
    </row>
    <row r="23" spans="1:20" s="228" customFormat="1" ht="11.25" customHeight="1">
      <c r="A23" s="109"/>
      <c r="B23" s="107"/>
      <c r="C23" s="107"/>
      <c r="D23" s="576" t="s">
        <v>14</v>
      </c>
      <c r="E23" s="578">
        <v>0.46118199999999998</v>
      </c>
      <c r="F23" s="580">
        <v>0.108177</v>
      </c>
      <c r="G23" s="576"/>
      <c r="H23" s="406"/>
      <c r="K23" s="58"/>
      <c r="L23" s="58"/>
      <c r="M23" s="111"/>
      <c r="N23" s="111"/>
      <c r="O23" s="111"/>
      <c r="P23" s="111"/>
      <c r="Q23" s="111"/>
      <c r="R23" s="111"/>
      <c r="S23" s="111"/>
      <c r="T23" s="111"/>
    </row>
    <row r="24" spans="1:20" s="228" customFormat="1" ht="11.25" customHeight="1">
      <c r="A24" s="109"/>
      <c r="B24" s="107"/>
      <c r="C24" s="107"/>
      <c r="D24" s="576" t="s">
        <v>27</v>
      </c>
      <c r="E24" s="578">
        <v>0.46221499999999999</v>
      </c>
      <c r="F24" s="579">
        <v>4.8639000000000002E-2</v>
      </c>
      <c r="G24" s="576"/>
      <c r="H24" s="406"/>
      <c r="K24" s="59"/>
      <c r="L24" s="58"/>
      <c r="M24" s="111"/>
      <c r="N24" s="111"/>
      <c r="O24" s="111"/>
      <c r="P24" s="111"/>
      <c r="Q24" s="111"/>
      <c r="R24" s="111"/>
      <c r="S24" s="111"/>
      <c r="T24" s="111"/>
    </row>
    <row r="25" spans="1:20" s="228" customFormat="1" ht="11.25" customHeight="1">
      <c r="A25" s="4"/>
      <c r="B25" s="107"/>
      <c r="C25" s="107"/>
      <c r="D25" s="576" t="s">
        <v>7</v>
      </c>
      <c r="E25" s="578">
        <v>0.46223799999999998</v>
      </c>
      <c r="F25" s="580">
        <v>0.12101199999999999</v>
      </c>
      <c r="G25" s="576"/>
      <c r="H25" s="406"/>
      <c r="K25" s="59"/>
      <c r="L25" s="59"/>
      <c r="M25" s="111"/>
      <c r="N25" s="111"/>
      <c r="O25" s="111"/>
      <c r="P25" s="111"/>
      <c r="Q25" s="111"/>
      <c r="R25" s="111"/>
      <c r="S25" s="111"/>
      <c r="T25" s="111"/>
    </row>
    <row r="26" spans="1:20" s="228" customFormat="1" ht="11.25" customHeight="1">
      <c r="A26" s="107"/>
      <c r="B26" s="107"/>
      <c r="C26" s="107"/>
      <c r="D26" s="576" t="s">
        <v>19</v>
      </c>
      <c r="E26" s="578">
        <v>0.48477799999999999</v>
      </c>
      <c r="F26" s="579">
        <v>0.10395699999999999</v>
      </c>
      <c r="G26" s="576"/>
      <c r="H26" s="406"/>
      <c r="K26" s="58"/>
      <c r="L26" s="57"/>
      <c r="M26" s="111"/>
      <c r="N26" s="111"/>
      <c r="O26" s="111"/>
      <c r="P26" s="111"/>
      <c r="Q26" s="111"/>
      <c r="R26" s="111"/>
      <c r="S26" s="111"/>
      <c r="T26" s="111"/>
    </row>
    <row r="27" spans="1:20" s="220" customFormat="1" ht="11.25" customHeight="1">
      <c r="A27" s="111"/>
      <c r="B27" s="111"/>
      <c r="C27" s="111"/>
      <c r="D27" s="576" t="s">
        <v>17</v>
      </c>
      <c r="E27" s="578">
        <v>0.50214099999999995</v>
      </c>
      <c r="F27" s="580">
        <v>0.107808</v>
      </c>
      <c r="G27" s="576"/>
      <c r="H27" s="406"/>
      <c r="K27" s="58"/>
      <c r="L27" s="59"/>
      <c r="M27" s="111"/>
      <c r="N27" s="111"/>
      <c r="O27" s="111"/>
      <c r="P27" s="111"/>
      <c r="Q27" s="111"/>
      <c r="R27" s="111"/>
      <c r="S27" s="111"/>
      <c r="T27" s="111"/>
    </row>
    <row r="28" spans="1:20" s="220" customFormat="1" ht="11.25" customHeight="1">
      <c r="A28" s="114"/>
      <c r="B28" s="111"/>
      <c r="C28" s="111"/>
      <c r="D28" s="576" t="s">
        <v>9</v>
      </c>
      <c r="E28" s="578">
        <v>0.53984500000000002</v>
      </c>
      <c r="F28" s="580">
        <v>7.7831999999999998E-2</v>
      </c>
      <c r="G28" s="576"/>
      <c r="H28" s="406"/>
      <c r="K28" s="58"/>
      <c r="L28" s="59"/>
      <c r="M28" s="111"/>
      <c r="N28" s="111"/>
      <c r="O28" s="111"/>
      <c r="P28" s="111"/>
      <c r="Q28" s="111"/>
      <c r="R28" s="111"/>
      <c r="S28" s="111"/>
      <c r="T28" s="111"/>
    </row>
    <row r="29" spans="1:20" s="228" customFormat="1" ht="11.25" customHeight="1">
      <c r="A29" s="106"/>
      <c r="B29" s="107"/>
      <c r="C29" s="107"/>
      <c r="D29" s="576" t="s">
        <v>6</v>
      </c>
      <c r="E29" s="578">
        <v>0.54362200000000005</v>
      </c>
      <c r="F29" s="580">
        <v>7.5443999999999997E-2</v>
      </c>
      <c r="G29" s="576"/>
      <c r="H29" s="406"/>
      <c r="K29" s="58"/>
      <c r="L29" s="59"/>
      <c r="M29" s="111"/>
      <c r="N29" s="111"/>
      <c r="O29" s="111"/>
      <c r="P29" s="111"/>
      <c r="Q29" s="111"/>
      <c r="R29" s="111"/>
      <c r="S29" s="111"/>
      <c r="T29" s="111"/>
    </row>
    <row r="30" spans="1:20" s="228" customFormat="1" ht="11.25" customHeight="1">
      <c r="A30" s="106"/>
      <c r="B30" s="107"/>
      <c r="C30" s="107"/>
      <c r="D30" s="576" t="s">
        <v>21</v>
      </c>
      <c r="E30" s="578">
        <v>0.54646600000000001</v>
      </c>
      <c r="F30" s="580">
        <v>0.140153</v>
      </c>
      <c r="G30" s="576"/>
      <c r="H30" s="406"/>
      <c r="K30" s="58"/>
      <c r="L30" s="59"/>
      <c r="M30" s="111"/>
      <c r="N30" s="111"/>
      <c r="O30" s="111"/>
      <c r="P30" s="111"/>
      <c r="Q30" s="111"/>
      <c r="R30" s="111"/>
      <c r="S30" s="111"/>
      <c r="T30" s="111"/>
    </row>
    <row r="31" spans="1:20" s="228" customFormat="1" ht="11.25" customHeight="1">
      <c r="A31" s="107"/>
      <c r="B31" s="107"/>
      <c r="C31" s="107"/>
      <c r="D31" s="576" t="s">
        <v>82</v>
      </c>
      <c r="E31" s="578">
        <v>0.55446899999999999</v>
      </c>
      <c r="F31" s="580">
        <v>0.12611800000000001</v>
      </c>
      <c r="G31" s="576"/>
      <c r="H31" s="406"/>
      <c r="K31" s="59"/>
      <c r="L31" s="59"/>
      <c r="M31" s="111"/>
      <c r="N31" s="111"/>
      <c r="O31" s="111"/>
      <c r="P31" s="111"/>
      <c r="Q31" s="111"/>
      <c r="R31" s="111"/>
      <c r="S31" s="111"/>
      <c r="T31" s="111"/>
    </row>
    <row r="32" spans="1:20" s="228" customFormat="1" ht="11.25" customHeight="1">
      <c r="A32" s="107"/>
      <c r="B32" s="107"/>
      <c r="C32" s="107"/>
      <c r="D32" s="576" t="s">
        <v>18</v>
      </c>
      <c r="E32" s="578">
        <v>0.55695499999999998</v>
      </c>
      <c r="F32" s="579">
        <v>0.14546500000000001</v>
      </c>
      <c r="G32" s="576"/>
      <c r="H32" s="406"/>
      <c r="K32" s="58"/>
      <c r="L32" s="57"/>
      <c r="M32" s="111"/>
      <c r="N32" s="111"/>
      <c r="O32" s="111"/>
      <c r="P32" s="111"/>
      <c r="Q32" s="111"/>
      <c r="R32" s="111"/>
      <c r="S32" s="111"/>
      <c r="T32" s="111"/>
    </row>
    <row r="33" spans="1:20" s="228" customFormat="1" ht="11.25" customHeight="1">
      <c r="A33" s="107"/>
      <c r="B33" s="107"/>
      <c r="C33" s="107"/>
      <c r="D33" s="576" t="s">
        <v>20</v>
      </c>
      <c r="E33" s="578">
        <v>0.60075999999999996</v>
      </c>
      <c r="F33" s="579">
        <v>0.10605100000000001</v>
      </c>
      <c r="G33" s="576"/>
      <c r="H33" s="406"/>
      <c r="K33" s="111"/>
      <c r="L33" s="111"/>
      <c r="M33" s="111"/>
      <c r="N33" s="111"/>
      <c r="O33" s="111"/>
      <c r="P33" s="111"/>
      <c r="Q33" s="111"/>
      <c r="R33" s="111"/>
      <c r="S33" s="111"/>
      <c r="T33" s="111"/>
    </row>
    <row r="34" spans="1:20" s="228" customFormat="1" ht="11.25" customHeight="1">
      <c r="A34" s="107"/>
      <c r="B34" s="107"/>
      <c r="C34" s="107"/>
      <c r="D34" s="406" t="s">
        <v>22</v>
      </c>
      <c r="E34" s="434">
        <v>0.65765799999999996</v>
      </c>
      <c r="F34" s="434">
        <v>0.118256</v>
      </c>
      <c r="G34" s="576"/>
      <c r="H34" s="406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 s="228" customFormat="1" ht="11.25" customHeight="1">
      <c r="A35" s="4"/>
      <c r="B35" s="107"/>
      <c r="C35" s="107"/>
      <c r="D35" s="576"/>
      <c r="E35" s="578"/>
      <c r="F35" s="578"/>
      <c r="G35" s="576"/>
      <c r="H35" s="576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</row>
    <row r="36" spans="1:20" s="228" customFormat="1" ht="11.25" customHeight="1">
      <c r="A36" s="107"/>
      <c r="B36" s="107"/>
      <c r="C36" s="107"/>
      <c r="D36" s="410"/>
      <c r="E36" s="410"/>
      <c r="F36" s="410"/>
      <c r="G36" s="576"/>
      <c r="H36" s="576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</row>
    <row r="37" spans="1:20" s="228" customFormat="1" ht="11.25" customHeight="1">
      <c r="A37" s="107"/>
      <c r="B37" s="107"/>
      <c r="C37" s="107"/>
      <c r="D37" s="425"/>
      <c r="E37" s="410"/>
      <c r="F37" s="410"/>
      <c r="G37" s="576"/>
      <c r="H37" s="576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</row>
    <row r="38" spans="1:20" s="228" customFormat="1" ht="11.25" customHeight="1">
      <c r="A38" s="107"/>
      <c r="B38" s="107"/>
      <c r="C38" s="107"/>
      <c r="D38" s="410"/>
      <c r="E38" s="410"/>
      <c r="F38" s="410"/>
      <c r="G38" s="576"/>
      <c r="H38" s="576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</row>
    <row r="39" spans="1:20" s="105" customFormat="1" ht="11.25" customHeight="1">
      <c r="A39" s="104"/>
      <c r="B39" s="104"/>
      <c r="C39" s="104"/>
      <c r="D39" s="410"/>
      <c r="E39" s="425"/>
      <c r="F39" s="410"/>
      <c r="G39" s="576"/>
      <c r="H39" s="576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</row>
    <row r="40" spans="1:20" s="105" customFormat="1" ht="11.25" customHeight="1">
      <c r="A40" s="104"/>
      <c r="B40" s="104"/>
      <c r="C40" s="104"/>
      <c r="D40" s="410"/>
      <c r="E40" s="410"/>
      <c r="F40" s="410"/>
      <c r="G40" s="576"/>
      <c r="H40" s="576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</row>
    <row r="41" spans="1:20" s="105" customFormat="1" ht="11.25" customHeight="1">
      <c r="A41" s="104"/>
      <c r="B41" s="104"/>
      <c r="C41" s="104"/>
      <c r="D41" s="410"/>
      <c r="E41" s="410"/>
      <c r="F41" s="410"/>
      <c r="G41" s="576"/>
      <c r="H41" s="576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</row>
    <row r="42" spans="1:20" s="105" customFormat="1" ht="11.25" customHeight="1">
      <c r="A42" s="104"/>
      <c r="B42" s="104"/>
      <c r="C42" s="104"/>
      <c r="D42" s="410"/>
      <c r="E42" s="410"/>
      <c r="F42" s="410"/>
      <c r="G42" s="576"/>
      <c r="H42" s="576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</row>
    <row r="43" spans="1:20" s="105" customFormat="1" ht="11.25" customHeight="1">
      <c r="A43" s="104"/>
      <c r="B43" s="104"/>
      <c r="C43" s="104"/>
      <c r="D43" s="410"/>
      <c r="E43" s="410"/>
      <c r="F43" s="410"/>
      <c r="G43" s="576"/>
      <c r="H43" s="576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</row>
    <row r="44" spans="1:20" s="105" customFormat="1" ht="11.25" customHeight="1">
      <c r="A44" s="104"/>
      <c r="B44" s="104"/>
      <c r="C44" s="104"/>
      <c r="D44" s="410"/>
      <c r="E44" s="410"/>
      <c r="F44" s="410"/>
      <c r="G44" s="576"/>
      <c r="H44" s="576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</row>
    <row r="45" spans="1:20" ht="11.25" customHeight="1">
      <c r="A45" s="399" t="s">
        <v>487</v>
      </c>
      <c r="G45" s="576"/>
      <c r="H45" s="576"/>
    </row>
    <row r="46" spans="1:20" ht="15" customHeight="1">
      <c r="A46" s="1" t="s">
        <v>416</v>
      </c>
      <c r="G46" s="576"/>
      <c r="H46" s="808"/>
      <c r="I46" s="808"/>
      <c r="J46" s="808"/>
    </row>
    <row r="47" spans="1:20" ht="11.25" customHeight="1">
      <c r="G47" s="576"/>
      <c r="H47" s="581"/>
      <c r="I47" s="271"/>
      <c r="J47" s="270"/>
    </row>
    <row r="48" spans="1:20" ht="11.25" customHeight="1">
      <c r="G48" s="576"/>
      <c r="H48" s="582"/>
      <c r="I48" s="266"/>
      <c r="J48" s="265"/>
    </row>
    <row r="49" spans="1:10" ht="11.25" customHeight="1">
      <c r="A49" s="60"/>
      <c r="B49" s="60"/>
      <c r="C49" s="60"/>
      <c r="D49" s="583"/>
      <c r="E49" s="583"/>
      <c r="F49" s="583"/>
      <c r="G49" s="576"/>
      <c r="H49" s="582"/>
      <c r="I49" s="265"/>
      <c r="J49" s="265"/>
    </row>
    <row r="50" spans="1:10" ht="11.25" customHeight="1">
      <c r="G50" s="576"/>
      <c r="H50" s="584"/>
      <c r="I50" s="268"/>
      <c r="J50" s="267"/>
    </row>
    <row r="51" spans="1:10" ht="11.25" customHeight="1">
      <c r="H51" s="582"/>
      <c r="I51" s="265"/>
      <c r="J51" s="265"/>
    </row>
    <row r="52" spans="1:10" ht="11.25" customHeight="1">
      <c r="H52" s="582"/>
      <c r="I52" s="266"/>
      <c r="J52" s="265"/>
    </row>
    <row r="53" spans="1:10" ht="11.25" customHeight="1">
      <c r="H53" s="584"/>
      <c r="I53" s="268"/>
      <c r="J53" s="267"/>
    </row>
    <row r="54" spans="1:10" ht="11.25" customHeight="1">
      <c r="H54" s="582"/>
      <c r="I54" s="266"/>
      <c r="J54" s="265"/>
    </row>
    <row r="55" spans="1:10" ht="11.25" customHeight="1">
      <c r="H55" s="582"/>
      <c r="I55" s="266"/>
      <c r="J55" s="265"/>
    </row>
    <row r="56" spans="1:10" ht="11.25" customHeight="1">
      <c r="H56" s="582"/>
      <c r="I56" s="265"/>
      <c r="J56" s="265"/>
    </row>
    <row r="57" spans="1:10">
      <c r="H57" s="582"/>
      <c r="I57" s="266"/>
      <c r="J57" s="265"/>
    </row>
    <row r="58" spans="1:10">
      <c r="H58" s="582"/>
      <c r="I58" s="266"/>
      <c r="J58" s="265"/>
    </row>
    <row r="59" spans="1:10">
      <c r="H59" s="582"/>
      <c r="I59" s="266"/>
      <c r="J59" s="265"/>
    </row>
    <row r="60" spans="1:10">
      <c r="H60" s="582"/>
      <c r="I60" s="264"/>
      <c r="J60" s="265"/>
    </row>
    <row r="61" spans="1:10">
      <c r="H61" s="582"/>
      <c r="I61" s="266"/>
      <c r="J61" s="265"/>
    </row>
    <row r="62" spans="1:10">
      <c r="H62" s="582"/>
      <c r="I62" s="264"/>
      <c r="J62" s="265"/>
    </row>
    <row r="63" spans="1:10">
      <c r="H63" s="582"/>
      <c r="I63" s="266"/>
      <c r="J63" s="265"/>
    </row>
    <row r="64" spans="1:10">
      <c r="H64" s="582"/>
      <c r="I64" s="266"/>
      <c r="J64" s="265"/>
    </row>
    <row r="65" spans="8:10">
      <c r="H65" s="582"/>
      <c r="I65" s="265"/>
      <c r="J65" s="265"/>
    </row>
    <row r="66" spans="8:10">
      <c r="H66" s="582"/>
      <c r="I66" s="266"/>
      <c r="J66" s="265"/>
    </row>
    <row r="67" spans="8:10">
      <c r="H67" s="582"/>
      <c r="I67" s="266"/>
      <c r="J67" s="265"/>
    </row>
    <row r="68" spans="8:10">
      <c r="H68" s="582"/>
      <c r="I68" s="265"/>
      <c r="J68" s="265"/>
    </row>
    <row r="69" spans="8:10">
      <c r="H69" s="582"/>
      <c r="I69" s="265"/>
      <c r="J69" s="265"/>
    </row>
    <row r="70" spans="8:10">
      <c r="H70" s="582"/>
      <c r="I70" s="265"/>
      <c r="J70" s="265"/>
    </row>
    <row r="71" spans="8:10">
      <c r="H71" s="582"/>
      <c r="I71" s="265"/>
      <c r="J71" s="265"/>
    </row>
    <row r="72" spans="8:10">
      <c r="H72" s="582"/>
      <c r="I72" s="265"/>
      <c r="J72" s="265"/>
    </row>
    <row r="73" spans="8:10">
      <c r="H73" s="582"/>
      <c r="I73" s="266"/>
      <c r="J73" s="265"/>
    </row>
    <row r="74" spans="8:10">
      <c r="H74" s="582"/>
      <c r="I74" s="265"/>
      <c r="J74" s="265"/>
    </row>
    <row r="75" spans="8:10">
      <c r="H75" s="582"/>
      <c r="I75" s="197"/>
      <c r="J75" s="197"/>
    </row>
    <row r="76" spans="8:10">
      <c r="H76" s="582"/>
      <c r="I76" s="197"/>
      <c r="J76" s="197"/>
    </row>
  </sheetData>
  <mergeCells count="2">
    <mergeCell ref="E4:F4"/>
    <mergeCell ref="H46:J46"/>
  </mergeCells>
  <hyperlinks>
    <hyperlink ref="C1" location="Seznam!A1" display="zpět na seznam"/>
    <hyperlink ref="C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0"/>
  <sheetViews>
    <sheetView showGridLines="0" view="pageBreakPreview" zoomScale="140" zoomScaleNormal="140" zoomScaleSheetLayoutView="140" workbookViewId="0">
      <selection sqref="A1:D1"/>
    </sheetView>
  </sheetViews>
  <sheetFormatPr defaultColWidth="9.140625" defaultRowHeight="11.25"/>
  <cols>
    <col min="1" max="1" width="22.140625" style="102" customWidth="1"/>
    <col min="2" max="4" width="6.42578125" style="102" customWidth="1"/>
    <col min="5" max="5" width="2.85546875" style="101" customWidth="1"/>
    <col min="6" max="6" width="14.140625" style="101" customWidth="1"/>
    <col min="7" max="7" width="22.28515625" style="450" customWidth="1"/>
    <col min="8" max="19" width="9.140625" style="450"/>
    <col min="20" max="20" width="8.42578125" style="450" customWidth="1"/>
    <col min="21" max="21" width="8.85546875" style="450" customWidth="1"/>
    <col min="22" max="22" width="7" style="450" customWidth="1"/>
    <col min="23" max="23" width="8.5703125" style="450" customWidth="1"/>
    <col min="24" max="40" width="9.140625" style="466"/>
    <col min="41" max="16384" width="9.140625" style="101"/>
  </cols>
  <sheetData>
    <row r="1" spans="1:40" s="103" customFormat="1" ht="24" customHeight="1">
      <c r="A1" s="761" t="s">
        <v>51</v>
      </c>
      <c r="B1" s="811"/>
      <c r="C1" s="811"/>
      <c r="D1" s="811"/>
      <c r="F1" s="100" t="s">
        <v>83</v>
      </c>
      <c r="G1" s="446"/>
      <c r="H1" s="450"/>
      <c r="I1" s="450"/>
      <c r="J1" s="450"/>
      <c r="K1" s="450"/>
      <c r="L1" s="585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4"/>
      <c r="Y1" s="454"/>
      <c r="Z1" s="454"/>
      <c r="AA1" s="454"/>
      <c r="AB1" s="454"/>
      <c r="AC1" s="454"/>
      <c r="AD1" s="454"/>
      <c r="AE1" s="535"/>
      <c r="AF1" s="450"/>
      <c r="AG1" s="468"/>
      <c r="AH1" s="468"/>
      <c r="AI1" s="468"/>
      <c r="AJ1" s="468"/>
      <c r="AK1" s="468"/>
      <c r="AL1" s="454"/>
      <c r="AM1" s="454"/>
      <c r="AN1" s="454"/>
    </row>
    <row r="2" spans="1:40" s="90" customFormat="1" ht="18.75" customHeight="1">
      <c r="A2" s="83" t="s">
        <v>302</v>
      </c>
      <c r="F2" s="115" t="s">
        <v>84</v>
      </c>
      <c r="G2" s="585"/>
      <c r="H2" s="450"/>
      <c r="I2" s="450"/>
      <c r="J2" s="450"/>
      <c r="K2" s="450"/>
      <c r="L2" s="585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45"/>
      <c r="Y2" s="445"/>
      <c r="Z2" s="445"/>
      <c r="AA2" s="445"/>
      <c r="AB2" s="445"/>
      <c r="AC2" s="445"/>
      <c r="AD2" s="445"/>
      <c r="AE2" s="410"/>
      <c r="AF2" s="450"/>
      <c r="AG2" s="586"/>
      <c r="AH2" s="586"/>
      <c r="AI2" s="586"/>
      <c r="AJ2" s="586"/>
      <c r="AK2" s="586"/>
      <c r="AL2" s="586"/>
      <c r="AM2" s="445"/>
      <c r="AN2" s="445"/>
    </row>
    <row r="3" spans="1:40" s="107" customFormat="1" ht="11.25" customHeight="1">
      <c r="A3" s="106"/>
      <c r="D3" s="7" t="s">
        <v>106</v>
      </c>
      <c r="G3" s="446"/>
      <c r="H3" s="450"/>
      <c r="I3" s="450"/>
      <c r="J3" s="450"/>
      <c r="K3" s="450"/>
      <c r="L3" s="404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04"/>
      <c r="Y3" s="404"/>
      <c r="Z3" s="404"/>
      <c r="AA3" s="404"/>
      <c r="AB3" s="404"/>
      <c r="AC3" s="404"/>
      <c r="AD3" s="404"/>
      <c r="AE3" s="446"/>
      <c r="AF3" s="610"/>
      <c r="AG3" s="611"/>
      <c r="AH3" s="612"/>
      <c r="AI3" s="612"/>
      <c r="AJ3" s="410"/>
      <c r="AK3" s="410"/>
      <c r="AL3" s="404"/>
      <c r="AM3" s="404"/>
      <c r="AN3" s="404"/>
    </row>
    <row r="4" spans="1:40" s="228" customFormat="1" ht="9.75" customHeight="1">
      <c r="A4" s="84"/>
      <c r="B4" s="211">
        <v>2015</v>
      </c>
      <c r="C4" s="211">
        <v>2016</v>
      </c>
      <c r="D4" s="209">
        <v>2017</v>
      </c>
      <c r="E4" s="107"/>
      <c r="F4" s="107"/>
      <c r="G4" s="410"/>
      <c r="H4" s="424"/>
      <c r="I4" s="424"/>
      <c r="J4" s="424"/>
      <c r="K4" s="424"/>
      <c r="L4" s="424"/>
      <c r="M4" s="424"/>
      <c r="N4" s="588"/>
      <c r="O4" s="588"/>
      <c r="P4" s="588"/>
      <c r="Q4" s="450"/>
      <c r="R4" s="450"/>
      <c r="S4" s="450"/>
      <c r="T4" s="450"/>
      <c r="U4" s="450"/>
      <c r="V4" s="450"/>
      <c r="W4" s="450"/>
      <c r="X4" s="406"/>
      <c r="Y4" s="406"/>
      <c r="Z4" s="406"/>
      <c r="AA4" s="406"/>
      <c r="AB4" s="406"/>
      <c r="AC4" s="406"/>
      <c r="AD4" s="406"/>
      <c r="AE4" s="410"/>
      <c r="AF4" s="589"/>
      <c r="AG4" s="612"/>
      <c r="AH4" s="612"/>
      <c r="AI4" s="612"/>
      <c r="AJ4" s="439"/>
      <c r="AK4" s="439"/>
      <c r="AL4" s="406"/>
      <c r="AM4" s="406"/>
      <c r="AN4" s="406"/>
    </row>
    <row r="5" spans="1:40" s="228" customFormat="1" ht="9.75" customHeight="1">
      <c r="A5" s="219" t="s">
        <v>23</v>
      </c>
      <c r="B5" s="213">
        <v>21482</v>
      </c>
      <c r="C5" s="213">
        <v>20502</v>
      </c>
      <c r="D5" s="210">
        <v>19985</v>
      </c>
      <c r="E5" s="91"/>
      <c r="F5" s="91"/>
      <c r="G5" s="476"/>
      <c r="H5" s="446"/>
      <c r="I5" s="590"/>
      <c r="J5" s="590"/>
      <c r="K5" s="590"/>
      <c r="L5" s="590"/>
      <c r="M5" s="590"/>
      <c r="N5" s="446"/>
      <c r="O5" s="446"/>
      <c r="P5" s="450"/>
      <c r="Q5" s="450"/>
      <c r="R5" s="450"/>
      <c r="S5" s="450"/>
      <c r="T5" s="450"/>
      <c r="U5" s="450"/>
      <c r="V5" s="450"/>
      <c r="W5" s="450"/>
      <c r="X5" s="406"/>
      <c r="Y5" s="406"/>
      <c r="Z5" s="406"/>
      <c r="AA5" s="406"/>
      <c r="AB5" s="406"/>
      <c r="AC5" s="406"/>
      <c r="AD5" s="406"/>
      <c r="AE5" s="410"/>
      <c r="AF5" s="589"/>
      <c r="AG5" s="612"/>
      <c r="AH5" s="612"/>
      <c r="AI5" s="612"/>
      <c r="AJ5" s="439"/>
      <c r="AK5" s="439"/>
      <c r="AL5" s="406"/>
      <c r="AM5" s="406"/>
      <c r="AN5" s="406"/>
    </row>
    <row r="6" spans="1:40" s="228" customFormat="1" ht="9.75" customHeight="1">
      <c r="A6" s="282" t="s">
        <v>151</v>
      </c>
      <c r="B6" s="214">
        <v>5061</v>
      </c>
      <c r="C6" s="214">
        <v>4909</v>
      </c>
      <c r="D6" s="239">
        <v>4814</v>
      </c>
      <c r="E6" s="91"/>
      <c r="F6" s="91"/>
      <c r="G6" s="450"/>
      <c r="H6" s="410"/>
      <c r="I6" s="410"/>
      <c r="J6" s="410"/>
      <c r="K6" s="410"/>
      <c r="L6" s="410"/>
      <c r="M6" s="410"/>
      <c r="N6" s="410"/>
      <c r="O6" s="410"/>
      <c r="P6" s="450"/>
      <c r="Q6" s="450"/>
      <c r="R6" s="450"/>
      <c r="S6" s="450"/>
      <c r="T6" s="450"/>
      <c r="U6" s="450"/>
      <c r="V6" s="450"/>
      <c r="W6" s="450"/>
      <c r="X6" s="406"/>
      <c r="Y6" s="406"/>
      <c r="Z6" s="406"/>
      <c r="AA6" s="406"/>
      <c r="AB6" s="406"/>
      <c r="AC6" s="406"/>
      <c r="AD6" s="406"/>
      <c r="AE6" s="532"/>
      <c r="AF6" s="589"/>
      <c r="AG6" s="591"/>
      <c r="AH6" s="612"/>
      <c r="AI6" s="591"/>
      <c r="AJ6" s="439"/>
      <c r="AK6" s="439"/>
      <c r="AL6" s="406"/>
      <c r="AM6" s="406"/>
      <c r="AN6" s="406"/>
    </row>
    <row r="7" spans="1:40" s="228" customFormat="1" ht="9.75" customHeight="1">
      <c r="A7" s="86" t="s">
        <v>33</v>
      </c>
      <c r="B7" s="213"/>
      <c r="C7" s="213"/>
      <c r="D7" s="210"/>
      <c r="E7" s="91"/>
      <c r="F7" s="91"/>
      <c r="G7" s="476"/>
      <c r="H7" s="410"/>
      <c r="I7" s="410"/>
      <c r="J7" s="423"/>
      <c r="K7" s="423"/>
      <c r="L7" s="423"/>
      <c r="M7" s="423"/>
      <c r="N7" s="410"/>
      <c r="O7" s="410"/>
      <c r="P7" s="450"/>
      <c r="Q7" s="450"/>
      <c r="R7" s="450"/>
      <c r="S7" s="450"/>
      <c r="T7" s="450"/>
      <c r="U7" s="450"/>
      <c r="V7" s="450"/>
      <c r="W7" s="450"/>
      <c r="X7" s="406"/>
      <c r="Y7" s="406"/>
      <c r="Z7" s="406"/>
      <c r="AA7" s="406"/>
      <c r="AB7" s="406"/>
      <c r="AC7" s="406"/>
      <c r="AD7" s="406"/>
      <c r="AE7" s="410"/>
      <c r="AF7" s="589"/>
      <c r="AG7" s="592"/>
      <c r="AH7" s="612"/>
      <c r="AI7" s="592"/>
      <c r="AJ7" s="439"/>
      <c r="AK7" s="439"/>
      <c r="AL7" s="406"/>
      <c r="AM7" s="406"/>
      <c r="AN7" s="406"/>
    </row>
    <row r="8" spans="1:40" s="228" customFormat="1" ht="9.75" customHeight="1">
      <c r="A8" s="282" t="s">
        <v>197</v>
      </c>
      <c r="B8" s="212">
        <v>18390</v>
      </c>
      <c r="C8" s="212">
        <v>17358</v>
      </c>
      <c r="D8" s="208">
        <v>16839</v>
      </c>
      <c r="E8" s="91"/>
      <c r="F8" s="91"/>
      <c r="G8" s="450"/>
      <c r="H8" s="410"/>
      <c r="I8" s="410"/>
      <c r="J8" s="410"/>
      <c r="K8" s="410"/>
      <c r="L8" s="410"/>
      <c r="M8" s="410"/>
      <c r="N8" s="410"/>
      <c r="O8" s="410"/>
      <c r="P8" s="450"/>
      <c r="Q8" s="450"/>
      <c r="R8" s="450"/>
      <c r="S8" s="450"/>
      <c r="T8" s="450"/>
      <c r="U8" s="450"/>
      <c r="V8" s="450"/>
      <c r="W8" s="450"/>
      <c r="X8" s="406"/>
      <c r="Y8" s="406"/>
      <c r="Z8" s="406"/>
      <c r="AA8" s="406"/>
      <c r="AB8" s="406"/>
      <c r="AC8" s="406"/>
      <c r="AD8" s="406"/>
      <c r="AE8" s="439"/>
      <c r="AF8" s="439"/>
      <c r="AG8" s="586"/>
      <c r="AH8" s="586"/>
      <c r="AI8" s="586"/>
      <c r="AJ8" s="439"/>
      <c r="AK8" s="439"/>
      <c r="AL8" s="406"/>
      <c r="AM8" s="406"/>
      <c r="AN8" s="406"/>
    </row>
    <row r="9" spans="1:40" s="228" customFormat="1" ht="9.75" customHeight="1">
      <c r="A9" s="282" t="s">
        <v>198</v>
      </c>
      <c r="B9" s="212">
        <v>3092</v>
      </c>
      <c r="C9" s="212">
        <v>3144</v>
      </c>
      <c r="D9" s="208">
        <v>3146</v>
      </c>
      <c r="E9" s="91"/>
      <c r="F9" s="91"/>
      <c r="G9" s="442"/>
      <c r="H9" s="410"/>
      <c r="I9" s="410"/>
      <c r="J9" s="408"/>
      <c r="K9" s="408"/>
      <c r="L9" s="593"/>
      <c r="M9" s="593"/>
      <c r="N9" s="410"/>
      <c r="O9" s="410"/>
      <c r="P9" s="450"/>
      <c r="Q9" s="560"/>
      <c r="R9" s="560"/>
      <c r="S9" s="560"/>
      <c r="T9" s="560"/>
      <c r="U9" s="450"/>
      <c r="V9" s="450"/>
      <c r="W9" s="450"/>
      <c r="X9" s="406"/>
      <c r="Y9" s="406"/>
      <c r="Z9" s="406"/>
      <c r="AA9" s="406"/>
      <c r="AB9" s="406"/>
      <c r="AC9" s="406"/>
      <c r="AD9" s="406"/>
      <c r="AE9" s="446"/>
      <c r="AF9" s="476"/>
      <c r="AG9" s="613"/>
      <c r="AH9" s="612"/>
      <c r="AI9" s="613"/>
      <c r="AJ9" s="410"/>
      <c r="AK9" s="410"/>
      <c r="AL9" s="404"/>
      <c r="AM9" s="594"/>
      <c r="AN9" s="406"/>
    </row>
    <row r="10" spans="1:40" s="228" customFormat="1" ht="9.75" customHeight="1">
      <c r="A10" s="86" t="s">
        <v>107</v>
      </c>
      <c r="B10" s="214"/>
      <c r="C10" s="214"/>
      <c r="D10" s="216"/>
      <c r="E10" s="92"/>
      <c r="F10" s="92"/>
      <c r="G10" s="595"/>
      <c r="H10" s="410"/>
      <c r="I10" s="410"/>
      <c r="J10" s="408"/>
      <c r="K10" s="408"/>
      <c r="L10" s="408"/>
      <c r="M10" s="408"/>
      <c r="N10" s="408"/>
      <c r="O10" s="408"/>
      <c r="P10" s="450"/>
      <c r="Q10" s="596"/>
      <c r="R10" s="597"/>
      <c r="S10" s="598"/>
      <c r="T10" s="598"/>
      <c r="U10" s="450"/>
      <c r="V10" s="450"/>
      <c r="W10" s="450"/>
      <c r="X10" s="406"/>
      <c r="Y10" s="406"/>
      <c r="Z10" s="406"/>
      <c r="AA10" s="406"/>
      <c r="AB10" s="406"/>
      <c r="AC10" s="406"/>
      <c r="AD10" s="406"/>
      <c r="AE10" s="410"/>
      <c r="AF10" s="589"/>
      <c r="AG10" s="599"/>
      <c r="AH10" s="612"/>
      <c r="AI10" s="599"/>
      <c r="AJ10" s="614"/>
      <c r="AK10" s="614"/>
      <c r="AL10" s="594"/>
      <c r="AM10" s="406"/>
      <c r="AN10" s="406"/>
    </row>
    <row r="11" spans="1:40" s="228" customFormat="1" ht="9.75" customHeight="1">
      <c r="A11" s="87" t="s">
        <v>108</v>
      </c>
      <c r="B11" s="214">
        <v>14424</v>
      </c>
      <c r="C11" s="214">
        <v>13956</v>
      </c>
      <c r="D11" s="208">
        <v>13823</v>
      </c>
      <c r="E11" s="93"/>
      <c r="F11" s="93"/>
      <c r="G11" s="477"/>
      <c r="H11" s="410"/>
      <c r="I11" s="410"/>
      <c r="J11" s="408"/>
      <c r="K11" s="408"/>
      <c r="L11" s="408"/>
      <c r="M11" s="408"/>
      <c r="N11" s="410"/>
      <c r="O11" s="410"/>
      <c r="P11" s="450"/>
      <c r="Q11" s="596"/>
      <c r="R11" s="597"/>
      <c r="S11" s="598"/>
      <c r="T11" s="598"/>
      <c r="U11" s="450"/>
      <c r="V11" s="450"/>
      <c r="W11" s="450"/>
      <c r="X11" s="406"/>
      <c r="Y11" s="406"/>
      <c r="Z11" s="406"/>
      <c r="AA11" s="406"/>
      <c r="AB11" s="406"/>
      <c r="AC11" s="406"/>
      <c r="AD11" s="406"/>
      <c r="AE11" s="410"/>
      <c r="AF11" s="589"/>
      <c r="AG11" s="599"/>
      <c r="AH11" s="612"/>
      <c r="AI11" s="599"/>
      <c r="AJ11" s="439"/>
      <c r="AK11" s="439"/>
      <c r="AL11" s="406"/>
      <c r="AM11" s="406"/>
      <c r="AN11" s="406"/>
    </row>
    <row r="12" spans="1:40" s="228" customFormat="1" ht="9.75" customHeight="1">
      <c r="A12" s="87" t="s">
        <v>199</v>
      </c>
      <c r="B12" s="214">
        <v>6119</v>
      </c>
      <c r="C12" s="214">
        <v>5662</v>
      </c>
      <c r="D12" s="208">
        <v>5341</v>
      </c>
      <c r="E12" s="93"/>
      <c r="F12" s="93"/>
      <c r="G12" s="477"/>
      <c r="H12" s="410"/>
      <c r="I12" s="410"/>
      <c r="J12" s="408"/>
      <c r="K12" s="408"/>
      <c r="L12" s="408"/>
      <c r="M12" s="408"/>
      <c r="N12" s="410"/>
      <c r="O12" s="410"/>
      <c r="P12" s="450"/>
      <c r="Q12" s="596"/>
      <c r="R12" s="597"/>
      <c r="S12" s="598"/>
      <c r="T12" s="598"/>
      <c r="U12" s="450"/>
      <c r="V12" s="450"/>
      <c r="W12" s="450"/>
      <c r="X12" s="406"/>
      <c r="Y12" s="406"/>
      <c r="Z12" s="406"/>
      <c r="AA12" s="406"/>
      <c r="AB12" s="406"/>
      <c r="AC12" s="406"/>
      <c r="AD12" s="406"/>
      <c r="AE12" s="404"/>
      <c r="AF12" s="589"/>
      <c r="AG12" s="599"/>
      <c r="AH12" s="587"/>
      <c r="AI12" s="599"/>
      <c r="AJ12" s="406"/>
      <c r="AK12" s="406"/>
      <c r="AL12" s="406"/>
      <c r="AM12" s="406"/>
      <c r="AN12" s="406"/>
    </row>
    <row r="13" spans="1:40" s="228" customFormat="1" ht="9.75" customHeight="1">
      <c r="A13" s="107" t="s">
        <v>109</v>
      </c>
      <c r="B13" s="212">
        <v>951</v>
      </c>
      <c r="C13" s="212">
        <v>893</v>
      </c>
      <c r="D13" s="208">
        <v>830</v>
      </c>
      <c r="E13" s="93"/>
      <c r="F13" s="93"/>
      <c r="G13" s="410"/>
      <c r="H13" s="410"/>
      <c r="I13" s="410"/>
      <c r="J13" s="408"/>
      <c r="K13" s="408"/>
      <c r="L13" s="593"/>
      <c r="M13" s="593"/>
      <c r="N13" s="600"/>
      <c r="O13" s="600"/>
      <c r="P13" s="450"/>
      <c r="Q13" s="596"/>
      <c r="R13" s="597"/>
      <c r="S13" s="598"/>
      <c r="T13" s="598"/>
      <c r="U13" s="450"/>
      <c r="V13" s="450"/>
      <c r="W13" s="450"/>
      <c r="X13" s="406"/>
      <c r="Y13" s="406"/>
      <c r="Z13" s="406"/>
      <c r="AA13" s="406"/>
      <c r="AB13" s="406"/>
      <c r="AC13" s="406"/>
      <c r="AD13" s="406"/>
      <c r="AE13" s="406"/>
      <c r="AF13" s="589"/>
      <c r="AG13" s="599"/>
      <c r="AH13" s="587"/>
      <c r="AI13" s="599"/>
      <c r="AJ13" s="406"/>
      <c r="AK13" s="406"/>
      <c r="AL13" s="406"/>
      <c r="AM13" s="406"/>
      <c r="AN13" s="406"/>
    </row>
    <row r="14" spans="1:40" s="228" customFormat="1" ht="9.75" customHeight="1">
      <c r="A14" s="86" t="s">
        <v>110</v>
      </c>
      <c r="B14" s="212"/>
      <c r="C14" s="212"/>
      <c r="D14" s="208"/>
      <c r="E14" s="94"/>
      <c r="F14" s="94"/>
      <c r="G14" s="595"/>
      <c r="H14" s="410"/>
      <c r="I14" s="410"/>
      <c r="J14" s="408"/>
      <c r="K14" s="408"/>
      <c r="L14" s="408"/>
      <c r="M14" s="408"/>
      <c r="N14" s="408"/>
      <c r="O14" s="408"/>
      <c r="P14" s="609"/>
      <c r="Q14" s="596"/>
      <c r="R14" s="597"/>
      <c r="S14" s="598"/>
      <c r="T14" s="598"/>
      <c r="U14" s="450"/>
      <c r="V14" s="450"/>
      <c r="W14" s="450"/>
      <c r="X14" s="406"/>
      <c r="Y14" s="406"/>
      <c r="Z14" s="406"/>
      <c r="AA14" s="406"/>
      <c r="AB14" s="406"/>
      <c r="AC14" s="406"/>
      <c r="AD14" s="406"/>
      <c r="AE14" s="406"/>
      <c r="AF14" s="406"/>
      <c r="AG14" s="406"/>
      <c r="AH14" s="406"/>
      <c r="AI14" s="406"/>
      <c r="AJ14" s="406"/>
      <c r="AK14" s="406"/>
      <c r="AL14" s="406"/>
      <c r="AM14" s="406"/>
      <c r="AN14" s="406"/>
    </row>
    <row r="15" spans="1:40" ht="9.75" customHeight="1">
      <c r="A15" s="87" t="s">
        <v>111</v>
      </c>
      <c r="B15" s="212">
        <v>17056</v>
      </c>
      <c r="C15" s="212">
        <v>15830</v>
      </c>
      <c r="D15" s="208">
        <v>15137</v>
      </c>
      <c r="E15" s="94"/>
      <c r="F15" s="94"/>
      <c r="G15" s="477"/>
      <c r="H15" s="410"/>
      <c r="I15" s="410"/>
      <c r="J15" s="410"/>
      <c r="K15" s="410"/>
      <c r="L15" s="410"/>
      <c r="M15" s="410"/>
      <c r="N15" s="410"/>
      <c r="O15" s="410"/>
      <c r="Q15" s="596"/>
      <c r="R15" s="597"/>
      <c r="S15" s="598"/>
      <c r="T15" s="598"/>
      <c r="AF15" s="445"/>
      <c r="AJ15" s="601"/>
    </row>
    <row r="16" spans="1:40" ht="9.75" customHeight="1">
      <c r="A16" s="88" t="s">
        <v>112</v>
      </c>
      <c r="B16" s="215">
        <v>4426</v>
      </c>
      <c r="C16" s="215">
        <v>4673</v>
      </c>
      <c r="D16" s="207">
        <v>4857</v>
      </c>
      <c r="E16" s="91"/>
      <c r="F16" s="91"/>
      <c r="G16" s="410"/>
      <c r="H16" s="410"/>
      <c r="I16" s="410"/>
      <c r="J16" s="602"/>
      <c r="K16" s="602"/>
      <c r="L16" s="603"/>
      <c r="M16" s="603"/>
      <c r="N16" s="410"/>
      <c r="O16" s="410"/>
      <c r="Q16" s="596"/>
      <c r="R16" s="597"/>
      <c r="S16" s="598"/>
      <c r="T16" s="598"/>
      <c r="AJ16" s="601"/>
    </row>
    <row r="17" spans="1:31" ht="6" customHeight="1">
      <c r="E17" s="102"/>
      <c r="F17" s="102"/>
      <c r="G17" s="410"/>
      <c r="H17" s="410"/>
      <c r="I17" s="410"/>
      <c r="J17" s="410"/>
      <c r="K17" s="410"/>
      <c r="L17" s="410"/>
      <c r="M17" s="410"/>
      <c r="N17" s="410"/>
      <c r="Q17" s="596"/>
      <c r="R17" s="597"/>
      <c r="S17" s="598"/>
      <c r="T17" s="598"/>
    </row>
    <row r="18" spans="1:31" ht="15" customHeight="1">
      <c r="A18" s="812" t="s">
        <v>292</v>
      </c>
      <c r="B18" s="813"/>
      <c r="C18" s="813"/>
      <c r="D18" s="813"/>
      <c r="E18" s="102"/>
      <c r="F18" s="102"/>
      <c r="G18" s="446"/>
      <c r="H18" s="604"/>
      <c r="I18" s="604"/>
      <c r="J18" s="604"/>
      <c r="K18" s="604"/>
      <c r="L18" s="604"/>
      <c r="M18" s="604"/>
      <c r="N18" s="604"/>
      <c r="O18" s="604"/>
      <c r="P18" s="604"/>
      <c r="Q18" s="604"/>
      <c r="R18" s="604"/>
      <c r="S18" s="604"/>
      <c r="T18" s="604"/>
    </row>
    <row r="19" spans="1:31" ht="10.5" customHeight="1">
      <c r="H19" s="588">
        <v>2001</v>
      </c>
      <c r="I19" s="588">
        <v>2002</v>
      </c>
      <c r="J19" s="588">
        <v>2003</v>
      </c>
      <c r="K19" s="588">
        <v>2004</v>
      </c>
      <c r="L19" s="588">
        <v>2005</v>
      </c>
      <c r="M19" s="588">
        <v>2006</v>
      </c>
      <c r="N19" s="588">
        <v>2007</v>
      </c>
      <c r="O19" s="588">
        <v>2008</v>
      </c>
      <c r="P19" s="588">
        <v>2009</v>
      </c>
      <c r="Q19" s="588">
        <v>2010</v>
      </c>
      <c r="R19" s="588">
        <v>2011</v>
      </c>
      <c r="S19" s="588">
        <v>2012</v>
      </c>
      <c r="T19" s="588">
        <v>2013</v>
      </c>
      <c r="U19" s="588">
        <v>2014</v>
      </c>
      <c r="V19" s="588">
        <v>2015</v>
      </c>
      <c r="W19" s="588">
        <v>2016</v>
      </c>
      <c r="X19" s="588" t="s">
        <v>401</v>
      </c>
      <c r="Y19" s="588"/>
    </row>
    <row r="20" spans="1:31" ht="10.5" customHeight="1">
      <c r="G20" s="450" t="s">
        <v>200</v>
      </c>
      <c r="H20" s="605">
        <v>7.5279999999999996</v>
      </c>
      <c r="I20" s="605">
        <v>10.082000000000001</v>
      </c>
      <c r="J20" s="605">
        <v>12.685</v>
      </c>
      <c r="K20" s="605">
        <v>14.888999999999999</v>
      </c>
      <c r="L20" s="605">
        <v>16.945</v>
      </c>
      <c r="M20" s="605">
        <v>19.001000000000001</v>
      </c>
      <c r="N20" s="605">
        <v>21.161999999999999</v>
      </c>
      <c r="O20" s="605">
        <v>23.141999999999999</v>
      </c>
      <c r="P20" s="605">
        <v>24.83</v>
      </c>
      <c r="Q20" s="605">
        <v>25.709</v>
      </c>
      <c r="R20" s="605">
        <v>25.797000000000001</v>
      </c>
      <c r="S20" s="605">
        <v>25.198</v>
      </c>
      <c r="T20" s="605">
        <v>24.731000000000002</v>
      </c>
      <c r="U20" s="605">
        <v>23.308</v>
      </c>
      <c r="V20" s="605">
        <v>21.481999999999999</v>
      </c>
      <c r="W20" s="605">
        <v>20.501999999999999</v>
      </c>
      <c r="X20" s="605">
        <v>19.984999999999999</v>
      </c>
      <c r="Y20" s="605"/>
    </row>
    <row r="21" spans="1:31" ht="10.5" customHeight="1">
      <c r="G21" s="450" t="s">
        <v>201</v>
      </c>
      <c r="H21" s="606">
        <v>3.7001538453976635E-2</v>
      </c>
      <c r="I21" s="606">
        <v>4.5790848188940615E-2</v>
      </c>
      <c r="J21" s="606">
        <v>5.2048072149255081E-2</v>
      </c>
      <c r="K21" s="606">
        <v>5.6233287507742508E-2</v>
      </c>
      <c r="L21" s="606">
        <v>5.853923113064146E-2</v>
      </c>
      <c r="M21" s="606">
        <v>6.0096275492130966E-2</v>
      </c>
      <c r="N21" s="606">
        <v>6.1527815736374156E-2</v>
      </c>
      <c r="O21" s="606">
        <v>6.2877326450210574E-2</v>
      </c>
      <c r="P21" s="606">
        <v>6.3831975115041517E-2</v>
      </c>
      <c r="Q21" s="607">
        <v>6.4925160172635416E-2</v>
      </c>
      <c r="R21" s="607">
        <v>6.5802126829218516E-2</v>
      </c>
      <c r="S21" s="607">
        <v>6.6154409290321903E-2</v>
      </c>
      <c r="T21" s="607">
        <v>6.7250038749466348E-2</v>
      </c>
      <c r="U21" s="607">
        <v>6.7190747579224719E-2</v>
      </c>
      <c r="V21" s="607">
        <v>6.5788154693210504E-2</v>
      </c>
      <c r="W21" s="607">
        <v>6.588723776223776E-2</v>
      </c>
      <c r="X21" s="607">
        <v>6.6880398399999999E-2</v>
      </c>
      <c r="Y21" s="607"/>
    </row>
    <row r="22" spans="1:31" ht="10.5" customHeight="1">
      <c r="H22" s="466"/>
      <c r="I22" s="466"/>
      <c r="J22" s="466"/>
      <c r="K22" s="466"/>
      <c r="L22" s="466"/>
      <c r="M22" s="466"/>
      <c r="N22" s="466"/>
      <c r="O22" s="466"/>
      <c r="P22" s="466"/>
      <c r="Q22" s="466"/>
      <c r="R22" s="466"/>
      <c r="S22" s="466"/>
      <c r="T22" s="466"/>
      <c r="U22" s="466"/>
      <c r="V22" s="466"/>
      <c r="W22" s="466"/>
    </row>
    <row r="23" spans="1:31" ht="10.5" customHeight="1">
      <c r="F23" s="217"/>
    </row>
    <row r="24" spans="1:31" ht="10.5" customHeight="1">
      <c r="F24" s="95"/>
    </row>
    <row r="25" spans="1:31" ht="10.5" customHeight="1">
      <c r="F25" s="217"/>
    </row>
    <row r="26" spans="1:31" ht="10.5" customHeight="1"/>
    <row r="27" spans="1:31" ht="10.5" customHeight="1"/>
    <row r="28" spans="1:31" ht="4.5" customHeight="1">
      <c r="W28" s="406"/>
    </row>
    <row r="29" spans="1:31" ht="15" customHeight="1">
      <c r="A29" s="814" t="s">
        <v>293</v>
      </c>
      <c r="B29" s="815"/>
      <c r="C29" s="815"/>
      <c r="D29" s="815"/>
      <c r="G29" s="446" t="s">
        <v>255</v>
      </c>
      <c r="M29" s="446"/>
      <c r="X29" s="450"/>
      <c r="Y29" s="450"/>
      <c r="Z29" s="450"/>
      <c r="AA29" s="450"/>
      <c r="AB29" s="450"/>
      <c r="AC29" s="450"/>
    </row>
    <row r="30" spans="1:31" ht="8.25" customHeight="1">
      <c r="H30" s="586">
        <v>2007</v>
      </c>
      <c r="I30" s="586">
        <v>2012</v>
      </c>
      <c r="J30" s="586">
        <v>2017</v>
      </c>
      <c r="N30" s="586"/>
      <c r="O30" s="586"/>
      <c r="P30" s="586"/>
      <c r="Q30" s="586"/>
      <c r="R30" s="586"/>
      <c r="S30" s="586"/>
      <c r="T30" s="586"/>
      <c r="U30" s="586"/>
      <c r="V30" s="586"/>
      <c r="W30" s="586"/>
      <c r="X30" s="586"/>
      <c r="Y30" s="586"/>
      <c r="Z30" s="586"/>
      <c r="AA30" s="586"/>
      <c r="AB30" s="586"/>
      <c r="AC30" s="586"/>
      <c r="AD30" s="586"/>
      <c r="AE30" s="586"/>
    </row>
    <row r="31" spans="1:31" ht="8.25" customHeight="1">
      <c r="G31" s="450" t="s">
        <v>49</v>
      </c>
      <c r="H31" s="606">
        <v>0.89259049239202348</v>
      </c>
      <c r="I31" s="606">
        <v>0.86824351138979283</v>
      </c>
      <c r="J31" s="606">
        <v>0.84299999999999997</v>
      </c>
      <c r="N31" s="606"/>
      <c r="O31" s="606"/>
      <c r="P31" s="606"/>
      <c r="Q31" s="606"/>
      <c r="R31" s="606"/>
      <c r="S31" s="606"/>
      <c r="T31" s="606"/>
      <c r="U31" s="606"/>
      <c r="V31" s="606"/>
      <c r="W31" s="606"/>
      <c r="X31" s="606"/>
      <c r="Y31" s="606"/>
      <c r="Z31" s="606"/>
      <c r="AA31" s="606"/>
      <c r="AB31" s="606"/>
      <c r="AC31" s="606"/>
      <c r="AD31" s="606"/>
      <c r="AE31" s="606"/>
    </row>
    <row r="32" spans="1:31" ht="8.25" customHeight="1">
      <c r="G32" s="450" t="s">
        <v>50</v>
      </c>
      <c r="H32" s="606">
        <v>0.10740950760797657</v>
      </c>
      <c r="I32" s="606">
        <v>0.13175648861020714</v>
      </c>
      <c r="J32" s="606">
        <v>0.15734720416124837</v>
      </c>
      <c r="N32" s="606"/>
      <c r="O32" s="606"/>
      <c r="P32" s="606"/>
      <c r="Q32" s="606"/>
      <c r="R32" s="606"/>
      <c r="S32" s="606"/>
      <c r="T32" s="606"/>
      <c r="U32" s="606"/>
      <c r="V32" s="606"/>
      <c r="W32" s="606"/>
      <c r="X32" s="606"/>
      <c r="Y32" s="606"/>
      <c r="Z32" s="606"/>
      <c r="AA32" s="606"/>
      <c r="AB32" s="606"/>
      <c r="AC32" s="606"/>
      <c r="AD32" s="607"/>
      <c r="AE32" s="607"/>
    </row>
    <row r="33" spans="1:31" ht="8.25" customHeight="1">
      <c r="H33" s="606"/>
      <c r="I33" s="606"/>
      <c r="J33" s="606"/>
      <c r="K33" s="606"/>
      <c r="N33" s="586"/>
      <c r="O33" s="586"/>
      <c r="P33" s="586"/>
      <c r="Q33" s="586"/>
      <c r="R33" s="586"/>
      <c r="S33" s="586"/>
      <c r="T33" s="586"/>
      <c r="U33" s="586"/>
      <c r="V33" s="586"/>
      <c r="W33" s="586"/>
      <c r="X33" s="586"/>
      <c r="Y33" s="586"/>
      <c r="Z33" s="586"/>
      <c r="AA33" s="586"/>
      <c r="AB33" s="586"/>
      <c r="AC33" s="586"/>
      <c r="AD33" s="586"/>
      <c r="AE33" s="586"/>
    </row>
    <row r="34" spans="1:31" ht="8.25" customHeight="1">
      <c r="H34" s="586"/>
      <c r="I34" s="586"/>
      <c r="J34" s="586"/>
      <c r="K34" s="586"/>
      <c r="N34" s="605"/>
      <c r="O34" s="605"/>
      <c r="P34" s="605"/>
      <c r="Q34" s="605"/>
      <c r="R34" s="605"/>
      <c r="S34" s="605"/>
      <c r="T34" s="605"/>
      <c r="U34" s="605"/>
      <c r="V34" s="605"/>
      <c r="W34" s="605"/>
      <c r="X34" s="605"/>
      <c r="Y34" s="605"/>
      <c r="Z34" s="605"/>
      <c r="AA34" s="605"/>
      <c r="AB34" s="605"/>
      <c r="AC34" s="605"/>
      <c r="AD34" s="605"/>
      <c r="AE34" s="605"/>
    </row>
    <row r="35" spans="1:31" ht="8.25" customHeight="1">
      <c r="H35" s="586"/>
      <c r="I35" s="586"/>
      <c r="J35" s="586"/>
      <c r="K35" s="586"/>
      <c r="N35" s="605"/>
      <c r="O35" s="605"/>
      <c r="P35" s="605"/>
      <c r="Q35" s="605"/>
      <c r="R35" s="605"/>
      <c r="S35" s="605"/>
      <c r="T35" s="605"/>
      <c r="U35" s="605"/>
      <c r="V35" s="605"/>
      <c r="W35" s="605"/>
      <c r="X35" s="605"/>
      <c r="Y35" s="605"/>
      <c r="Z35" s="605"/>
      <c r="AA35" s="605"/>
      <c r="AB35" s="605"/>
      <c r="AC35" s="605"/>
      <c r="AD35" s="605"/>
      <c r="AE35" s="605"/>
    </row>
    <row r="36" spans="1:31" ht="8.25" customHeight="1">
      <c r="H36" s="605"/>
      <c r="I36" s="605"/>
      <c r="J36" s="605"/>
      <c r="K36" s="605"/>
      <c r="M36" s="446"/>
      <c r="N36" s="608"/>
      <c r="O36" s="608"/>
      <c r="P36" s="608"/>
      <c r="Q36" s="608"/>
      <c r="R36" s="608"/>
      <c r="S36" s="608"/>
      <c r="T36" s="608"/>
      <c r="U36" s="608"/>
      <c r="V36" s="608"/>
      <c r="W36" s="608"/>
      <c r="X36" s="608"/>
      <c r="Y36" s="608"/>
      <c r="Z36" s="608"/>
      <c r="AA36" s="608"/>
      <c r="AB36" s="608"/>
      <c r="AC36" s="608"/>
      <c r="AD36" s="608"/>
      <c r="AE36" s="608"/>
    </row>
    <row r="37" spans="1:31" ht="4.5" customHeight="1">
      <c r="H37" s="605"/>
      <c r="I37" s="605"/>
      <c r="J37" s="605"/>
      <c r="K37" s="605"/>
      <c r="M37" s="446"/>
      <c r="N37" s="608"/>
      <c r="O37" s="608"/>
      <c r="P37" s="608"/>
      <c r="Q37" s="608"/>
      <c r="R37" s="608"/>
      <c r="S37" s="608"/>
      <c r="T37" s="608"/>
      <c r="U37" s="608"/>
      <c r="V37" s="608"/>
      <c r="W37" s="608"/>
      <c r="X37" s="608"/>
      <c r="Y37" s="608"/>
      <c r="Z37" s="608"/>
      <c r="AA37" s="608"/>
      <c r="AB37" s="608"/>
      <c r="AC37" s="608"/>
      <c r="AD37" s="608"/>
      <c r="AE37" s="608"/>
    </row>
    <row r="38" spans="1:31" ht="15" customHeight="1">
      <c r="A38" s="809" t="s">
        <v>294</v>
      </c>
      <c r="B38" s="809"/>
      <c r="C38" s="809"/>
      <c r="D38" s="809"/>
      <c r="G38" s="446" t="s">
        <v>255</v>
      </c>
      <c r="M38" s="446"/>
      <c r="X38" s="450"/>
      <c r="Y38" s="450"/>
      <c r="Z38" s="450"/>
      <c r="AA38" s="450"/>
      <c r="AB38" s="450"/>
      <c r="AC38" s="450"/>
    </row>
    <row r="39" spans="1:31" ht="8.25" customHeight="1">
      <c r="A39" s="101"/>
      <c r="B39" s="101"/>
      <c r="C39" s="101"/>
      <c r="D39" s="101"/>
      <c r="H39" s="586">
        <v>2007</v>
      </c>
      <c r="I39" s="586">
        <v>2012</v>
      </c>
      <c r="J39" s="586">
        <v>2017</v>
      </c>
      <c r="N39" s="586"/>
      <c r="O39" s="586"/>
      <c r="P39" s="586"/>
      <c r="Q39" s="586"/>
      <c r="R39" s="586"/>
      <c r="S39" s="586"/>
      <c r="T39" s="586"/>
      <c r="U39" s="586"/>
      <c r="V39" s="586"/>
      <c r="W39" s="586"/>
      <c r="X39" s="586"/>
      <c r="Y39" s="586"/>
      <c r="Z39" s="586"/>
      <c r="AA39" s="586"/>
      <c r="AB39" s="586"/>
      <c r="AC39" s="586"/>
      <c r="AD39" s="586"/>
      <c r="AE39" s="586"/>
    </row>
    <row r="40" spans="1:31" ht="8.25" customHeight="1">
      <c r="A40" s="101"/>
      <c r="B40" s="101"/>
      <c r="C40" s="101"/>
      <c r="D40" s="101"/>
      <c r="G40" s="450" t="s">
        <v>111</v>
      </c>
      <c r="H40" s="606">
        <v>0.89759947074945667</v>
      </c>
      <c r="I40" s="606">
        <v>0.85296452099372955</v>
      </c>
      <c r="J40" s="606">
        <v>0.75707712313694109</v>
      </c>
      <c r="N40" s="606"/>
      <c r="O40" s="606"/>
      <c r="P40" s="606"/>
      <c r="Q40" s="606"/>
      <c r="R40" s="606"/>
      <c r="S40" s="606"/>
      <c r="T40" s="606"/>
      <c r="U40" s="606"/>
      <c r="V40" s="606"/>
      <c r="W40" s="606"/>
      <c r="X40" s="606"/>
      <c r="Y40" s="606"/>
      <c r="Z40" s="606"/>
      <c r="AA40" s="606"/>
      <c r="AB40" s="606"/>
      <c r="AC40" s="606"/>
      <c r="AD40" s="606"/>
      <c r="AE40" s="606"/>
    </row>
    <row r="41" spans="1:31" ht="8.25" customHeight="1">
      <c r="G41" s="450" t="s">
        <v>112</v>
      </c>
      <c r="H41" s="606">
        <v>0.10240052925054342</v>
      </c>
      <c r="I41" s="606">
        <v>0.14703547900627034</v>
      </c>
      <c r="J41" s="606">
        <v>0.24292287686305894</v>
      </c>
      <c r="N41" s="606"/>
      <c r="O41" s="606"/>
      <c r="P41" s="606"/>
      <c r="Q41" s="606"/>
      <c r="R41" s="606"/>
      <c r="S41" s="606"/>
      <c r="T41" s="606"/>
      <c r="U41" s="606"/>
      <c r="V41" s="606"/>
      <c r="W41" s="606"/>
      <c r="X41" s="606"/>
      <c r="Y41" s="606"/>
      <c r="Z41" s="606"/>
      <c r="AA41" s="606"/>
      <c r="AB41" s="606"/>
      <c r="AC41" s="606"/>
      <c r="AD41" s="606"/>
      <c r="AE41" s="606"/>
    </row>
    <row r="42" spans="1:31" ht="8.25" customHeight="1">
      <c r="D42" s="101"/>
      <c r="G42" s="466"/>
      <c r="H42" s="466"/>
      <c r="I42" s="466"/>
      <c r="J42" s="466"/>
      <c r="K42" s="466"/>
      <c r="N42" s="586"/>
      <c r="O42" s="586"/>
      <c r="P42" s="586"/>
      <c r="Q42" s="586"/>
      <c r="R42" s="586"/>
      <c r="S42" s="586"/>
      <c r="T42" s="586"/>
      <c r="U42" s="586"/>
      <c r="V42" s="586"/>
      <c r="W42" s="586"/>
      <c r="X42" s="586"/>
      <c r="Y42" s="586"/>
      <c r="Z42" s="586"/>
      <c r="AA42" s="586"/>
      <c r="AB42" s="586"/>
      <c r="AC42" s="586"/>
      <c r="AD42" s="586"/>
      <c r="AE42" s="586"/>
    </row>
    <row r="43" spans="1:31" ht="8.25" customHeight="1">
      <c r="G43" s="466"/>
      <c r="H43" s="466"/>
      <c r="I43" s="466"/>
      <c r="J43" s="466"/>
      <c r="K43" s="466"/>
      <c r="N43" s="605"/>
      <c r="O43" s="605"/>
      <c r="P43" s="605"/>
      <c r="Q43" s="605"/>
      <c r="R43" s="605"/>
      <c r="S43" s="605"/>
      <c r="T43" s="605"/>
      <c r="U43" s="605"/>
      <c r="V43" s="605"/>
      <c r="W43" s="605"/>
      <c r="X43" s="605"/>
      <c r="Y43" s="605"/>
      <c r="Z43" s="605"/>
      <c r="AA43" s="605"/>
      <c r="AB43" s="605"/>
      <c r="AC43" s="605"/>
      <c r="AD43" s="605"/>
      <c r="AE43" s="605"/>
    </row>
    <row r="44" spans="1:31" ht="8.25" customHeight="1">
      <c r="G44" s="466"/>
      <c r="H44" s="466"/>
      <c r="I44" s="466"/>
      <c r="J44" s="466"/>
      <c r="K44" s="466"/>
      <c r="N44" s="605"/>
      <c r="O44" s="605"/>
      <c r="P44" s="605"/>
      <c r="Q44" s="605"/>
      <c r="R44" s="605"/>
      <c r="S44" s="605"/>
      <c r="T44" s="605"/>
      <c r="U44" s="605"/>
      <c r="V44" s="605"/>
      <c r="W44" s="605"/>
      <c r="X44" s="605"/>
      <c r="Y44" s="605"/>
      <c r="Z44" s="605"/>
      <c r="AA44" s="605"/>
      <c r="AB44" s="605"/>
      <c r="AC44" s="605"/>
      <c r="AD44" s="605"/>
      <c r="AE44" s="605"/>
    </row>
    <row r="45" spans="1:31" ht="8.25" customHeight="1">
      <c r="A45" s="101"/>
      <c r="B45" s="101"/>
      <c r="C45" s="101"/>
      <c r="D45" s="101"/>
      <c r="G45" s="466"/>
      <c r="H45" s="466"/>
      <c r="I45" s="466"/>
      <c r="J45" s="466"/>
      <c r="K45" s="466"/>
      <c r="M45" s="446"/>
      <c r="N45" s="608"/>
      <c r="O45" s="608"/>
      <c r="P45" s="608"/>
      <c r="Q45" s="608"/>
      <c r="R45" s="608"/>
      <c r="S45" s="608"/>
      <c r="T45" s="608"/>
      <c r="U45" s="608"/>
      <c r="V45" s="608"/>
      <c r="W45" s="608"/>
      <c r="X45" s="608"/>
      <c r="Y45" s="608"/>
      <c r="Z45" s="608"/>
      <c r="AA45" s="608"/>
      <c r="AB45" s="608"/>
      <c r="AC45" s="608"/>
      <c r="AD45" s="608"/>
      <c r="AE45" s="608"/>
    </row>
    <row r="46" spans="1:31" ht="5.25" customHeight="1">
      <c r="A46" s="101"/>
      <c r="B46" s="101"/>
      <c r="C46" s="101"/>
      <c r="D46" s="101"/>
      <c r="G46" s="466"/>
      <c r="H46" s="466"/>
      <c r="I46" s="466"/>
      <c r="J46" s="466"/>
      <c r="K46" s="466"/>
      <c r="M46" s="446"/>
      <c r="N46" s="608"/>
      <c r="O46" s="608"/>
      <c r="P46" s="608"/>
      <c r="Q46" s="608"/>
      <c r="R46" s="608"/>
      <c r="S46" s="608"/>
      <c r="T46" s="608"/>
      <c r="U46" s="608"/>
      <c r="V46" s="608"/>
      <c r="W46" s="608"/>
      <c r="X46" s="608"/>
      <c r="Y46" s="608"/>
      <c r="Z46" s="608"/>
      <c r="AA46" s="608"/>
      <c r="AB46" s="608"/>
      <c r="AC46" s="608"/>
      <c r="AD46" s="608"/>
      <c r="AE46" s="608"/>
    </row>
    <row r="47" spans="1:31" ht="15" customHeight="1">
      <c r="A47" s="810" t="s">
        <v>488</v>
      </c>
      <c r="B47" s="810"/>
      <c r="C47" s="810"/>
      <c r="D47" s="810"/>
      <c r="G47" s="446" t="s">
        <v>255</v>
      </c>
      <c r="L47" s="466"/>
      <c r="M47" s="446"/>
      <c r="N47" s="466"/>
      <c r="O47" s="466"/>
      <c r="P47" s="466"/>
      <c r="Q47" s="466"/>
      <c r="R47" s="466"/>
      <c r="S47" s="466"/>
      <c r="T47" s="466"/>
      <c r="U47" s="466"/>
      <c r="V47" s="466"/>
      <c r="W47" s="466"/>
    </row>
    <row r="48" spans="1:31" ht="8.25" customHeight="1">
      <c r="D48" s="101"/>
      <c r="H48" s="586">
        <v>2007</v>
      </c>
      <c r="I48" s="586">
        <v>2012</v>
      </c>
      <c r="J48" s="586">
        <v>2017</v>
      </c>
      <c r="K48" s="466"/>
      <c r="N48" s="586"/>
      <c r="O48" s="586"/>
      <c r="P48" s="586"/>
      <c r="Q48" s="586"/>
      <c r="R48" s="586"/>
      <c r="S48" s="586"/>
      <c r="T48" s="586"/>
      <c r="U48" s="586"/>
      <c r="V48" s="586"/>
      <c r="W48" s="586"/>
      <c r="X48" s="586"/>
      <c r="Y48" s="586"/>
      <c r="Z48" s="586"/>
      <c r="AA48" s="586"/>
      <c r="AB48" s="586"/>
      <c r="AC48" s="586"/>
      <c r="AD48" s="586"/>
      <c r="AE48" s="586"/>
    </row>
    <row r="49" spans="1:48" ht="8.25" customHeight="1">
      <c r="D49" s="101"/>
      <c r="G49" s="450" t="s">
        <v>108</v>
      </c>
      <c r="H49" s="606">
        <v>0.7594272753047917</v>
      </c>
      <c r="I49" s="606">
        <v>0.71382649416620358</v>
      </c>
      <c r="J49" s="606">
        <v>0.69166875159999996</v>
      </c>
      <c r="K49" s="466"/>
      <c r="N49" s="606"/>
      <c r="O49" s="606"/>
      <c r="P49" s="606"/>
      <c r="Q49" s="606"/>
      <c r="R49" s="606"/>
      <c r="S49" s="606"/>
      <c r="T49" s="606"/>
      <c r="U49" s="606"/>
      <c r="V49" s="606"/>
      <c r="W49" s="606"/>
      <c r="X49" s="606"/>
      <c r="Y49" s="606"/>
      <c r="Z49" s="606"/>
      <c r="AA49" s="606"/>
      <c r="AB49" s="606"/>
      <c r="AC49" s="606"/>
      <c r="AD49" s="606"/>
      <c r="AE49" s="606"/>
    </row>
    <row r="50" spans="1:48" ht="8.25" customHeight="1">
      <c r="D50" s="101"/>
      <c r="G50" s="450" t="s">
        <v>199</v>
      </c>
      <c r="H50" s="606">
        <v>0.21023532747377374</v>
      </c>
      <c r="I50" s="606">
        <v>0.25025795698071274</v>
      </c>
      <c r="J50" s="606">
        <v>0.26725043780000002</v>
      </c>
      <c r="K50" s="466"/>
      <c r="N50" s="606"/>
      <c r="O50" s="606"/>
      <c r="P50" s="606"/>
      <c r="Q50" s="606"/>
      <c r="R50" s="606"/>
      <c r="S50" s="606"/>
      <c r="T50" s="606"/>
      <c r="U50" s="606"/>
      <c r="V50" s="606"/>
      <c r="W50" s="606"/>
      <c r="X50" s="606"/>
      <c r="Y50" s="606"/>
      <c r="Z50" s="606"/>
      <c r="AA50" s="606"/>
      <c r="AB50" s="606"/>
      <c r="AC50" s="606"/>
      <c r="AD50" s="606"/>
      <c r="AE50" s="606"/>
    </row>
    <row r="51" spans="1:48" ht="8.25" customHeight="1">
      <c r="G51" s="450" t="s">
        <v>109</v>
      </c>
      <c r="H51" s="606">
        <v>3.132974199036008E-2</v>
      </c>
      <c r="I51" s="606">
        <v>3.6510834193189935E-2</v>
      </c>
      <c r="J51" s="606">
        <v>4.1531148400000002E-2</v>
      </c>
      <c r="N51" s="606"/>
      <c r="O51" s="606"/>
      <c r="P51" s="606"/>
      <c r="Q51" s="606"/>
      <c r="R51" s="606"/>
      <c r="S51" s="606"/>
      <c r="T51" s="606"/>
      <c r="U51" s="606"/>
      <c r="V51" s="606"/>
      <c r="W51" s="606"/>
      <c r="X51" s="606"/>
      <c r="Y51" s="606"/>
      <c r="Z51" s="606"/>
      <c r="AA51" s="606"/>
      <c r="AB51" s="606"/>
      <c r="AC51" s="606"/>
      <c r="AD51" s="606"/>
      <c r="AE51" s="606"/>
    </row>
    <row r="52" spans="1:48" ht="8.25" customHeight="1">
      <c r="H52" s="606"/>
      <c r="I52" s="606"/>
      <c r="J52" s="606"/>
      <c r="N52" s="586"/>
      <c r="O52" s="586"/>
      <c r="P52" s="586"/>
      <c r="Q52" s="586"/>
      <c r="R52" s="586"/>
      <c r="S52" s="586"/>
      <c r="T52" s="586"/>
      <c r="U52" s="586"/>
      <c r="V52" s="586"/>
      <c r="W52" s="586"/>
      <c r="X52" s="586"/>
      <c r="Y52" s="586"/>
      <c r="Z52" s="586"/>
      <c r="AA52" s="586"/>
      <c r="AB52" s="586"/>
      <c r="AC52" s="586"/>
      <c r="AD52" s="586"/>
      <c r="AE52" s="586"/>
    </row>
    <row r="53" spans="1:48" ht="8.25" customHeight="1">
      <c r="H53" s="606"/>
      <c r="I53" s="606"/>
      <c r="J53" s="606"/>
      <c r="N53" s="605"/>
      <c r="O53" s="605"/>
      <c r="P53" s="605"/>
      <c r="Q53" s="605"/>
      <c r="R53" s="605"/>
      <c r="S53" s="605"/>
      <c r="T53" s="605"/>
      <c r="U53" s="605"/>
      <c r="V53" s="605"/>
      <c r="W53" s="605"/>
      <c r="X53" s="605"/>
      <c r="Y53" s="605"/>
      <c r="Z53" s="605"/>
      <c r="AA53" s="605"/>
      <c r="AB53" s="605"/>
      <c r="AC53" s="605"/>
      <c r="AD53" s="605"/>
      <c r="AE53" s="605"/>
    </row>
    <row r="54" spans="1:48" ht="8.25" customHeight="1">
      <c r="H54" s="606"/>
      <c r="I54" s="606"/>
      <c r="J54" s="606"/>
      <c r="N54" s="605"/>
      <c r="O54" s="605"/>
      <c r="P54" s="605"/>
      <c r="Q54" s="605"/>
      <c r="R54" s="605"/>
      <c r="S54" s="605"/>
      <c r="T54" s="605"/>
      <c r="U54" s="605"/>
      <c r="V54" s="605"/>
      <c r="W54" s="605"/>
      <c r="X54" s="605"/>
      <c r="Y54" s="605"/>
      <c r="Z54" s="605"/>
      <c r="AA54" s="605"/>
      <c r="AB54" s="605"/>
      <c r="AC54" s="605"/>
      <c r="AD54" s="605"/>
      <c r="AE54" s="605"/>
    </row>
    <row r="55" spans="1:48" ht="8.25" customHeight="1">
      <c r="H55" s="606"/>
      <c r="I55" s="606"/>
      <c r="J55" s="606"/>
      <c r="N55" s="605"/>
      <c r="O55" s="605"/>
      <c r="P55" s="605"/>
      <c r="Q55" s="605"/>
      <c r="R55" s="605"/>
      <c r="S55" s="605"/>
      <c r="T55" s="605"/>
      <c r="U55" s="605"/>
      <c r="V55" s="605"/>
      <c r="W55" s="605"/>
      <c r="X55" s="605"/>
      <c r="Y55" s="605"/>
      <c r="Z55" s="605"/>
      <c r="AA55" s="605"/>
      <c r="AB55" s="605"/>
      <c r="AC55" s="605"/>
      <c r="AD55" s="605"/>
      <c r="AE55" s="605"/>
    </row>
    <row r="56" spans="1:48" ht="9.75" customHeight="1">
      <c r="D56" s="101"/>
      <c r="F56" s="287"/>
      <c r="M56" s="446"/>
      <c r="N56" s="608"/>
      <c r="O56" s="608"/>
      <c r="P56" s="608"/>
      <c r="Q56" s="608"/>
      <c r="R56" s="608"/>
      <c r="S56" s="608"/>
      <c r="T56" s="608"/>
      <c r="U56" s="608"/>
      <c r="V56" s="608"/>
      <c r="W56" s="608"/>
      <c r="X56" s="608"/>
      <c r="Y56" s="608"/>
      <c r="Z56" s="608"/>
      <c r="AA56" s="608"/>
      <c r="AB56" s="608"/>
      <c r="AC56" s="608"/>
      <c r="AD56" s="608"/>
      <c r="AE56" s="608"/>
      <c r="AF56" s="404"/>
      <c r="AG56" s="404"/>
      <c r="AH56" s="404"/>
      <c r="AI56" s="404"/>
      <c r="AJ56" s="404"/>
      <c r="AK56" s="404"/>
      <c r="AL56" s="404"/>
      <c r="AM56" s="404"/>
      <c r="AN56" s="404"/>
      <c r="AO56" s="287"/>
      <c r="AP56" s="287"/>
      <c r="AQ56" s="287"/>
      <c r="AR56" s="287"/>
      <c r="AS56" s="287"/>
      <c r="AT56" s="287"/>
      <c r="AU56" s="287"/>
      <c r="AV56" s="287"/>
    </row>
    <row r="57" spans="1:48">
      <c r="A57" s="101"/>
      <c r="B57" s="101"/>
      <c r="C57" s="101"/>
      <c r="D57" s="89" t="s">
        <v>392</v>
      </c>
      <c r="F57" s="287"/>
      <c r="H57" s="606"/>
      <c r="I57" s="606"/>
      <c r="J57" s="606"/>
      <c r="K57" s="606"/>
      <c r="L57" s="606"/>
      <c r="M57" s="466"/>
      <c r="N57" s="466"/>
      <c r="O57" s="466"/>
      <c r="P57" s="466"/>
      <c r="Q57" s="466"/>
      <c r="R57" s="466"/>
      <c r="S57" s="466"/>
      <c r="T57" s="466"/>
      <c r="U57" s="466"/>
      <c r="V57" s="466"/>
      <c r="W57" s="466"/>
      <c r="AF57" s="404"/>
      <c r="AG57" s="404"/>
      <c r="AH57" s="404"/>
      <c r="AI57" s="404"/>
      <c r="AJ57" s="404"/>
      <c r="AK57" s="404"/>
      <c r="AL57" s="404"/>
      <c r="AM57" s="404"/>
      <c r="AN57" s="404"/>
      <c r="AO57" s="287"/>
      <c r="AP57" s="287"/>
      <c r="AQ57" s="287"/>
      <c r="AR57" s="287"/>
      <c r="AS57" s="287"/>
      <c r="AT57" s="287"/>
      <c r="AU57" s="287"/>
      <c r="AV57" s="287"/>
    </row>
    <row r="58" spans="1:48">
      <c r="A58" s="101"/>
      <c r="B58" s="101"/>
      <c r="C58" s="101"/>
      <c r="D58" s="101"/>
      <c r="M58" s="466"/>
      <c r="N58" s="466"/>
      <c r="O58" s="466"/>
      <c r="P58" s="466"/>
      <c r="Q58" s="466"/>
      <c r="R58" s="466"/>
      <c r="S58" s="466"/>
      <c r="T58" s="466"/>
      <c r="U58" s="466"/>
      <c r="V58" s="466"/>
      <c r="W58" s="466"/>
      <c r="AF58" s="404"/>
      <c r="AG58" s="404"/>
      <c r="AH58" s="404"/>
      <c r="AI58" s="404"/>
      <c r="AJ58" s="404"/>
      <c r="AK58" s="404"/>
      <c r="AL58" s="404"/>
      <c r="AM58" s="404"/>
      <c r="AN58" s="404"/>
      <c r="AO58" s="287"/>
      <c r="AP58" s="287"/>
      <c r="AQ58" s="287"/>
      <c r="AR58" s="287"/>
      <c r="AS58" s="287"/>
      <c r="AT58" s="287"/>
      <c r="AU58" s="287"/>
      <c r="AV58" s="287"/>
    </row>
    <row r="59" spans="1:48">
      <c r="A59" s="101"/>
      <c r="B59" s="101"/>
      <c r="C59" s="101"/>
      <c r="D59" s="101"/>
      <c r="M59" s="466"/>
      <c r="N59" s="466"/>
      <c r="O59" s="466"/>
      <c r="P59" s="466"/>
      <c r="Q59" s="466"/>
      <c r="R59" s="466"/>
      <c r="S59" s="466"/>
      <c r="T59" s="466"/>
      <c r="U59" s="466"/>
      <c r="V59" s="466"/>
      <c r="W59" s="466"/>
      <c r="AF59" s="404"/>
      <c r="AG59" s="404"/>
      <c r="AH59" s="404"/>
      <c r="AI59" s="404"/>
      <c r="AJ59" s="404"/>
      <c r="AK59" s="404"/>
      <c r="AL59" s="404"/>
      <c r="AM59" s="404"/>
      <c r="AN59" s="404"/>
      <c r="AO59" s="287"/>
      <c r="AP59" s="287"/>
      <c r="AQ59" s="287"/>
      <c r="AR59" s="287"/>
      <c r="AS59" s="287"/>
      <c r="AT59" s="287"/>
      <c r="AU59" s="287"/>
      <c r="AV59" s="287"/>
    </row>
    <row r="60" spans="1:48">
      <c r="A60" s="101"/>
      <c r="B60" s="101"/>
      <c r="C60" s="101"/>
      <c r="D60" s="101"/>
      <c r="G60" s="466"/>
      <c r="H60" s="466"/>
      <c r="I60" s="466"/>
      <c r="J60" s="466"/>
      <c r="K60" s="466"/>
      <c r="L60" s="466"/>
      <c r="M60" s="466"/>
      <c r="N60" s="466"/>
      <c r="O60" s="466"/>
      <c r="P60" s="466"/>
      <c r="Q60" s="466"/>
      <c r="R60" s="466"/>
      <c r="S60" s="466"/>
      <c r="T60" s="466"/>
      <c r="U60" s="466"/>
      <c r="V60" s="466"/>
      <c r="W60" s="466"/>
      <c r="AF60" s="404"/>
      <c r="AG60" s="404"/>
      <c r="AH60" s="404"/>
      <c r="AI60" s="404"/>
      <c r="AJ60" s="404"/>
      <c r="AK60" s="404"/>
      <c r="AL60" s="404"/>
      <c r="AM60" s="404"/>
      <c r="AN60" s="404"/>
      <c r="AO60" s="287"/>
      <c r="AP60" s="287"/>
      <c r="AQ60" s="287"/>
      <c r="AR60" s="287"/>
      <c r="AS60" s="287"/>
      <c r="AT60" s="287"/>
      <c r="AU60" s="287"/>
      <c r="AV60" s="287"/>
    </row>
  </sheetData>
  <mergeCells count="5">
    <mergeCell ref="A38:D38"/>
    <mergeCell ref="A47:D47"/>
    <mergeCell ref="A1:D1"/>
    <mergeCell ref="A18:D18"/>
    <mergeCell ref="A29:D29"/>
  </mergeCells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r:id="rId1"/>
  <colBreaks count="1" manualBreakCount="1">
    <brk id="4" max="1048575" man="1"/>
  </colBreaks>
  <ignoredErrors>
    <ignoredError sqref="X19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showGridLines="0" view="pageBreakPreview" zoomScale="140" zoomScaleNormal="145" zoomScaleSheetLayoutView="140" workbookViewId="0">
      <selection sqref="A1:D1"/>
    </sheetView>
  </sheetViews>
  <sheetFormatPr defaultColWidth="9.140625" defaultRowHeight="11.25"/>
  <cols>
    <col min="1" max="1" width="41.42578125" style="102" customWidth="1"/>
    <col min="2" max="2" width="2.85546875" style="102" customWidth="1"/>
    <col min="3" max="3" width="14" style="90" customWidth="1"/>
    <col min="4" max="5" width="9.140625" style="445"/>
    <col min="6" max="7" width="9.140625" style="532"/>
    <col min="8" max="14" width="9.140625" style="13"/>
    <col min="15" max="16384" width="9.140625" style="101"/>
  </cols>
  <sheetData>
    <row r="1" spans="1:14" s="103" customFormat="1" ht="24" customHeight="1">
      <c r="A1" s="324" t="s">
        <v>51</v>
      </c>
      <c r="B1" s="403"/>
      <c r="C1" s="115" t="s">
        <v>83</v>
      </c>
      <c r="D1" s="403"/>
      <c r="F1" s="468"/>
      <c r="G1" s="410"/>
      <c r="H1" s="111"/>
      <c r="I1" s="5"/>
      <c r="J1" s="5"/>
      <c r="K1" s="5"/>
      <c r="L1" s="5"/>
      <c r="M1" s="5"/>
      <c r="N1" s="5"/>
    </row>
    <row r="2" spans="1:14" s="102" customFormat="1" ht="28.5" customHeight="1">
      <c r="A2" s="323" t="s">
        <v>403</v>
      </c>
      <c r="B2" s="90"/>
      <c r="C2" s="115" t="s">
        <v>84</v>
      </c>
      <c r="D2" s="615" t="s">
        <v>255</v>
      </c>
      <c r="E2" s="616"/>
      <c r="F2" s="615" t="s">
        <v>255</v>
      </c>
      <c r="G2" s="616"/>
      <c r="H2" s="291"/>
      <c r="I2" s="90"/>
      <c r="J2" s="90"/>
      <c r="K2" s="90"/>
      <c r="L2" s="90"/>
      <c r="M2" s="90"/>
      <c r="N2" s="90"/>
    </row>
    <row r="3" spans="1:14" s="107" customFormat="1" ht="11.25" customHeight="1">
      <c r="A3" s="106"/>
      <c r="C3" s="111"/>
      <c r="D3" s="617"/>
      <c r="E3" s="618" t="s">
        <v>23</v>
      </c>
      <c r="F3" s="617"/>
      <c r="G3" s="618" t="s">
        <v>23</v>
      </c>
      <c r="H3" s="118"/>
      <c r="I3" s="111"/>
      <c r="J3" s="111"/>
      <c r="K3" s="111"/>
      <c r="L3" s="111"/>
      <c r="M3" s="111"/>
      <c r="N3" s="111"/>
    </row>
    <row r="4" spans="1:14" s="228" customFormat="1" ht="11.25" customHeight="1">
      <c r="A4" s="111"/>
      <c r="B4" s="292"/>
      <c r="C4" s="292"/>
      <c r="D4" s="619" t="s">
        <v>8</v>
      </c>
      <c r="E4" s="619">
        <v>1.4944607133539605E-2</v>
      </c>
      <c r="F4" s="619" t="s">
        <v>8</v>
      </c>
      <c r="G4" s="619">
        <v>4.2119204877328299E-3</v>
      </c>
      <c r="H4" s="222"/>
      <c r="I4" s="220"/>
      <c r="J4" s="220"/>
      <c r="K4" s="220"/>
      <c r="L4" s="220"/>
      <c r="M4" s="220"/>
      <c r="N4" s="220"/>
    </row>
    <row r="5" spans="1:14" s="228" customFormat="1" ht="11.25" customHeight="1">
      <c r="A5" s="106"/>
      <c r="B5" s="106"/>
      <c r="C5" s="114"/>
      <c r="D5" s="619" t="s">
        <v>3</v>
      </c>
      <c r="E5" s="619">
        <v>1.7589814467913623E-2</v>
      </c>
      <c r="F5" s="619" t="s">
        <v>3</v>
      </c>
      <c r="G5" s="619">
        <v>5.0672014119597601E-3</v>
      </c>
      <c r="H5" s="222"/>
      <c r="I5" s="220"/>
      <c r="J5" s="220"/>
      <c r="K5" s="220"/>
      <c r="L5" s="220"/>
      <c r="M5" s="220"/>
      <c r="N5" s="220"/>
    </row>
    <row r="6" spans="1:14" s="228" customFormat="1" ht="11.25" customHeight="1">
      <c r="A6" s="110"/>
      <c r="B6" s="107"/>
      <c r="C6" s="111"/>
      <c r="D6" s="619" t="s">
        <v>12</v>
      </c>
      <c r="E6" s="619">
        <v>2.7150860943592467E-2</v>
      </c>
      <c r="F6" s="619" t="s">
        <v>16</v>
      </c>
      <c r="G6" s="619">
        <v>6.9959987855252601E-3</v>
      </c>
      <c r="H6" s="222"/>
      <c r="I6" s="220"/>
      <c r="J6" s="220"/>
      <c r="K6" s="220"/>
      <c r="L6" s="220"/>
      <c r="M6" s="220"/>
      <c r="N6" s="220"/>
    </row>
    <row r="7" spans="1:14" s="228" customFormat="1" ht="11.25" customHeight="1">
      <c r="A7" s="109"/>
      <c r="B7" s="107"/>
      <c r="C7" s="111"/>
      <c r="D7" s="619" t="s">
        <v>16</v>
      </c>
      <c r="E7" s="619">
        <v>2.8312557776335959E-2</v>
      </c>
      <c r="F7" s="619" t="s">
        <v>11</v>
      </c>
      <c r="G7" s="619">
        <v>7.4661234395826401E-3</v>
      </c>
      <c r="H7" s="222"/>
      <c r="I7" s="220"/>
      <c r="J7" s="220"/>
      <c r="K7" s="220"/>
      <c r="L7" s="220"/>
      <c r="M7" s="220"/>
      <c r="N7" s="220"/>
    </row>
    <row r="8" spans="1:14" s="228" customFormat="1" ht="11.25" customHeight="1">
      <c r="A8" s="109"/>
      <c r="B8" s="107"/>
      <c r="C8" s="111"/>
      <c r="D8" s="619" t="s">
        <v>22</v>
      </c>
      <c r="E8" s="619">
        <v>2.9131228392373903E-2</v>
      </c>
      <c r="F8" s="614" t="s">
        <v>5</v>
      </c>
      <c r="G8" s="619">
        <v>8.5858492043063301E-3</v>
      </c>
      <c r="H8" s="222"/>
      <c r="I8" s="220"/>
      <c r="J8" s="220"/>
      <c r="K8" s="220"/>
      <c r="L8" s="220"/>
      <c r="M8" s="220"/>
      <c r="N8" s="220"/>
    </row>
    <row r="9" spans="1:14" s="228" customFormat="1" ht="11.25" customHeight="1">
      <c r="A9" s="107"/>
      <c r="B9" s="107"/>
      <c r="C9" s="111"/>
      <c r="D9" s="619" t="s">
        <v>10</v>
      </c>
      <c r="E9" s="619">
        <v>3.2388393969981992E-2</v>
      </c>
      <c r="F9" s="619" t="s">
        <v>12</v>
      </c>
      <c r="G9" s="619">
        <v>8.91641676289163E-3</v>
      </c>
      <c r="H9" s="222"/>
      <c r="I9" s="220"/>
      <c r="J9" s="220"/>
      <c r="K9" s="220"/>
      <c r="L9" s="220"/>
      <c r="M9" s="220"/>
      <c r="N9" s="220"/>
    </row>
    <row r="10" spans="1:14" s="228" customFormat="1" ht="11.25" customHeight="1">
      <c r="A10" s="109"/>
      <c r="B10" s="107"/>
      <c r="C10" s="111"/>
      <c r="D10" s="619" t="s">
        <v>4</v>
      </c>
      <c r="E10" s="619">
        <v>3.246572667727754E-2</v>
      </c>
      <c r="F10" s="439" t="s">
        <v>82</v>
      </c>
      <c r="G10" s="619">
        <v>9.583428490983972E-3</v>
      </c>
      <c r="H10" s="222"/>
      <c r="I10" s="220"/>
      <c r="J10" s="220"/>
      <c r="K10" s="220"/>
      <c r="L10" s="220"/>
      <c r="M10" s="220"/>
      <c r="N10" s="220"/>
    </row>
    <row r="11" spans="1:14" s="228" customFormat="1" ht="11.25" customHeight="1">
      <c r="A11" s="109"/>
      <c r="B11" s="107"/>
      <c r="C11" s="111"/>
      <c r="D11" s="619" t="s">
        <v>11</v>
      </c>
      <c r="E11" s="619">
        <v>3.3302417251173846E-2</v>
      </c>
      <c r="F11" s="439" t="s">
        <v>10</v>
      </c>
      <c r="G11" s="619">
        <v>1.0325097212535401E-2</v>
      </c>
      <c r="H11" s="222"/>
      <c r="I11" s="220"/>
      <c r="J11" s="220"/>
      <c r="K11" s="220"/>
      <c r="L11" s="220"/>
      <c r="M11" s="220"/>
      <c r="N11" s="220"/>
    </row>
    <row r="12" spans="1:14" s="228" customFormat="1" ht="11.25" customHeight="1">
      <c r="A12" s="109"/>
      <c r="B12" s="107"/>
      <c r="C12" s="111"/>
      <c r="D12" s="619" t="s">
        <v>0</v>
      </c>
      <c r="E12" s="619">
        <v>3.3368441941048071E-2</v>
      </c>
      <c r="F12" s="439" t="s">
        <v>19</v>
      </c>
      <c r="G12" s="619">
        <v>1.05963203050952E-2</v>
      </c>
      <c r="H12" s="222"/>
      <c r="I12" s="220"/>
      <c r="J12" s="220"/>
      <c r="K12" s="220"/>
      <c r="L12" s="220"/>
      <c r="M12" s="220"/>
      <c r="N12" s="220"/>
    </row>
    <row r="13" spans="1:14" s="228" customFormat="1" ht="11.25" customHeight="1">
      <c r="A13" s="43"/>
      <c r="B13" s="43"/>
      <c r="C13" s="295"/>
      <c r="D13" s="619" t="s">
        <v>24</v>
      </c>
      <c r="E13" s="619">
        <v>3.6759925680016313E-2</v>
      </c>
      <c r="F13" s="619" t="s">
        <v>22</v>
      </c>
      <c r="G13" s="619">
        <v>1.09263304488457E-2</v>
      </c>
      <c r="H13" s="222"/>
      <c r="I13" s="220"/>
      <c r="J13" s="220"/>
      <c r="K13" s="220"/>
      <c r="L13" s="220"/>
      <c r="M13" s="220"/>
      <c r="N13" s="220"/>
    </row>
    <row r="14" spans="1:14" s="228" customFormat="1" ht="11.25" customHeight="1">
      <c r="A14" s="43"/>
      <c r="B14" s="43"/>
      <c r="C14" s="295"/>
      <c r="D14" s="619" t="s">
        <v>19</v>
      </c>
      <c r="E14" s="619">
        <v>3.7238859446732449E-2</v>
      </c>
      <c r="F14" s="619" t="s">
        <v>24</v>
      </c>
      <c r="G14" s="619">
        <v>1.11590278240013E-2</v>
      </c>
      <c r="H14" s="222"/>
      <c r="I14" s="220"/>
      <c r="J14" s="220"/>
      <c r="K14" s="220"/>
      <c r="L14" s="220"/>
      <c r="M14" s="220"/>
      <c r="N14" s="220"/>
    </row>
    <row r="15" spans="1:14" s="228" customFormat="1" ht="11.25" customHeight="1">
      <c r="A15" s="107"/>
      <c r="B15" s="107"/>
      <c r="C15" s="111"/>
      <c r="D15" s="619" t="s">
        <v>7</v>
      </c>
      <c r="E15" s="619">
        <v>3.9075848748235643E-2</v>
      </c>
      <c r="F15" s="619" t="s">
        <v>0</v>
      </c>
      <c r="G15" s="619">
        <v>1.11600077599322E-2</v>
      </c>
      <c r="H15" s="222"/>
      <c r="I15" s="220"/>
      <c r="J15" s="220"/>
      <c r="K15" s="220"/>
      <c r="L15" s="220"/>
      <c r="M15" s="220"/>
      <c r="N15" s="220"/>
    </row>
    <row r="16" spans="1:14" s="228" customFormat="1" ht="11.25" customHeight="1">
      <c r="A16" s="294"/>
      <c r="B16" s="107"/>
      <c r="C16" s="111"/>
      <c r="D16" s="619" t="s">
        <v>21</v>
      </c>
      <c r="E16" s="619">
        <v>4.0635277665765225E-2</v>
      </c>
      <c r="F16" s="439" t="s">
        <v>7</v>
      </c>
      <c r="G16" s="619">
        <v>1.1303465823133E-2</v>
      </c>
      <c r="H16" s="222"/>
      <c r="I16" s="220"/>
      <c r="J16" s="220"/>
      <c r="K16" s="220"/>
      <c r="L16" s="220"/>
      <c r="M16" s="220"/>
      <c r="N16" s="220"/>
    </row>
    <row r="17" spans="1:14" s="228" customFormat="1" ht="11.25" customHeight="1">
      <c r="A17" s="107"/>
      <c r="B17" s="107"/>
      <c r="C17" s="111"/>
      <c r="D17" s="619" t="s">
        <v>28</v>
      </c>
      <c r="E17" s="619">
        <v>4.0989955603136119E-2</v>
      </c>
      <c r="F17" s="620" t="s">
        <v>29</v>
      </c>
      <c r="G17" s="620">
        <v>1.1803633975019099E-2</v>
      </c>
      <c r="I17" s="220"/>
      <c r="J17" s="220"/>
      <c r="K17" s="220"/>
      <c r="L17" s="220"/>
      <c r="M17" s="220"/>
      <c r="N17" s="220"/>
    </row>
    <row r="18" spans="1:14" s="228" customFormat="1" ht="11.25" customHeight="1">
      <c r="A18" s="107"/>
      <c r="B18" s="107"/>
      <c r="C18" s="111"/>
      <c r="D18" s="619" t="s">
        <v>5</v>
      </c>
      <c r="E18" s="619">
        <v>4.1402211189025949E-2</v>
      </c>
      <c r="F18" s="619" t="s">
        <v>28</v>
      </c>
      <c r="G18" s="619">
        <v>1.29209892129889E-2</v>
      </c>
      <c r="I18" s="220"/>
      <c r="J18" s="220"/>
      <c r="K18" s="220"/>
      <c r="L18" s="220"/>
      <c r="M18" s="220"/>
      <c r="N18" s="220"/>
    </row>
    <row r="19" spans="1:14" s="228" customFormat="1" ht="11.25" customHeight="1">
      <c r="A19" s="107"/>
      <c r="B19" s="107"/>
      <c r="C19" s="111"/>
      <c r="D19" s="620" t="s">
        <v>29</v>
      </c>
      <c r="E19" s="620">
        <v>4.1711431650215895E-2</v>
      </c>
      <c r="F19" s="619" t="s">
        <v>25</v>
      </c>
      <c r="G19" s="619">
        <v>1.31944700914675E-2</v>
      </c>
      <c r="H19" s="222"/>
      <c r="I19" s="220"/>
      <c r="J19" s="220"/>
      <c r="K19" s="220"/>
      <c r="L19" s="220"/>
      <c r="M19" s="220"/>
      <c r="N19" s="220"/>
    </row>
    <row r="20" spans="1:14" s="228" customFormat="1" ht="11.25" customHeight="1">
      <c r="A20" s="107"/>
      <c r="B20" s="107"/>
      <c r="C20" s="111"/>
      <c r="D20" s="619" t="s">
        <v>82</v>
      </c>
      <c r="E20" s="619">
        <v>4.382726372905129E-2</v>
      </c>
      <c r="F20" s="439" t="s">
        <v>17</v>
      </c>
      <c r="G20" s="619">
        <v>1.40621723631789E-2</v>
      </c>
      <c r="H20" s="222"/>
      <c r="I20" s="220"/>
      <c r="J20" s="220"/>
      <c r="K20" s="220"/>
      <c r="L20" s="220"/>
      <c r="M20" s="220"/>
      <c r="N20" s="220"/>
    </row>
    <row r="21" spans="1:14" s="228" customFormat="1" ht="11.25" customHeight="1">
      <c r="A21" s="107"/>
      <c r="B21" s="107"/>
      <c r="C21" s="111"/>
      <c r="D21" s="619" t="s">
        <v>2</v>
      </c>
      <c r="E21" s="619">
        <v>4.7313270224990496E-2</v>
      </c>
      <c r="F21" s="439" t="s">
        <v>2</v>
      </c>
      <c r="G21" s="619">
        <v>1.41896576869348E-2</v>
      </c>
      <c r="H21" s="222"/>
      <c r="I21" s="220"/>
      <c r="J21" s="220"/>
      <c r="K21" s="220"/>
      <c r="L21" s="220"/>
      <c r="M21" s="220"/>
      <c r="N21" s="220"/>
    </row>
    <row r="22" spans="1:14" s="228" customFormat="1" ht="11.25" customHeight="1">
      <c r="A22" s="107"/>
      <c r="B22" s="107"/>
      <c r="C22" s="111"/>
      <c r="D22" s="619" t="s">
        <v>17</v>
      </c>
      <c r="E22" s="619">
        <v>4.8740381383263837E-2</v>
      </c>
      <c r="F22" s="619" t="s">
        <v>21</v>
      </c>
      <c r="G22" s="619">
        <v>1.46701356426599E-2</v>
      </c>
      <c r="H22" s="222"/>
      <c r="I22" s="220"/>
      <c r="J22" s="220"/>
      <c r="K22" s="220"/>
      <c r="L22" s="220"/>
      <c r="M22" s="220"/>
      <c r="N22" s="220"/>
    </row>
    <row r="23" spans="1:14" s="228" customFormat="1" ht="11.25" customHeight="1">
      <c r="A23" s="107"/>
      <c r="B23" s="107"/>
      <c r="D23" s="619" t="s">
        <v>1</v>
      </c>
      <c r="E23" s="619">
        <v>6.0108716812171489E-2</v>
      </c>
      <c r="F23" s="619" t="s">
        <v>1</v>
      </c>
      <c r="G23" s="619">
        <v>1.5709633989793002E-2</v>
      </c>
      <c r="H23" s="222"/>
      <c r="I23" s="220"/>
      <c r="J23" s="220"/>
      <c r="K23" s="220"/>
      <c r="L23" s="220"/>
      <c r="M23" s="220"/>
      <c r="N23" s="220"/>
    </row>
    <row r="24" spans="1:14" s="228" customFormat="1" ht="22.5" customHeight="1">
      <c r="A24" s="330" t="s">
        <v>402</v>
      </c>
      <c r="B24" s="107"/>
      <c r="C24" s="111"/>
      <c r="D24" s="619" t="s">
        <v>25</v>
      </c>
      <c r="E24" s="619">
        <v>6.2077433653946398E-2</v>
      </c>
      <c r="F24" s="620" t="s">
        <v>27</v>
      </c>
      <c r="G24" s="620">
        <v>1.5836005203705063E-2</v>
      </c>
      <c r="H24" s="223"/>
      <c r="I24" s="220"/>
      <c r="J24" s="220"/>
      <c r="K24" s="220"/>
      <c r="L24" s="220"/>
      <c r="M24" s="220"/>
      <c r="N24" s="220"/>
    </row>
    <row r="25" spans="1:14" s="228" customFormat="1" ht="12" customHeight="1">
      <c r="B25" s="107"/>
      <c r="C25" s="223"/>
      <c r="D25" s="620" t="s">
        <v>27</v>
      </c>
      <c r="E25" s="620">
        <v>6.4908046933510863E-2</v>
      </c>
      <c r="F25" s="439" t="s">
        <v>4</v>
      </c>
      <c r="G25" s="619">
        <v>1.9055722446995101E-2</v>
      </c>
      <c r="H25" s="220"/>
      <c r="I25" s="220"/>
      <c r="J25" s="220"/>
      <c r="K25" s="220"/>
      <c r="L25" s="220"/>
      <c r="M25" s="220"/>
      <c r="N25" s="220"/>
    </row>
    <row r="26" spans="1:14" s="228" customFormat="1" ht="12" customHeight="1">
      <c r="A26" s="107"/>
      <c r="B26" s="107"/>
      <c r="C26" s="111"/>
      <c r="D26" s="619" t="s">
        <v>9</v>
      </c>
      <c r="E26" s="619">
        <v>6.743197783905483E-2</v>
      </c>
      <c r="F26" s="619" t="s">
        <v>9</v>
      </c>
      <c r="G26" s="619">
        <v>1.9236315478661399E-2</v>
      </c>
      <c r="H26" s="222"/>
      <c r="I26" s="220"/>
      <c r="J26" s="220"/>
      <c r="K26" s="220"/>
      <c r="L26" s="220"/>
      <c r="M26" s="220"/>
      <c r="N26" s="220"/>
    </row>
    <row r="27" spans="1:14" s="228" customFormat="1" ht="12" customHeight="1">
      <c r="A27" s="107"/>
      <c r="B27" s="107"/>
      <c r="C27" s="111"/>
      <c r="D27" s="619" t="s">
        <v>13</v>
      </c>
      <c r="E27" s="619">
        <v>7.4857633039470017E-2</v>
      </c>
      <c r="F27" s="619" t="s">
        <v>6</v>
      </c>
      <c r="G27" s="619">
        <v>2.2755415282009299E-2</v>
      </c>
      <c r="H27" s="220"/>
      <c r="I27" s="220"/>
      <c r="J27" s="220"/>
      <c r="K27" s="220"/>
      <c r="L27" s="220"/>
      <c r="M27" s="220"/>
      <c r="N27" s="220"/>
    </row>
    <row r="28" spans="1:14" s="228" customFormat="1" ht="12" customHeight="1">
      <c r="A28" s="107"/>
      <c r="B28" s="107"/>
      <c r="C28" s="116"/>
      <c r="D28" s="619" t="s">
        <v>6</v>
      </c>
      <c r="E28" s="619">
        <v>8.1870739136741338E-2</v>
      </c>
      <c r="F28" s="619" t="s">
        <v>13</v>
      </c>
      <c r="G28" s="619">
        <v>2.5354385559586998E-2</v>
      </c>
      <c r="H28" s="221"/>
      <c r="I28" s="220"/>
      <c r="J28" s="220"/>
      <c r="K28" s="220"/>
      <c r="L28" s="220"/>
      <c r="M28" s="220"/>
      <c r="N28" s="220"/>
    </row>
    <row r="29" spans="1:14" s="228" customFormat="1" ht="12" customHeight="1">
      <c r="A29" s="107"/>
      <c r="B29" s="107"/>
      <c r="C29" s="111"/>
      <c r="D29" s="619" t="s">
        <v>18</v>
      </c>
      <c r="E29" s="619">
        <v>9.1969341151723838E-2</v>
      </c>
      <c r="F29" s="619" t="s">
        <v>18</v>
      </c>
      <c r="G29" s="619">
        <v>3.7453941655518803E-2</v>
      </c>
      <c r="H29" s="220"/>
      <c r="I29" s="220"/>
      <c r="J29" s="220"/>
      <c r="K29" s="220"/>
      <c r="L29" s="220"/>
      <c r="M29" s="220"/>
      <c r="N29" s="220"/>
    </row>
    <row r="30" spans="1:14" s="228" customFormat="1" ht="12" customHeight="1">
      <c r="A30" s="107"/>
      <c r="B30" s="107"/>
      <c r="D30" s="406"/>
      <c r="E30" s="406"/>
      <c r="F30" s="406"/>
      <c r="G30" s="406"/>
      <c r="H30" s="222"/>
      <c r="I30" s="220"/>
      <c r="J30" s="220"/>
      <c r="K30" s="220"/>
      <c r="L30" s="220"/>
      <c r="M30" s="220"/>
      <c r="N30" s="220"/>
    </row>
    <row r="31" spans="1:14" s="228" customFormat="1" ht="12" customHeight="1">
      <c r="A31" s="107"/>
      <c r="B31" s="107"/>
      <c r="D31" s="406"/>
      <c r="E31" s="406"/>
      <c r="F31" s="406"/>
      <c r="G31" s="406"/>
      <c r="H31" s="222"/>
      <c r="I31" s="220"/>
      <c r="J31" s="220"/>
      <c r="K31" s="220"/>
      <c r="L31" s="220"/>
      <c r="M31" s="220"/>
      <c r="N31" s="220"/>
    </row>
    <row r="32" spans="1:14" s="228" customFormat="1" ht="12" customHeight="1">
      <c r="A32" s="107"/>
      <c r="B32" s="107"/>
      <c r="D32" s="406"/>
      <c r="E32" s="406"/>
      <c r="F32" s="406"/>
      <c r="G32" s="406"/>
      <c r="H32" s="222"/>
      <c r="I32" s="220"/>
      <c r="J32" s="220"/>
      <c r="K32" s="220"/>
      <c r="L32" s="220"/>
      <c r="M32" s="220"/>
      <c r="N32" s="220"/>
    </row>
    <row r="33" spans="1:14" s="228" customFormat="1" ht="12" customHeight="1">
      <c r="A33" s="107"/>
      <c r="B33" s="107"/>
      <c r="D33" s="406"/>
      <c r="E33" s="406"/>
      <c r="F33" s="406"/>
      <c r="G33" s="406"/>
      <c r="H33" s="220"/>
      <c r="I33" s="220"/>
      <c r="J33" s="220"/>
      <c r="K33" s="220"/>
      <c r="L33" s="220"/>
      <c r="M33" s="220"/>
      <c r="N33" s="220"/>
    </row>
    <row r="34" spans="1:14" s="228" customFormat="1" ht="12" customHeight="1">
      <c r="A34" s="107"/>
      <c r="B34" s="107"/>
      <c r="C34" s="111"/>
      <c r="D34" s="619"/>
      <c r="E34" s="619"/>
      <c r="F34" s="619"/>
      <c r="G34" s="619"/>
      <c r="H34" s="220"/>
      <c r="I34" s="220"/>
      <c r="J34" s="220"/>
      <c r="K34" s="220"/>
      <c r="L34" s="220"/>
      <c r="M34" s="220"/>
      <c r="N34" s="220"/>
    </row>
    <row r="35" spans="1:14" s="228" customFormat="1" ht="12" customHeight="1">
      <c r="A35" s="107"/>
      <c r="B35" s="107"/>
      <c r="C35" s="111"/>
      <c r="D35" s="619"/>
      <c r="E35" s="619"/>
      <c r="F35" s="619"/>
      <c r="G35" s="619"/>
      <c r="H35" s="220"/>
      <c r="I35" s="220"/>
      <c r="J35" s="220"/>
      <c r="K35" s="220"/>
      <c r="L35" s="220"/>
      <c r="M35" s="220"/>
      <c r="N35" s="220"/>
    </row>
    <row r="36" spans="1:14" s="228" customFormat="1" ht="12" customHeight="1">
      <c r="B36" s="107"/>
      <c r="C36" s="111"/>
      <c r="D36" s="619"/>
      <c r="E36" s="619"/>
      <c r="F36" s="619"/>
      <c r="G36" s="619"/>
      <c r="H36" s="220"/>
      <c r="I36" s="220"/>
      <c r="J36" s="220"/>
      <c r="K36" s="220"/>
      <c r="L36" s="220"/>
      <c r="M36" s="220"/>
      <c r="N36" s="220"/>
    </row>
    <row r="37" spans="1:14" s="228" customFormat="1" ht="12" customHeight="1">
      <c r="B37" s="107"/>
      <c r="C37" s="111"/>
      <c r="D37" s="621"/>
      <c r="E37" s="439"/>
      <c r="F37" s="621"/>
      <c r="G37" s="439"/>
      <c r="H37" s="220"/>
      <c r="I37" s="220"/>
      <c r="J37" s="220"/>
      <c r="K37" s="220"/>
      <c r="L37" s="220"/>
      <c r="M37" s="220"/>
      <c r="N37" s="220"/>
    </row>
    <row r="38" spans="1:14" s="228" customFormat="1" ht="12" customHeight="1">
      <c r="A38" s="107"/>
      <c r="B38" s="107"/>
      <c r="C38" s="111"/>
      <c r="D38" s="621"/>
      <c r="E38" s="621"/>
      <c r="F38" s="621"/>
      <c r="G38" s="621"/>
      <c r="H38" s="163"/>
      <c r="I38" s="220"/>
      <c r="J38" s="220"/>
      <c r="K38" s="220"/>
      <c r="L38" s="220"/>
      <c r="M38" s="220"/>
      <c r="N38" s="220"/>
    </row>
    <row r="39" spans="1:14" s="228" customFormat="1" ht="12" customHeight="1">
      <c r="A39" s="107"/>
      <c r="B39" s="107"/>
      <c r="C39" s="111"/>
      <c r="D39" s="621"/>
      <c r="E39" s="621"/>
      <c r="F39" s="621"/>
      <c r="G39" s="621"/>
      <c r="H39" s="163"/>
      <c r="I39" s="220"/>
      <c r="J39" s="220"/>
      <c r="K39" s="220"/>
      <c r="L39" s="220"/>
      <c r="M39" s="220"/>
      <c r="N39" s="220"/>
    </row>
    <row r="40" spans="1:14" s="105" customFormat="1" ht="12" customHeight="1">
      <c r="B40" s="104"/>
      <c r="C40" s="50"/>
      <c r="D40" s="621"/>
      <c r="E40" s="621"/>
      <c r="F40" s="621"/>
      <c r="G40" s="621"/>
      <c r="H40" s="163"/>
      <c r="I40" s="163"/>
      <c r="J40" s="163"/>
      <c r="K40" s="163"/>
      <c r="L40" s="163"/>
      <c r="M40" s="163"/>
      <c r="N40" s="163"/>
    </row>
    <row r="41" spans="1:14" s="105" customFormat="1" ht="12" customHeight="1">
      <c r="A41" s="104"/>
      <c r="B41" s="104"/>
      <c r="C41" s="50"/>
      <c r="D41" s="621"/>
      <c r="E41" s="621"/>
      <c r="F41" s="621"/>
      <c r="G41" s="621"/>
      <c r="H41" s="163"/>
      <c r="I41" s="163"/>
      <c r="J41" s="163"/>
      <c r="K41" s="163"/>
      <c r="L41" s="163"/>
      <c r="M41" s="163"/>
      <c r="N41" s="163"/>
    </row>
    <row r="42" spans="1:14" s="105" customFormat="1" ht="12" customHeight="1">
      <c r="A42" s="104"/>
      <c r="B42" s="104"/>
      <c r="C42" s="50"/>
      <c r="D42" s="621"/>
      <c r="E42" s="621"/>
      <c r="F42" s="621"/>
      <c r="G42" s="621"/>
      <c r="H42" s="163"/>
      <c r="I42" s="163"/>
      <c r="J42" s="163"/>
      <c r="K42" s="163"/>
      <c r="L42" s="163"/>
      <c r="M42" s="163"/>
      <c r="N42" s="163"/>
    </row>
    <row r="43" spans="1:14" s="105" customFormat="1" ht="19.5" customHeight="1">
      <c r="A43" s="329" t="s">
        <v>475</v>
      </c>
      <c r="B43" s="104"/>
      <c r="C43" s="50"/>
      <c r="D43" s="621"/>
      <c r="E43" s="621"/>
      <c r="F43" s="621"/>
      <c r="G43" s="621"/>
      <c r="H43" s="163"/>
      <c r="I43" s="163"/>
      <c r="J43" s="163"/>
      <c r="K43" s="163"/>
      <c r="L43" s="163"/>
      <c r="M43" s="163"/>
      <c r="N43" s="163"/>
    </row>
    <row r="44" spans="1:14" s="105" customFormat="1" ht="12.75" customHeight="1">
      <c r="A44" s="160" t="s">
        <v>393</v>
      </c>
      <c r="B44" s="104"/>
      <c r="C44" s="50"/>
      <c r="D44" s="621"/>
      <c r="E44" s="621"/>
      <c r="F44" s="621"/>
      <c r="G44" s="621"/>
      <c r="H44" s="163"/>
      <c r="I44" s="163"/>
      <c r="J44" s="163"/>
      <c r="K44" s="163"/>
      <c r="L44" s="163"/>
      <c r="M44" s="163"/>
      <c r="N44" s="163"/>
    </row>
    <row r="45" spans="1:14" s="105" customFormat="1" ht="9.75" hidden="1" customHeight="1">
      <c r="A45" s="160" t="s">
        <v>203</v>
      </c>
      <c r="B45" s="104"/>
      <c r="C45" s="50"/>
      <c r="D45" s="621"/>
      <c r="E45" s="621"/>
      <c r="F45" s="621"/>
      <c r="G45" s="621"/>
      <c r="H45" s="163"/>
      <c r="I45" s="163"/>
      <c r="J45" s="163"/>
      <c r="K45" s="163"/>
      <c r="L45" s="163"/>
      <c r="M45" s="163"/>
      <c r="N45" s="163"/>
    </row>
    <row r="46" spans="1:14" s="105" customFormat="1" ht="11.25" customHeight="1">
      <c r="B46" s="104"/>
      <c r="C46" s="50"/>
      <c r="D46" s="621"/>
      <c r="E46" s="621"/>
      <c r="F46" s="621"/>
      <c r="G46" s="621"/>
      <c r="H46" s="163"/>
      <c r="I46" s="163"/>
      <c r="J46" s="163"/>
      <c r="K46" s="163"/>
      <c r="L46" s="163"/>
      <c r="M46" s="163"/>
      <c r="N46" s="163"/>
    </row>
    <row r="47" spans="1:14" s="105" customFormat="1" ht="11.25" customHeight="1">
      <c r="B47" s="104"/>
      <c r="C47" s="50"/>
      <c r="D47" s="621"/>
      <c r="E47" s="621"/>
      <c r="F47" s="621"/>
      <c r="G47" s="621"/>
      <c r="H47" s="163"/>
      <c r="I47" s="163"/>
      <c r="J47" s="163"/>
      <c r="K47" s="163"/>
      <c r="L47" s="163"/>
      <c r="M47" s="163"/>
      <c r="N47" s="163"/>
    </row>
    <row r="48" spans="1:14" s="105" customFormat="1" ht="11.25" customHeight="1">
      <c r="A48" s="104"/>
      <c r="B48" s="104"/>
      <c r="C48" s="50"/>
      <c r="D48" s="621"/>
      <c r="E48" s="621"/>
      <c r="F48" s="621"/>
      <c r="G48" s="621"/>
      <c r="H48" s="163"/>
      <c r="I48" s="163"/>
      <c r="J48" s="163"/>
      <c r="K48" s="163"/>
      <c r="L48" s="163"/>
      <c r="M48" s="163"/>
      <c r="N48" s="163"/>
    </row>
    <row r="49" spans="1:14" s="105" customFormat="1" ht="11.25" customHeight="1">
      <c r="A49" s="104"/>
      <c r="B49" s="104"/>
      <c r="C49" s="50"/>
      <c r="D49" s="621"/>
      <c r="E49" s="621"/>
      <c r="F49" s="621"/>
      <c r="G49" s="621"/>
      <c r="H49" s="163"/>
      <c r="I49" s="163"/>
      <c r="J49" s="163"/>
      <c r="K49" s="163"/>
      <c r="L49" s="163"/>
      <c r="M49" s="163"/>
      <c r="N49" s="163"/>
    </row>
    <row r="50" spans="1:14" s="105" customFormat="1" ht="11.25" customHeight="1">
      <c r="A50" s="104"/>
      <c r="B50" s="104"/>
      <c r="C50" s="50"/>
      <c r="D50" s="439"/>
      <c r="E50" s="621"/>
      <c r="F50" s="439"/>
      <c r="G50" s="621"/>
      <c r="H50" s="163"/>
      <c r="I50" s="163"/>
      <c r="J50" s="163"/>
      <c r="K50" s="163"/>
      <c r="L50" s="163"/>
      <c r="M50" s="163"/>
      <c r="N50" s="163"/>
    </row>
    <row r="51" spans="1:14" s="105" customFormat="1" ht="11.25" customHeight="1">
      <c r="A51" s="104"/>
      <c r="B51" s="104"/>
      <c r="C51" s="50"/>
      <c r="D51" s="439"/>
      <c r="E51" s="439"/>
      <c r="F51" s="439"/>
      <c r="G51" s="439"/>
      <c r="H51" s="220"/>
      <c r="I51" s="163"/>
      <c r="J51" s="163"/>
      <c r="K51" s="163"/>
      <c r="L51" s="163"/>
      <c r="M51" s="163"/>
      <c r="N51" s="163"/>
    </row>
    <row r="52" spans="1:14" s="105" customFormat="1" ht="11.25" customHeight="1">
      <c r="A52" s="104"/>
      <c r="B52" s="104"/>
      <c r="C52" s="50"/>
      <c r="D52" s="532"/>
      <c r="E52" s="439"/>
      <c r="F52" s="532"/>
      <c r="G52" s="439"/>
      <c r="H52" s="220"/>
      <c r="I52" s="163"/>
      <c r="J52" s="163"/>
      <c r="K52" s="163"/>
      <c r="L52" s="163"/>
      <c r="M52" s="163"/>
      <c r="N52" s="163"/>
    </row>
    <row r="53" spans="1:14" s="228" customFormat="1" ht="11.25" customHeight="1">
      <c r="B53" s="107"/>
      <c r="C53" s="111"/>
      <c r="D53" s="532"/>
      <c r="E53" s="532"/>
      <c r="F53" s="532"/>
      <c r="G53" s="532"/>
      <c r="H53" s="13"/>
      <c r="I53" s="220"/>
      <c r="J53" s="220"/>
      <c r="K53" s="220"/>
      <c r="L53" s="220"/>
      <c r="M53" s="220"/>
      <c r="N53" s="220"/>
    </row>
    <row r="54" spans="1:14" s="228" customFormat="1" ht="11.25" customHeight="1">
      <c r="A54" s="107"/>
      <c r="B54" s="107"/>
      <c r="C54" s="111"/>
      <c r="D54" s="532"/>
      <c r="E54" s="532"/>
      <c r="F54" s="532"/>
      <c r="G54" s="532"/>
      <c r="H54" s="13"/>
      <c r="I54" s="220"/>
      <c r="J54" s="220"/>
      <c r="K54" s="220"/>
      <c r="L54" s="220"/>
      <c r="M54" s="220"/>
      <c r="N54" s="220"/>
    </row>
    <row r="55" spans="1:14" ht="11.25" customHeight="1">
      <c r="A55" s="228"/>
      <c r="D55" s="532"/>
      <c r="E55" s="532"/>
    </row>
    <row r="56" spans="1:14" ht="11.25" customHeight="1">
      <c r="D56" s="532"/>
      <c r="E56" s="532"/>
    </row>
    <row r="57" spans="1:14" ht="11.25" customHeight="1">
      <c r="D57" s="532"/>
      <c r="E57" s="532"/>
    </row>
    <row r="58" spans="1:14" ht="11.25" customHeight="1">
      <c r="D58" s="532"/>
      <c r="E58" s="532"/>
    </row>
    <row r="59" spans="1:14" ht="11.25" customHeight="1">
      <c r="E59" s="532"/>
    </row>
    <row r="60" spans="1:14" ht="11.25" customHeight="1"/>
    <row r="61" spans="1:14" ht="11.25" customHeight="1">
      <c r="D61" s="532"/>
    </row>
    <row r="62" spans="1:14" ht="11.25" customHeight="1">
      <c r="D62" s="532"/>
      <c r="E62" s="532"/>
    </row>
    <row r="63" spans="1:14" ht="11.25" customHeight="1">
      <c r="D63" s="532"/>
      <c r="E63" s="532"/>
    </row>
    <row r="64" spans="1:14" ht="11.25" customHeight="1">
      <c r="A64" s="101"/>
      <c r="B64" s="101"/>
      <c r="C64" s="13"/>
      <c r="D64" s="532"/>
      <c r="E64" s="532"/>
    </row>
    <row r="65" spans="1:5" ht="11.25" customHeight="1">
      <c r="A65" s="101"/>
      <c r="B65" s="101"/>
      <c r="C65" s="13"/>
      <c r="D65" s="532"/>
      <c r="E65" s="532"/>
    </row>
    <row r="66" spans="1:5" ht="11.25" customHeight="1">
      <c r="A66" s="101"/>
      <c r="B66" s="101"/>
      <c r="C66" s="13"/>
      <c r="D66" s="532"/>
      <c r="E66" s="532"/>
    </row>
    <row r="67" spans="1:5" ht="11.25" customHeight="1">
      <c r="A67" s="101"/>
      <c r="B67" s="101"/>
      <c r="C67" s="13"/>
      <c r="D67" s="532"/>
      <c r="E67" s="532"/>
    </row>
    <row r="68" spans="1:5" ht="11.25" customHeight="1">
      <c r="A68" s="101"/>
      <c r="B68" s="101"/>
      <c r="C68" s="13"/>
      <c r="D68" s="532"/>
      <c r="E68" s="532"/>
    </row>
    <row r="69" spans="1:5" ht="11.25" customHeight="1">
      <c r="A69" s="101"/>
      <c r="B69" s="101"/>
      <c r="C69" s="13"/>
      <c r="D69" s="532"/>
      <c r="E69" s="532"/>
    </row>
    <row r="70" spans="1:5" ht="11.25" customHeight="1">
      <c r="A70" s="101"/>
      <c r="B70" s="101"/>
      <c r="C70" s="13"/>
      <c r="D70" s="532"/>
      <c r="E70" s="532"/>
    </row>
    <row r="71" spans="1:5" ht="11.25" customHeight="1">
      <c r="A71" s="101"/>
      <c r="B71" s="101"/>
      <c r="C71" s="13"/>
      <c r="D71" s="532"/>
      <c r="E71" s="532"/>
    </row>
    <row r="72" spans="1:5" ht="11.25" customHeight="1">
      <c r="A72" s="101"/>
      <c r="B72" s="101"/>
      <c r="C72" s="13"/>
      <c r="D72" s="532"/>
      <c r="E72" s="532"/>
    </row>
    <row r="73" spans="1:5" ht="11.25" customHeight="1">
      <c r="A73" s="101"/>
      <c r="B73" s="101"/>
      <c r="C73" s="13"/>
      <c r="D73" s="532"/>
      <c r="E73" s="532"/>
    </row>
    <row r="74" spans="1:5" ht="11.25" customHeight="1">
      <c r="A74" s="101"/>
      <c r="B74" s="101"/>
      <c r="C74" s="13"/>
      <c r="D74" s="532"/>
      <c r="E74" s="532"/>
    </row>
    <row r="75" spans="1:5" ht="11.25" customHeight="1">
      <c r="A75" s="101"/>
      <c r="B75" s="101"/>
      <c r="C75" s="13"/>
      <c r="E75" s="532"/>
    </row>
    <row r="76" spans="1:5" ht="11.25" customHeight="1">
      <c r="A76" s="101"/>
      <c r="B76" s="101"/>
      <c r="C76" s="13"/>
    </row>
    <row r="77" spans="1:5" ht="11.25" customHeight="1">
      <c r="A77" s="101"/>
      <c r="B77" s="101"/>
      <c r="C77" s="13"/>
    </row>
  </sheetData>
  <sortState ref="F4:H29">
    <sortCondition ref="G4:G29"/>
  </sortState>
  <hyperlinks>
    <hyperlink ref="C2" location="metodologie!A1" display="metodologie"/>
    <hyperlink ref="C1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9"/>
  <sheetViews>
    <sheetView showGridLines="0" view="pageBreakPreview" zoomScale="140" zoomScaleNormal="140" zoomScaleSheetLayoutView="140" workbookViewId="0">
      <selection sqref="A1:D1"/>
    </sheetView>
  </sheetViews>
  <sheetFormatPr defaultColWidth="9.140625" defaultRowHeight="11.25"/>
  <cols>
    <col min="1" max="1" width="22.140625" style="102" customWidth="1"/>
    <col min="2" max="4" width="6.42578125" style="102" customWidth="1"/>
    <col min="5" max="5" width="2.85546875" style="101" customWidth="1"/>
    <col min="6" max="6" width="14.140625" style="101" customWidth="1"/>
    <col min="7" max="7" width="18.5703125" style="450" customWidth="1"/>
    <col min="8" max="17" width="9.140625" style="450"/>
    <col min="18" max="18" width="9.140625" style="450" customWidth="1"/>
    <col min="19" max="21" width="9.140625" style="450"/>
    <col min="22" max="23" width="9.140625" style="217"/>
    <col min="24" max="46" width="9.140625" style="13"/>
    <col min="47" max="16384" width="9.140625" style="101"/>
  </cols>
  <sheetData>
    <row r="1" spans="1:46" s="103" customFormat="1" ht="24" customHeight="1">
      <c r="A1" s="761" t="s">
        <v>51</v>
      </c>
      <c r="B1" s="811"/>
      <c r="C1" s="811"/>
      <c r="D1" s="811"/>
      <c r="F1" s="100" t="s">
        <v>83</v>
      </c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535"/>
      <c r="T1" s="450"/>
      <c r="U1" s="468"/>
      <c r="V1" s="5"/>
      <c r="W1" s="217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</row>
    <row r="2" spans="1:46" s="90" customFormat="1" ht="18.75" customHeight="1">
      <c r="A2" s="83" t="s">
        <v>303</v>
      </c>
      <c r="F2" s="115" t="s">
        <v>84</v>
      </c>
      <c r="G2" s="446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10"/>
      <c r="T2" s="450"/>
      <c r="U2" s="586"/>
      <c r="V2" s="400"/>
      <c r="W2" s="400"/>
      <c r="X2" s="400"/>
      <c r="Y2" s="400"/>
      <c r="Z2" s="400"/>
    </row>
    <row r="3" spans="1:46" s="107" customFormat="1" ht="11.25" customHeight="1">
      <c r="A3" s="106"/>
      <c r="D3" s="7" t="s">
        <v>106</v>
      </c>
      <c r="G3" s="41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46"/>
      <c r="T3" s="610"/>
      <c r="U3" s="611"/>
      <c r="V3" s="127"/>
      <c r="W3" s="127"/>
      <c r="X3" s="111"/>
      <c r="Y3" s="111"/>
      <c r="Z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</row>
    <row r="4" spans="1:46" s="107" customFormat="1" ht="10.5" customHeight="1">
      <c r="A4" s="84"/>
      <c r="B4" s="211">
        <v>2015</v>
      </c>
      <c r="C4" s="211">
        <v>2016</v>
      </c>
      <c r="D4" s="209">
        <v>2017</v>
      </c>
      <c r="G4" s="450"/>
      <c r="H4" s="586"/>
      <c r="I4" s="586"/>
      <c r="J4" s="586"/>
      <c r="K4" s="586"/>
      <c r="L4" s="586"/>
      <c r="M4" s="586"/>
      <c r="N4" s="586"/>
      <c r="O4" s="586"/>
      <c r="P4" s="586"/>
      <c r="Q4" s="450"/>
      <c r="R4" s="450"/>
      <c r="S4" s="410"/>
      <c r="T4" s="589"/>
      <c r="U4" s="612"/>
      <c r="V4" s="127"/>
      <c r="W4" s="127"/>
      <c r="X4" s="111"/>
      <c r="Y4" s="111"/>
      <c r="Z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</row>
    <row r="5" spans="1:46" s="107" customFormat="1" ht="10.5" customHeight="1">
      <c r="A5" s="219" t="s">
        <v>23</v>
      </c>
      <c r="B5" s="213">
        <v>4479</v>
      </c>
      <c r="C5" s="213">
        <v>4361</v>
      </c>
      <c r="D5" s="210">
        <v>3916</v>
      </c>
      <c r="E5" s="91"/>
      <c r="F5" s="91"/>
      <c r="G5" s="446"/>
      <c r="H5" s="446"/>
      <c r="I5" s="446"/>
      <c r="J5" s="590"/>
      <c r="K5" s="590"/>
      <c r="L5" s="590"/>
      <c r="M5" s="575"/>
      <c r="N5" s="575"/>
      <c r="O5" s="575"/>
      <c r="P5" s="450"/>
      <c r="Q5" s="450"/>
      <c r="R5" s="450"/>
      <c r="S5" s="410"/>
      <c r="T5" s="589"/>
      <c r="U5" s="612"/>
      <c r="V5" s="127"/>
      <c r="W5" s="127"/>
      <c r="X5" s="111"/>
      <c r="Y5" s="111"/>
      <c r="Z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</row>
    <row r="6" spans="1:46" s="107" customFormat="1" ht="10.5" customHeight="1">
      <c r="A6" s="282" t="s">
        <v>197</v>
      </c>
      <c r="B6" s="212">
        <v>3815</v>
      </c>
      <c r="C6" s="212">
        <v>3678</v>
      </c>
      <c r="D6" s="208">
        <v>3313</v>
      </c>
      <c r="E6" s="91"/>
      <c r="F6" s="91"/>
      <c r="G6" s="622"/>
      <c r="H6" s="450"/>
      <c r="I6" s="450"/>
      <c r="J6" s="450"/>
      <c r="K6" s="450"/>
      <c r="L6" s="450"/>
      <c r="M6" s="450"/>
      <c r="N6" s="450"/>
      <c r="O6" s="450"/>
      <c r="P6" s="450"/>
      <c r="Q6" s="450"/>
      <c r="R6" s="450"/>
      <c r="S6" s="445"/>
      <c r="T6" s="589"/>
      <c r="U6" s="591"/>
      <c r="V6" s="127"/>
      <c r="W6" s="288"/>
      <c r="X6" s="111"/>
      <c r="Y6" s="111"/>
      <c r="Z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</row>
    <row r="7" spans="1:46" s="107" customFormat="1" ht="10.5" customHeight="1">
      <c r="A7" s="282" t="s">
        <v>198</v>
      </c>
      <c r="B7" s="212">
        <v>664</v>
      </c>
      <c r="C7" s="212">
        <v>683</v>
      </c>
      <c r="D7" s="208">
        <v>603</v>
      </c>
      <c r="E7" s="91"/>
      <c r="F7" s="91"/>
      <c r="G7" s="622"/>
      <c r="H7" s="450"/>
      <c r="I7" s="450"/>
      <c r="J7" s="428"/>
      <c r="K7" s="428"/>
      <c r="L7" s="428"/>
      <c r="M7" s="623"/>
      <c r="N7" s="623"/>
      <c r="O7" s="623"/>
      <c r="P7" s="623"/>
      <c r="Q7" s="560"/>
      <c r="R7" s="560"/>
      <c r="S7" s="410"/>
      <c r="T7" s="589"/>
      <c r="U7" s="592"/>
      <c r="V7" s="127"/>
      <c r="W7" s="289"/>
      <c r="X7" s="111"/>
      <c r="Y7" s="111"/>
      <c r="Z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</row>
    <row r="8" spans="1:46" s="107" customFormat="1" ht="10.5" customHeight="1">
      <c r="A8" s="86" t="s">
        <v>107</v>
      </c>
      <c r="B8" s="214"/>
      <c r="C8" s="214"/>
      <c r="D8" s="208"/>
      <c r="E8" s="92"/>
      <c r="F8" s="92"/>
      <c r="G8" s="624"/>
      <c r="H8" s="404"/>
      <c r="I8" s="404"/>
      <c r="J8" s="404"/>
      <c r="K8" s="404"/>
      <c r="L8" s="404"/>
      <c r="M8" s="404"/>
      <c r="N8" s="404"/>
      <c r="O8" s="404"/>
      <c r="P8" s="450"/>
      <c r="Q8" s="596"/>
      <c r="R8" s="597"/>
      <c r="S8" s="410"/>
      <c r="T8" s="410"/>
      <c r="U8" s="586"/>
      <c r="V8" s="400"/>
      <c r="W8" s="400"/>
      <c r="X8" s="111"/>
      <c r="Y8" s="111"/>
      <c r="Z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</row>
    <row r="9" spans="1:46" s="107" customFormat="1" ht="10.5" customHeight="1">
      <c r="A9" s="87" t="s">
        <v>108</v>
      </c>
      <c r="B9" s="214">
        <v>2579</v>
      </c>
      <c r="C9" s="214">
        <v>2291</v>
      </c>
      <c r="D9" s="208">
        <v>2080</v>
      </c>
      <c r="E9" s="93"/>
      <c r="F9" s="93"/>
      <c r="G9" s="625"/>
      <c r="H9" s="450"/>
      <c r="I9" s="450"/>
      <c r="J9" s="450"/>
      <c r="K9" s="450"/>
      <c r="L9" s="450"/>
      <c r="M9" s="450"/>
      <c r="N9" s="450"/>
      <c r="O9" s="450"/>
      <c r="P9" s="450"/>
      <c r="Q9" s="596"/>
      <c r="R9" s="597"/>
      <c r="S9" s="446"/>
      <c r="T9" s="476"/>
      <c r="U9" s="613"/>
      <c r="V9" s="127"/>
      <c r="W9" s="626"/>
      <c r="X9" s="111"/>
      <c r="Y9" s="111"/>
      <c r="Z9" s="111"/>
      <c r="AA9" s="328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</row>
    <row r="10" spans="1:46" s="107" customFormat="1" ht="10.5" customHeight="1">
      <c r="A10" s="87" t="s">
        <v>199</v>
      </c>
      <c r="B10" s="214">
        <v>1828</v>
      </c>
      <c r="C10" s="214">
        <v>1986</v>
      </c>
      <c r="D10" s="208">
        <v>1750</v>
      </c>
      <c r="E10" s="93"/>
      <c r="F10" s="93"/>
      <c r="G10" s="625"/>
      <c r="H10" s="450"/>
      <c r="I10" s="450"/>
      <c r="J10" s="450"/>
      <c r="K10" s="450"/>
      <c r="L10" s="450"/>
      <c r="M10" s="450"/>
      <c r="N10" s="450"/>
      <c r="O10" s="450"/>
      <c r="P10" s="450"/>
      <c r="Q10" s="596"/>
      <c r="R10" s="597"/>
      <c r="S10" s="410"/>
      <c r="T10" s="589"/>
      <c r="U10" s="599"/>
      <c r="V10" s="127"/>
      <c r="W10" s="290"/>
      <c r="X10" s="627"/>
      <c r="Y10" s="627"/>
      <c r="Z10" s="627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</row>
    <row r="11" spans="1:46" s="107" customFormat="1" ht="10.5" customHeight="1">
      <c r="A11" s="107" t="s">
        <v>109</v>
      </c>
      <c r="B11" s="212">
        <v>72</v>
      </c>
      <c r="C11" s="212">
        <v>84</v>
      </c>
      <c r="D11" s="208">
        <v>86</v>
      </c>
      <c r="E11" s="93"/>
      <c r="F11" s="93"/>
      <c r="G11" s="450"/>
      <c r="H11" s="450"/>
      <c r="I11" s="450"/>
      <c r="J11" s="450"/>
      <c r="K11" s="450"/>
      <c r="L11" s="450"/>
      <c r="M11" s="450"/>
      <c r="N11" s="450"/>
      <c r="O11" s="450"/>
      <c r="P11" s="450"/>
      <c r="Q11" s="596"/>
      <c r="R11" s="597"/>
      <c r="S11" s="410"/>
      <c r="T11" s="589"/>
      <c r="U11" s="599"/>
      <c r="V11" s="127"/>
      <c r="W11" s="290"/>
      <c r="X11" s="111"/>
      <c r="Y11" s="111"/>
      <c r="Z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</row>
    <row r="12" spans="1:46" s="107" customFormat="1" ht="10.5" customHeight="1">
      <c r="A12" s="86" t="s">
        <v>110</v>
      </c>
      <c r="B12" s="212"/>
      <c r="C12" s="212"/>
      <c r="D12" s="208"/>
      <c r="E12" s="94"/>
      <c r="F12" s="94"/>
      <c r="G12" s="624"/>
      <c r="H12" s="450"/>
      <c r="I12" s="450"/>
      <c r="J12" s="428"/>
      <c r="K12" s="428"/>
      <c r="L12" s="428"/>
      <c r="M12" s="623"/>
      <c r="N12" s="623"/>
      <c r="O12" s="623"/>
      <c r="P12" s="609"/>
      <c r="Q12" s="596"/>
      <c r="R12" s="597"/>
      <c r="S12" s="410"/>
      <c r="T12" s="589"/>
      <c r="U12" s="599"/>
      <c r="V12" s="127"/>
      <c r="W12" s="290"/>
      <c r="X12" s="111"/>
      <c r="Y12" s="111"/>
      <c r="Z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</row>
    <row r="13" spans="1:46" s="102" customFormat="1" ht="10.5" customHeight="1">
      <c r="A13" s="296" t="s">
        <v>111</v>
      </c>
      <c r="B13" s="214">
        <v>3710</v>
      </c>
      <c r="C13" s="214">
        <v>3550</v>
      </c>
      <c r="D13" s="239">
        <v>3131</v>
      </c>
      <c r="E13" s="94"/>
      <c r="F13" s="94"/>
      <c r="G13" s="625"/>
      <c r="H13" s="450"/>
      <c r="I13" s="450"/>
      <c r="J13" s="450"/>
      <c r="K13" s="450"/>
      <c r="L13" s="450"/>
      <c r="M13" s="450"/>
      <c r="N13" s="450"/>
      <c r="O13" s="450"/>
      <c r="P13" s="450"/>
      <c r="Q13" s="596"/>
      <c r="R13" s="597"/>
      <c r="S13" s="410"/>
      <c r="T13" s="589"/>
      <c r="U13" s="599"/>
      <c r="V13" s="127"/>
      <c r="W13" s="290"/>
      <c r="X13" s="111"/>
      <c r="Y13" s="111"/>
      <c r="Z13" s="111"/>
      <c r="AA13" s="107"/>
      <c r="AB13" s="111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</row>
    <row r="14" spans="1:46" s="102" customFormat="1" ht="10.5" customHeight="1">
      <c r="A14" s="88" t="s">
        <v>112</v>
      </c>
      <c r="B14" s="215">
        <v>769</v>
      </c>
      <c r="C14" s="215">
        <v>811</v>
      </c>
      <c r="D14" s="207">
        <v>785</v>
      </c>
      <c r="E14" s="91"/>
      <c r="F14" s="91"/>
      <c r="G14" s="450"/>
      <c r="H14" s="450"/>
      <c r="I14" s="450"/>
      <c r="J14" s="450"/>
      <c r="K14" s="450"/>
      <c r="L14" s="450"/>
      <c r="M14" s="450"/>
      <c r="N14" s="450"/>
      <c r="O14" s="450"/>
      <c r="P14" s="450"/>
      <c r="Q14" s="596"/>
      <c r="R14" s="597"/>
      <c r="S14" s="598"/>
      <c r="T14" s="598"/>
      <c r="U14" s="450"/>
      <c r="V14" s="217"/>
      <c r="W14" s="217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</row>
    <row r="15" spans="1:46" ht="8.25" customHeight="1">
      <c r="E15" s="102"/>
      <c r="F15" s="102"/>
      <c r="G15" s="410"/>
      <c r="H15" s="410"/>
      <c r="I15" s="410"/>
      <c r="J15" s="410"/>
      <c r="K15" s="410"/>
      <c r="L15" s="410"/>
      <c r="M15" s="410"/>
      <c r="N15" s="410"/>
      <c r="Q15" s="596"/>
      <c r="R15" s="597"/>
      <c r="S15" s="598"/>
      <c r="T15" s="598"/>
    </row>
    <row r="16" spans="1:46" ht="15" customHeight="1">
      <c r="A16" s="283" t="s">
        <v>442</v>
      </c>
      <c r="B16" s="283"/>
      <c r="C16" s="283"/>
      <c r="D16" s="283"/>
      <c r="E16" s="297"/>
      <c r="F16" s="297"/>
      <c r="G16" s="446" t="s">
        <v>255</v>
      </c>
      <c r="Q16" s="596"/>
      <c r="R16" s="597"/>
      <c r="S16" s="598"/>
      <c r="T16" s="598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</row>
    <row r="17" spans="1:46" ht="11.25" customHeight="1">
      <c r="A17" s="298"/>
      <c r="B17" s="298"/>
      <c r="C17" s="298"/>
      <c r="D17" s="298"/>
      <c r="E17" s="91"/>
      <c r="F17" s="91"/>
      <c r="H17" s="586">
        <v>2006</v>
      </c>
      <c r="I17" s="586">
        <v>2007</v>
      </c>
      <c r="J17" s="586">
        <v>2008</v>
      </c>
      <c r="K17" s="586">
        <v>2009</v>
      </c>
      <c r="L17" s="586">
        <v>2010</v>
      </c>
      <c r="M17" s="586">
        <v>2011</v>
      </c>
      <c r="N17" s="586">
        <v>2012</v>
      </c>
      <c r="O17" s="586">
        <v>2013</v>
      </c>
      <c r="P17" s="586">
        <v>2014</v>
      </c>
      <c r="Q17" s="586">
        <v>2015</v>
      </c>
      <c r="R17" s="586">
        <v>2016</v>
      </c>
      <c r="S17" s="586">
        <v>2017</v>
      </c>
      <c r="T17" s="586">
        <v>2018</v>
      </c>
      <c r="X17" s="217"/>
      <c r="Y17" s="217"/>
      <c r="Z17" s="217"/>
      <c r="AA17" s="217"/>
      <c r="AB17" s="217"/>
      <c r="AP17" s="101"/>
      <c r="AQ17" s="101"/>
      <c r="AR17" s="101"/>
      <c r="AS17" s="101"/>
      <c r="AT17" s="101"/>
    </row>
    <row r="18" spans="1:46" ht="12" customHeight="1">
      <c r="E18" s="102"/>
      <c r="F18" s="102"/>
      <c r="G18" s="450" t="s">
        <v>49</v>
      </c>
      <c r="H18" s="450">
        <v>1457</v>
      </c>
      <c r="I18" s="450">
        <v>1766</v>
      </c>
      <c r="J18" s="450">
        <v>2062</v>
      </c>
      <c r="K18" s="450">
        <v>2454</v>
      </c>
      <c r="L18" s="450">
        <v>2383</v>
      </c>
      <c r="M18" s="450">
        <v>2522</v>
      </c>
      <c r="N18" s="450">
        <v>2559</v>
      </c>
      <c r="O18" s="450">
        <v>2501</v>
      </c>
      <c r="P18" s="450">
        <v>2344</v>
      </c>
      <c r="Q18" s="450">
        <v>2197</v>
      </c>
      <c r="R18" s="450">
        <v>1958</v>
      </c>
      <c r="S18" s="450">
        <v>1777</v>
      </c>
      <c r="T18" s="450">
        <v>1760</v>
      </c>
      <c r="X18" s="217"/>
      <c r="Y18" s="217"/>
      <c r="Z18" s="217"/>
      <c r="AA18" s="217"/>
      <c r="AB18" s="217"/>
      <c r="AP18" s="101"/>
      <c r="AQ18" s="101"/>
      <c r="AR18" s="101"/>
      <c r="AS18" s="101"/>
      <c r="AT18" s="101"/>
    </row>
    <row r="19" spans="1:46" ht="12" customHeight="1">
      <c r="E19" s="102"/>
      <c r="F19" s="102"/>
      <c r="G19" s="450" t="s">
        <v>50</v>
      </c>
      <c r="H19" s="450">
        <v>175</v>
      </c>
      <c r="I19" s="450">
        <v>266</v>
      </c>
      <c r="J19" s="450">
        <v>280</v>
      </c>
      <c r="K19" s="450">
        <v>319</v>
      </c>
      <c r="L19" s="450">
        <v>304</v>
      </c>
      <c r="M19" s="450">
        <v>293</v>
      </c>
      <c r="N19" s="450">
        <v>379</v>
      </c>
      <c r="O19" s="450">
        <v>396</v>
      </c>
      <c r="P19" s="450">
        <v>395</v>
      </c>
      <c r="Q19" s="450">
        <v>382</v>
      </c>
      <c r="R19" s="450">
        <v>333</v>
      </c>
      <c r="S19" s="450">
        <v>303</v>
      </c>
      <c r="T19" s="450">
        <v>295</v>
      </c>
      <c r="X19" s="217"/>
      <c r="Y19" s="217"/>
      <c r="Z19" s="217"/>
      <c r="AA19" s="217"/>
      <c r="AB19" s="217"/>
      <c r="AP19" s="101"/>
      <c r="AQ19" s="101"/>
      <c r="AR19" s="101"/>
      <c r="AS19" s="101"/>
      <c r="AT19" s="101"/>
    </row>
    <row r="20" spans="1:46" ht="12" customHeight="1">
      <c r="G20" s="450" t="s">
        <v>204</v>
      </c>
      <c r="H20" s="606">
        <v>6.5076959885158311E-2</v>
      </c>
      <c r="I20" s="606">
        <v>6.1624310062473465E-2</v>
      </c>
      <c r="J20" s="606">
        <v>5.9885445433159455E-2</v>
      </c>
      <c r="K20" s="606">
        <v>6.1215479370405529E-2</v>
      </c>
      <c r="L20" s="606">
        <v>5.4592738576565963E-2</v>
      </c>
      <c r="M20" s="606">
        <v>5.4097163502190793E-2</v>
      </c>
      <c r="N20" s="606">
        <v>5.5931009537588762E-2</v>
      </c>
      <c r="O20" s="606">
        <v>5.6851855485997999E-2</v>
      </c>
      <c r="P20" s="606">
        <v>5.6749197140785246E-2</v>
      </c>
      <c r="Q20" s="606">
        <v>5.9202975070015151E-2</v>
      </c>
      <c r="R20" s="606">
        <v>5.5774661602882462E-2</v>
      </c>
      <c r="S20" s="606">
        <v>5.5774661602882462E-2</v>
      </c>
      <c r="T20" s="606">
        <v>5.9080585300000002E-2</v>
      </c>
      <c r="X20" s="217"/>
      <c r="Y20" s="217"/>
      <c r="Z20" s="217"/>
      <c r="AA20" s="217"/>
      <c r="AB20" s="217"/>
      <c r="AP20" s="101"/>
      <c r="AQ20" s="101"/>
      <c r="AR20" s="101"/>
      <c r="AS20" s="101"/>
      <c r="AT20" s="101"/>
    </row>
    <row r="21" spans="1:46" ht="12" customHeight="1">
      <c r="H21" s="606"/>
      <c r="I21" s="606"/>
      <c r="J21" s="606"/>
      <c r="K21" s="606"/>
      <c r="L21" s="606"/>
      <c r="M21" s="606"/>
      <c r="N21" s="606"/>
      <c r="O21" s="606"/>
      <c r="P21" s="606"/>
      <c r="Q21" s="606"/>
      <c r="R21" s="606"/>
      <c r="X21" s="217"/>
      <c r="Y21" s="217"/>
      <c r="Z21" s="217"/>
      <c r="AA21" s="217"/>
      <c r="AB21" s="217"/>
      <c r="AP21" s="101"/>
      <c r="AQ21" s="101"/>
      <c r="AR21" s="101"/>
      <c r="AS21" s="101"/>
      <c r="AT21" s="101"/>
    </row>
    <row r="22" spans="1:46" ht="12" customHeight="1">
      <c r="S22" s="532"/>
      <c r="T22" s="532"/>
      <c r="U22" s="532"/>
      <c r="V22" s="13"/>
      <c r="W22" s="13"/>
      <c r="AP22" s="101"/>
      <c r="AQ22" s="101"/>
      <c r="AR22" s="101"/>
      <c r="AS22" s="101"/>
      <c r="AT22" s="101"/>
    </row>
    <row r="23" spans="1:46" ht="12" customHeight="1"/>
    <row r="24" spans="1:46" ht="12" customHeight="1">
      <c r="E24" s="228"/>
      <c r="F24" s="293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410"/>
      <c r="T24" s="410"/>
      <c r="U24" s="410"/>
      <c r="V24" s="218"/>
      <c r="W24" s="218"/>
    </row>
    <row r="25" spans="1:46" ht="12" customHeight="1">
      <c r="F25" s="299"/>
      <c r="G25" s="410"/>
      <c r="H25" s="410"/>
      <c r="I25" s="410"/>
      <c r="J25" s="410"/>
      <c r="K25" s="410"/>
      <c r="L25" s="410"/>
      <c r="M25" s="410"/>
      <c r="N25" s="410"/>
      <c r="O25" s="410"/>
      <c r="P25" s="410"/>
      <c r="Q25" s="410"/>
      <c r="R25" s="410"/>
      <c r="S25" s="410"/>
      <c r="T25" s="410"/>
      <c r="U25" s="410"/>
      <c r="V25" s="218"/>
      <c r="W25" s="218"/>
    </row>
    <row r="26" spans="1:46" ht="4.5" customHeight="1">
      <c r="A26" s="300"/>
      <c r="B26" s="298"/>
      <c r="C26" s="298"/>
      <c r="D26" s="298"/>
      <c r="W26" s="13"/>
    </row>
    <row r="27" spans="1:46" ht="13.5" customHeight="1">
      <c r="A27" s="283" t="s">
        <v>443</v>
      </c>
      <c r="B27" s="283"/>
      <c r="C27" s="283"/>
      <c r="D27" s="283"/>
      <c r="E27" s="297"/>
      <c r="F27" s="297"/>
      <c r="G27" s="446" t="s">
        <v>255</v>
      </c>
      <c r="Q27" s="596"/>
      <c r="R27" s="597"/>
      <c r="S27" s="598"/>
      <c r="T27" s="598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</row>
    <row r="28" spans="1:46" ht="12" customHeight="1">
      <c r="A28" s="298"/>
      <c r="B28" s="298"/>
      <c r="C28" s="298"/>
      <c r="D28" s="298"/>
      <c r="E28" s="91"/>
      <c r="F28" s="91"/>
      <c r="H28" s="586">
        <v>2006</v>
      </c>
      <c r="I28" s="586">
        <v>2007</v>
      </c>
      <c r="J28" s="586">
        <v>2008</v>
      </c>
      <c r="K28" s="586">
        <v>2009</v>
      </c>
      <c r="L28" s="586">
        <v>2010</v>
      </c>
      <c r="M28" s="586">
        <v>2011</v>
      </c>
      <c r="N28" s="586">
        <v>2012</v>
      </c>
      <c r="O28" s="586">
        <v>2013</v>
      </c>
      <c r="P28" s="586">
        <v>2014</v>
      </c>
      <c r="Q28" s="586">
        <v>2015</v>
      </c>
      <c r="R28" s="586">
        <v>2016</v>
      </c>
      <c r="S28" s="586">
        <v>2017</v>
      </c>
      <c r="T28" s="586">
        <v>2018</v>
      </c>
      <c r="X28" s="217"/>
      <c r="Y28" s="217"/>
      <c r="Z28" s="217"/>
      <c r="AA28" s="217"/>
      <c r="AB28" s="217"/>
      <c r="AP28" s="101"/>
      <c r="AQ28" s="101"/>
      <c r="AR28" s="101"/>
      <c r="AS28" s="101"/>
      <c r="AT28" s="101"/>
    </row>
    <row r="29" spans="1:46" ht="12" customHeight="1">
      <c r="E29" s="102"/>
      <c r="F29" s="102"/>
      <c r="G29" s="450" t="s">
        <v>49</v>
      </c>
      <c r="H29" s="450">
        <v>897</v>
      </c>
      <c r="I29" s="450">
        <v>899</v>
      </c>
      <c r="J29" s="450">
        <v>1110</v>
      </c>
      <c r="K29" s="450">
        <v>1263</v>
      </c>
      <c r="L29" s="450">
        <v>1423</v>
      </c>
      <c r="M29" s="450">
        <v>1458</v>
      </c>
      <c r="N29" s="450">
        <v>1667</v>
      </c>
      <c r="O29" s="450">
        <v>1738</v>
      </c>
      <c r="P29" s="450">
        <v>1653</v>
      </c>
      <c r="Q29" s="450">
        <v>1556</v>
      </c>
      <c r="R29" s="450">
        <v>1640</v>
      </c>
      <c r="S29" s="450">
        <v>1460</v>
      </c>
      <c r="T29" s="450">
        <v>1346</v>
      </c>
      <c r="X29" s="217"/>
      <c r="Y29" s="217"/>
      <c r="Z29" s="217"/>
      <c r="AA29" s="217"/>
      <c r="AB29" s="217"/>
      <c r="AP29" s="101"/>
      <c r="AQ29" s="101"/>
      <c r="AR29" s="101"/>
      <c r="AS29" s="101"/>
      <c r="AT29" s="101"/>
    </row>
    <row r="30" spans="1:46" ht="12" customHeight="1">
      <c r="E30" s="102"/>
      <c r="F30" s="102"/>
      <c r="G30" s="450" t="s">
        <v>50</v>
      </c>
      <c r="H30" s="450">
        <v>132</v>
      </c>
      <c r="I30" s="450">
        <v>121</v>
      </c>
      <c r="J30" s="450">
        <v>173</v>
      </c>
      <c r="K30" s="450">
        <v>171</v>
      </c>
      <c r="L30" s="450">
        <v>173</v>
      </c>
      <c r="M30" s="450">
        <v>187</v>
      </c>
      <c r="N30" s="450">
        <v>213</v>
      </c>
      <c r="O30" s="450">
        <v>225</v>
      </c>
      <c r="P30" s="450">
        <v>250</v>
      </c>
      <c r="Q30" s="450">
        <v>272</v>
      </c>
      <c r="R30" s="450">
        <v>346</v>
      </c>
      <c r="S30" s="450">
        <v>290</v>
      </c>
      <c r="T30" s="450">
        <v>321</v>
      </c>
      <c r="X30" s="217"/>
      <c r="Y30" s="217"/>
      <c r="Z30" s="217"/>
      <c r="AA30" s="217"/>
      <c r="AB30" s="217"/>
      <c r="AP30" s="101"/>
      <c r="AQ30" s="101"/>
      <c r="AR30" s="101"/>
      <c r="AS30" s="101"/>
      <c r="AT30" s="101"/>
    </row>
    <row r="31" spans="1:46" ht="12" customHeight="1">
      <c r="G31" s="450" t="s">
        <v>205</v>
      </c>
      <c r="H31" s="606">
        <v>3.8843380770827829E-2</v>
      </c>
      <c r="I31" s="606">
        <v>3.5593397773667865E-2</v>
      </c>
      <c r="J31" s="606">
        <v>4.0266139409346265E-2</v>
      </c>
      <c r="K31" s="606">
        <v>4.1933502938854283E-2</v>
      </c>
      <c r="L31" s="606">
        <v>4.341911964742369E-2</v>
      </c>
      <c r="M31" s="606">
        <v>4.2434091729866376E-2</v>
      </c>
      <c r="N31" s="606">
        <v>4.8165607706497235E-2</v>
      </c>
      <c r="O31" s="606">
        <v>5.1018816924836265E-2</v>
      </c>
      <c r="P31" s="606">
        <v>5.0676395398380911E-2</v>
      </c>
      <c r="Q31" s="606">
        <v>5.0558690120588563E-2</v>
      </c>
      <c r="R31" s="606">
        <v>5.8319140189111413E-2</v>
      </c>
      <c r="S31" s="606">
        <v>5.3634914800000003E-2</v>
      </c>
      <c r="T31" s="606">
        <v>5.2994659200000002E-2</v>
      </c>
      <c r="X31" s="217"/>
      <c r="Y31" s="217"/>
      <c r="Z31" s="217"/>
      <c r="AA31" s="217"/>
      <c r="AB31" s="217"/>
      <c r="AP31" s="101"/>
      <c r="AQ31" s="101"/>
      <c r="AR31" s="101"/>
      <c r="AS31" s="101"/>
      <c r="AT31" s="101"/>
    </row>
    <row r="32" spans="1:46" ht="12" customHeight="1">
      <c r="H32" s="606"/>
      <c r="I32" s="606"/>
      <c r="J32" s="606"/>
      <c r="K32" s="606"/>
      <c r="L32" s="606"/>
      <c r="M32" s="606"/>
      <c r="N32" s="606"/>
      <c r="O32" s="606"/>
      <c r="P32" s="606"/>
      <c r="Q32" s="606"/>
      <c r="R32" s="606"/>
      <c r="X32" s="217"/>
      <c r="Y32" s="217"/>
      <c r="Z32" s="217"/>
      <c r="AA32" s="217"/>
      <c r="AB32" s="217"/>
      <c r="AP32" s="101"/>
      <c r="AQ32" s="101"/>
      <c r="AR32" s="101"/>
      <c r="AS32" s="101"/>
      <c r="AT32" s="101"/>
    </row>
    <row r="33" spans="1:46" ht="12" customHeight="1">
      <c r="S33" s="532"/>
      <c r="T33" s="532"/>
      <c r="U33" s="532"/>
      <c r="V33" s="13"/>
      <c r="W33" s="13"/>
      <c r="AP33" s="101"/>
      <c r="AQ33" s="101"/>
      <c r="AR33" s="101"/>
      <c r="AS33" s="101"/>
      <c r="AT33" s="101"/>
    </row>
    <row r="34" spans="1:46" ht="12" customHeight="1">
      <c r="S34" s="532"/>
      <c r="T34" s="532"/>
      <c r="U34" s="532"/>
      <c r="V34" s="13"/>
      <c r="W34" s="13"/>
      <c r="AP34" s="101"/>
      <c r="AQ34" s="101"/>
      <c r="AR34" s="101"/>
      <c r="AS34" s="101"/>
      <c r="AT34" s="101"/>
    </row>
    <row r="35" spans="1:46" ht="12" customHeight="1">
      <c r="E35" s="228"/>
      <c r="F35" s="293"/>
      <c r="G35" s="410"/>
      <c r="H35" s="410"/>
      <c r="I35" s="410"/>
      <c r="J35" s="410"/>
      <c r="K35" s="410"/>
      <c r="L35" s="410"/>
      <c r="M35" s="410"/>
      <c r="N35" s="410"/>
      <c r="O35" s="410"/>
      <c r="P35" s="410"/>
      <c r="Q35" s="410"/>
      <c r="R35" s="410"/>
      <c r="S35" s="410"/>
      <c r="T35" s="410"/>
      <c r="U35" s="410"/>
      <c r="V35" s="218"/>
      <c r="W35" s="218"/>
    </row>
    <row r="36" spans="1:46" ht="12" customHeight="1">
      <c r="F36" s="299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  <c r="R36" s="410"/>
      <c r="S36" s="410"/>
      <c r="T36" s="410"/>
      <c r="U36" s="410"/>
      <c r="V36" s="218"/>
      <c r="W36" s="218"/>
    </row>
    <row r="37" spans="1:46" ht="6" customHeight="1">
      <c r="A37" s="300"/>
      <c r="B37" s="298"/>
      <c r="C37" s="298"/>
      <c r="D37" s="298"/>
      <c r="W37" s="13"/>
    </row>
    <row r="38" spans="1:46" ht="13.5" customHeight="1">
      <c r="A38" s="283" t="s">
        <v>295</v>
      </c>
      <c r="B38" s="283"/>
      <c r="C38" s="283"/>
      <c r="D38" s="283"/>
      <c r="F38" s="301"/>
      <c r="G38" s="446" t="s">
        <v>255</v>
      </c>
      <c r="Q38" s="596"/>
      <c r="R38" s="597"/>
      <c r="S38" s="598"/>
      <c r="T38" s="598"/>
    </row>
    <row r="39" spans="1:46" ht="11.25" customHeight="1">
      <c r="F39" s="301"/>
      <c r="H39" s="586">
        <v>2006</v>
      </c>
      <c r="I39" s="586">
        <v>2007</v>
      </c>
      <c r="J39" s="586">
        <v>2008</v>
      </c>
      <c r="K39" s="586">
        <v>2009</v>
      </c>
      <c r="L39" s="586">
        <v>2010</v>
      </c>
      <c r="M39" s="586">
        <v>2011</v>
      </c>
      <c r="N39" s="586">
        <v>2012</v>
      </c>
      <c r="O39" s="586">
        <v>2013</v>
      </c>
      <c r="P39" s="586">
        <v>2014</v>
      </c>
      <c r="Q39" s="586">
        <v>2015</v>
      </c>
      <c r="R39" s="586">
        <v>2016</v>
      </c>
      <c r="S39" s="586">
        <v>2017</v>
      </c>
      <c r="T39" s="586">
        <v>2018</v>
      </c>
      <c r="U39" s="532"/>
      <c r="V39" s="13"/>
      <c r="W39" s="13"/>
      <c r="AP39" s="101"/>
      <c r="AQ39" s="101"/>
      <c r="AR39" s="101"/>
      <c r="AS39" s="101"/>
      <c r="AT39" s="101"/>
    </row>
    <row r="40" spans="1:46" ht="11.25" customHeight="1">
      <c r="F40" s="301"/>
      <c r="G40" s="450" t="s">
        <v>111</v>
      </c>
      <c r="H40" s="450">
        <v>2566</v>
      </c>
      <c r="I40" s="450">
        <v>2885</v>
      </c>
      <c r="J40" s="450">
        <v>3325</v>
      </c>
      <c r="K40" s="450">
        <v>3795</v>
      </c>
      <c r="L40" s="450">
        <v>3812</v>
      </c>
      <c r="M40" s="450">
        <v>3941</v>
      </c>
      <c r="N40" s="450">
        <v>4290</v>
      </c>
      <c r="O40" s="450">
        <v>4203</v>
      </c>
      <c r="P40" s="450">
        <v>4031</v>
      </c>
      <c r="Q40" s="450">
        <v>3710</v>
      </c>
      <c r="R40" s="450">
        <v>3550</v>
      </c>
      <c r="S40" s="450">
        <v>3131</v>
      </c>
      <c r="T40" s="450">
        <v>2921</v>
      </c>
      <c r="U40" s="532"/>
      <c r="V40" s="13"/>
      <c r="W40" s="13"/>
      <c r="AP40" s="101"/>
      <c r="AQ40" s="101"/>
      <c r="AR40" s="101"/>
      <c r="AS40" s="101"/>
      <c r="AT40" s="101"/>
    </row>
    <row r="41" spans="1:46" ht="11.25" customHeight="1">
      <c r="F41" s="301"/>
      <c r="G41" s="450" t="s">
        <v>112</v>
      </c>
      <c r="H41" s="450">
        <v>152</v>
      </c>
      <c r="I41" s="450">
        <v>232</v>
      </c>
      <c r="J41" s="450">
        <v>356</v>
      </c>
      <c r="K41" s="450">
        <v>458</v>
      </c>
      <c r="L41" s="450">
        <v>525</v>
      </c>
      <c r="M41" s="450">
        <v>566</v>
      </c>
      <c r="N41" s="450">
        <v>603</v>
      </c>
      <c r="O41" s="450">
        <v>731</v>
      </c>
      <c r="P41" s="450">
        <v>680</v>
      </c>
      <c r="Q41" s="450">
        <v>769</v>
      </c>
      <c r="R41" s="450">
        <v>811</v>
      </c>
      <c r="S41" s="450">
        <v>785</v>
      </c>
      <c r="T41" s="450">
        <v>881</v>
      </c>
      <c r="U41" s="532"/>
      <c r="V41" s="13"/>
      <c r="W41" s="13"/>
      <c r="AP41" s="101"/>
      <c r="AQ41" s="101"/>
      <c r="AR41" s="101"/>
      <c r="AS41" s="101"/>
      <c r="AT41" s="101"/>
    </row>
    <row r="42" spans="1:46" ht="11.25" customHeight="1">
      <c r="F42" s="301"/>
      <c r="G42" s="532"/>
      <c r="H42" s="532"/>
      <c r="I42" s="532"/>
      <c r="J42" s="532"/>
      <c r="K42" s="532"/>
      <c r="L42" s="532"/>
      <c r="M42" s="532"/>
      <c r="N42" s="532"/>
      <c r="O42" s="532"/>
      <c r="P42" s="532"/>
      <c r="Q42" s="532"/>
      <c r="R42" s="532"/>
      <c r="S42" s="532"/>
      <c r="T42" s="532"/>
      <c r="U42" s="532"/>
      <c r="V42" s="13"/>
      <c r="W42" s="13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</row>
    <row r="43" spans="1:46" ht="11.25" customHeight="1">
      <c r="F43" s="301"/>
      <c r="G43" s="532"/>
      <c r="H43" s="532"/>
      <c r="I43" s="532"/>
      <c r="J43" s="532"/>
      <c r="K43" s="532"/>
      <c r="L43" s="532"/>
      <c r="M43" s="532"/>
      <c r="N43" s="532"/>
      <c r="O43" s="532"/>
      <c r="P43" s="532"/>
      <c r="Q43" s="532"/>
      <c r="R43" s="532"/>
      <c r="S43" s="532"/>
      <c r="T43" s="532"/>
      <c r="U43" s="532"/>
      <c r="V43" s="13"/>
      <c r="W43" s="13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</row>
    <row r="44" spans="1:46" ht="11.25" customHeight="1">
      <c r="F44" s="301"/>
      <c r="G44" s="532"/>
      <c r="H44" s="532"/>
      <c r="I44" s="532"/>
      <c r="J44" s="532"/>
      <c r="K44" s="532"/>
      <c r="L44" s="532"/>
      <c r="M44" s="532"/>
      <c r="N44" s="532"/>
      <c r="O44" s="532"/>
      <c r="P44" s="532"/>
      <c r="Q44" s="532"/>
      <c r="R44" s="532"/>
      <c r="S44" s="532"/>
      <c r="T44" s="532"/>
      <c r="U44" s="532"/>
      <c r="V44" s="13"/>
      <c r="W44" s="13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</row>
    <row r="45" spans="1:46" ht="11.25" customHeight="1">
      <c r="F45" s="301"/>
      <c r="G45" s="532"/>
      <c r="H45" s="532"/>
      <c r="I45" s="532"/>
      <c r="J45" s="532"/>
      <c r="K45" s="532"/>
      <c r="L45" s="532"/>
      <c r="M45" s="532"/>
      <c r="N45" s="532"/>
      <c r="O45" s="532"/>
      <c r="P45" s="532"/>
      <c r="Q45" s="532"/>
      <c r="R45" s="532"/>
      <c r="S45" s="532"/>
      <c r="T45" s="532"/>
      <c r="U45" s="532"/>
      <c r="V45" s="13"/>
      <c r="W45" s="13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</row>
    <row r="46" spans="1:46" ht="11.25" customHeight="1">
      <c r="F46" s="301"/>
      <c r="G46" s="532"/>
      <c r="H46" s="532"/>
      <c r="I46" s="532"/>
      <c r="J46" s="532"/>
      <c r="K46" s="532"/>
      <c r="L46" s="532"/>
      <c r="M46" s="532"/>
      <c r="N46" s="532"/>
      <c r="O46" s="532"/>
      <c r="P46" s="532"/>
      <c r="Q46" s="532"/>
      <c r="R46" s="532"/>
      <c r="S46" s="532"/>
      <c r="T46" s="532"/>
      <c r="U46" s="532"/>
      <c r="V46" s="13"/>
      <c r="W46" s="13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</row>
    <row r="47" spans="1:46" ht="11.25" customHeight="1">
      <c r="F47" s="301"/>
      <c r="G47" s="532"/>
      <c r="H47" s="532"/>
      <c r="I47" s="532"/>
      <c r="J47" s="532"/>
      <c r="K47" s="532"/>
      <c r="L47" s="532"/>
      <c r="M47" s="532"/>
      <c r="N47" s="532"/>
      <c r="O47" s="532"/>
      <c r="P47" s="532"/>
      <c r="Q47" s="532"/>
      <c r="R47" s="532"/>
      <c r="S47" s="532"/>
      <c r="T47" s="532"/>
      <c r="U47" s="532"/>
      <c r="V47" s="13"/>
      <c r="W47" s="13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</row>
    <row r="48" spans="1:46" ht="14.25" customHeight="1">
      <c r="D48" s="160" t="s">
        <v>392</v>
      </c>
      <c r="F48" s="301"/>
      <c r="G48" s="532"/>
      <c r="H48" s="532"/>
      <c r="I48" s="532"/>
      <c r="J48" s="532"/>
      <c r="K48" s="532"/>
      <c r="L48" s="532"/>
      <c r="M48" s="532"/>
      <c r="N48" s="532"/>
      <c r="O48" s="532"/>
      <c r="P48" s="532"/>
      <c r="Q48" s="532"/>
      <c r="R48" s="532"/>
      <c r="S48" s="532"/>
      <c r="T48" s="532"/>
      <c r="U48" s="532"/>
      <c r="V48" s="13"/>
      <c r="W48" s="13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</row>
    <row r="49" spans="1:23" ht="11.25" customHeight="1">
      <c r="A49" s="101"/>
      <c r="B49" s="101"/>
      <c r="C49" s="101"/>
      <c r="D49" s="101"/>
      <c r="F49" s="301"/>
      <c r="W49" s="13"/>
    </row>
  </sheetData>
  <mergeCells count="1">
    <mergeCell ref="A1:D1"/>
  </mergeCells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r:id="rId1"/>
  <colBreaks count="1" manualBreakCount="1">
    <brk id="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showGridLines="0" view="pageBreakPreview" zoomScale="140" zoomScaleNormal="140" zoomScaleSheetLayoutView="140" workbookViewId="0">
      <selection sqref="A1:D1"/>
    </sheetView>
  </sheetViews>
  <sheetFormatPr defaultColWidth="9.140625" defaultRowHeight="11.25"/>
  <cols>
    <col min="1" max="1" width="41.42578125" style="102" customWidth="1"/>
    <col min="2" max="2" width="2.85546875" style="102" customWidth="1"/>
    <col min="3" max="3" width="14" style="90" customWidth="1"/>
    <col min="4" max="8" width="6.7109375" style="422" customWidth="1"/>
    <col min="9" max="9" width="9.140625" style="532"/>
    <col min="10" max="16384" width="9.140625" style="101"/>
  </cols>
  <sheetData>
    <row r="1" spans="1:9" s="103" customFormat="1" ht="24" customHeight="1">
      <c r="A1" s="324" t="s">
        <v>51</v>
      </c>
      <c r="B1" s="403"/>
      <c r="C1" s="100" t="s">
        <v>83</v>
      </c>
      <c r="D1" s="454"/>
      <c r="E1" s="454"/>
      <c r="F1" s="454"/>
      <c r="G1" s="454"/>
      <c r="H1" s="454"/>
      <c r="I1" s="468"/>
    </row>
    <row r="2" spans="1:9" s="102" customFormat="1" ht="29.25" customHeight="1">
      <c r="A2" s="323" t="s">
        <v>474</v>
      </c>
      <c r="B2" s="90"/>
      <c r="C2" s="115" t="s">
        <v>84</v>
      </c>
      <c r="D2" s="615" t="s">
        <v>255</v>
      </c>
      <c r="E2" s="628"/>
      <c r="F2" s="628"/>
      <c r="G2" s="615" t="s">
        <v>255</v>
      </c>
      <c r="H2" s="628"/>
      <c r="I2" s="445"/>
    </row>
    <row r="3" spans="1:9" s="107" customFormat="1" ht="11.25" customHeight="1">
      <c r="A3" s="106"/>
      <c r="C3" s="111"/>
      <c r="D3" s="404"/>
      <c r="E3" s="629" t="s">
        <v>57</v>
      </c>
      <c r="F3" s="629"/>
      <c r="G3" s="630"/>
      <c r="H3" s="630" t="s">
        <v>23</v>
      </c>
      <c r="I3" s="410"/>
    </row>
    <row r="4" spans="1:9" s="228" customFormat="1" ht="11.25" customHeight="1">
      <c r="A4" s="111"/>
      <c r="B4" s="292"/>
      <c r="C4" s="292"/>
      <c r="D4" s="619" t="s">
        <v>1</v>
      </c>
      <c r="E4" s="440">
        <v>0.51900000000000002</v>
      </c>
      <c r="F4" s="439"/>
      <c r="G4" s="619" t="s">
        <v>8</v>
      </c>
      <c r="H4" s="619">
        <v>8.9999999999999993E-3</v>
      </c>
      <c r="I4" s="439"/>
    </row>
    <row r="5" spans="1:9" s="228" customFormat="1" ht="11.25" customHeight="1">
      <c r="A5" s="106"/>
      <c r="B5" s="106"/>
      <c r="C5" s="114"/>
      <c r="D5" s="619" t="s">
        <v>0</v>
      </c>
      <c r="E5" s="440">
        <v>0.59499999999999997</v>
      </c>
      <c r="F5" s="439"/>
      <c r="G5" s="619" t="s">
        <v>3</v>
      </c>
      <c r="H5" s="619">
        <v>0.01</v>
      </c>
      <c r="I5" s="439"/>
    </row>
    <row r="6" spans="1:9" s="228" customFormat="1" ht="11.25" customHeight="1">
      <c r="A6" s="110"/>
      <c r="B6" s="107"/>
      <c r="C6" s="111"/>
      <c r="D6" s="619" t="s">
        <v>6</v>
      </c>
      <c r="E6" s="440">
        <v>0.63600000000000001</v>
      </c>
      <c r="F6" s="439"/>
      <c r="G6" s="619" t="s">
        <v>12</v>
      </c>
      <c r="H6" s="619">
        <v>1.7000000000000001E-2</v>
      </c>
      <c r="I6" s="439"/>
    </row>
    <row r="7" spans="1:9" s="228" customFormat="1" ht="11.25" customHeight="1">
      <c r="A7" s="109"/>
      <c r="B7" s="107"/>
      <c r="C7" s="111"/>
      <c r="D7" s="619" t="s">
        <v>3</v>
      </c>
      <c r="E7" s="440">
        <v>0.73399999999999999</v>
      </c>
      <c r="F7" s="439"/>
      <c r="G7" s="619" t="s">
        <v>0</v>
      </c>
      <c r="H7" s="619">
        <v>1.9E-2</v>
      </c>
      <c r="I7" s="439"/>
    </row>
    <row r="8" spans="1:9" s="228" customFormat="1" ht="11.25" customHeight="1">
      <c r="A8" s="109"/>
      <c r="B8" s="107"/>
      <c r="C8" s="111"/>
      <c r="D8" s="439" t="s">
        <v>7</v>
      </c>
      <c r="E8" s="440">
        <v>0.76200000000000001</v>
      </c>
      <c r="F8" s="439"/>
      <c r="G8" s="439" t="s">
        <v>10</v>
      </c>
      <c r="H8" s="619">
        <v>2.1999999999999999E-2</v>
      </c>
      <c r="I8" s="439"/>
    </row>
    <row r="9" spans="1:9" s="228" customFormat="1" ht="11.25" customHeight="1">
      <c r="A9" s="107"/>
      <c r="B9" s="107"/>
      <c r="C9" s="111"/>
      <c r="D9" s="619" t="s">
        <v>28</v>
      </c>
      <c r="E9" s="440">
        <v>1.58</v>
      </c>
      <c r="F9" s="439"/>
      <c r="G9" s="619" t="s">
        <v>22</v>
      </c>
      <c r="H9" s="619">
        <v>2.4E-2</v>
      </c>
      <c r="I9" s="439"/>
    </row>
    <row r="10" spans="1:9" s="228" customFormat="1" ht="11.25" customHeight="1">
      <c r="A10" s="109"/>
      <c r="B10" s="107"/>
      <c r="C10" s="111"/>
      <c r="D10" s="614" t="s">
        <v>5</v>
      </c>
      <c r="E10" s="440">
        <v>1.696</v>
      </c>
      <c r="F10" s="439"/>
      <c r="G10" s="619" t="s">
        <v>24</v>
      </c>
      <c r="H10" s="619">
        <v>2.8000000000000001E-2</v>
      </c>
      <c r="I10" s="439"/>
    </row>
    <row r="11" spans="1:9" s="228" customFormat="1" ht="11.25" customHeight="1">
      <c r="A11" s="109"/>
      <c r="B11" s="107"/>
      <c r="C11" s="111"/>
      <c r="D11" s="619" t="s">
        <v>24</v>
      </c>
      <c r="E11" s="440">
        <v>1.7150000000000001</v>
      </c>
      <c r="F11" s="439"/>
      <c r="G11" s="614" t="s">
        <v>5</v>
      </c>
      <c r="H11" s="619">
        <v>2.9000000000000001E-2</v>
      </c>
      <c r="I11" s="439"/>
    </row>
    <row r="12" spans="1:9" s="228" customFormat="1" ht="11.25" customHeight="1">
      <c r="A12" s="109"/>
      <c r="B12" s="107"/>
      <c r="C12" s="111"/>
      <c r="D12" s="619" t="s">
        <v>12</v>
      </c>
      <c r="E12" s="440">
        <v>1.831</v>
      </c>
      <c r="F12" s="439"/>
      <c r="G12" s="439" t="s">
        <v>19</v>
      </c>
      <c r="H12" s="619">
        <v>2.9000000000000001E-2</v>
      </c>
      <c r="I12" s="439"/>
    </row>
    <row r="13" spans="1:9" s="228" customFormat="1" ht="11.25" customHeight="1">
      <c r="A13" s="43"/>
      <c r="B13" s="43"/>
      <c r="C13" s="295"/>
      <c r="D13" s="439" t="s">
        <v>19</v>
      </c>
      <c r="E13" s="440">
        <v>1.911</v>
      </c>
      <c r="F13" s="439"/>
      <c r="G13" s="439" t="s">
        <v>2</v>
      </c>
      <c r="H13" s="619">
        <v>0.03</v>
      </c>
      <c r="I13" s="439"/>
    </row>
    <row r="14" spans="1:9" s="228" customFormat="1" ht="10.5" customHeight="1">
      <c r="A14" s="43"/>
      <c r="B14" s="43"/>
      <c r="C14" s="295"/>
      <c r="D14" s="439" t="s">
        <v>4</v>
      </c>
      <c r="E14" s="440">
        <v>2.14</v>
      </c>
      <c r="F14" s="439"/>
      <c r="G14" s="620" t="s">
        <v>29</v>
      </c>
      <c r="H14" s="620">
        <v>3.3000000000000002E-2</v>
      </c>
      <c r="I14" s="439"/>
    </row>
    <row r="15" spans="1:9" s="228" customFormat="1" ht="10.5" customHeight="1">
      <c r="A15" s="107"/>
      <c r="B15" s="107"/>
      <c r="C15" s="111"/>
      <c r="D15" s="439" t="s">
        <v>17</v>
      </c>
      <c r="E15" s="440">
        <v>2.4079999999999999</v>
      </c>
      <c r="F15" s="439"/>
      <c r="G15" s="439" t="s">
        <v>4</v>
      </c>
      <c r="H15" s="619">
        <v>3.3000000000000002E-2</v>
      </c>
      <c r="I15" s="439"/>
    </row>
    <row r="16" spans="1:9" s="228" customFormat="1" ht="10.5" customHeight="1">
      <c r="A16" s="294"/>
      <c r="B16" s="107"/>
      <c r="C16" s="111"/>
      <c r="D16" s="619" t="s">
        <v>11</v>
      </c>
      <c r="E16" s="440">
        <v>2.4689999999999999</v>
      </c>
      <c r="F16" s="439"/>
      <c r="G16" s="439" t="s">
        <v>82</v>
      </c>
      <c r="H16" s="619">
        <v>3.5000000000000003E-2</v>
      </c>
      <c r="I16" s="439"/>
    </row>
    <row r="17" spans="1:9" s="228" customFormat="1" ht="10.5" customHeight="1">
      <c r="A17" s="107"/>
      <c r="B17" s="107"/>
      <c r="C17" s="111"/>
      <c r="D17" s="619" t="s">
        <v>8</v>
      </c>
      <c r="E17" s="440">
        <v>3.2109999999999999</v>
      </c>
      <c r="F17" s="439"/>
      <c r="G17" s="619" t="s">
        <v>16</v>
      </c>
      <c r="H17" s="619">
        <v>3.6999999999999998E-2</v>
      </c>
      <c r="I17" s="439"/>
    </row>
    <row r="18" spans="1:9" s="228" customFormat="1" ht="10.5" customHeight="1">
      <c r="A18" s="107"/>
      <c r="B18" s="107"/>
      <c r="C18" s="111"/>
      <c r="D18" s="619" t="s">
        <v>21</v>
      </c>
      <c r="E18" s="440">
        <v>3.2240000000000002</v>
      </c>
      <c r="F18" s="406"/>
      <c r="G18" s="619" t="s">
        <v>11</v>
      </c>
      <c r="H18" s="619">
        <v>3.7999999999999999E-2</v>
      </c>
      <c r="I18" s="620"/>
    </row>
    <row r="19" spans="1:9" s="228" customFormat="1" ht="10.5" customHeight="1">
      <c r="A19" s="107"/>
      <c r="B19" s="107"/>
      <c r="C19" s="111"/>
      <c r="D19" s="619" t="s">
        <v>22</v>
      </c>
      <c r="E19" s="440">
        <v>3.4630000000000001</v>
      </c>
      <c r="F19" s="439"/>
      <c r="G19" s="619" t="s">
        <v>1</v>
      </c>
      <c r="H19" s="619">
        <v>0.04</v>
      </c>
      <c r="I19" s="439"/>
    </row>
    <row r="20" spans="1:9" s="228" customFormat="1" ht="10.5" customHeight="1">
      <c r="A20" s="107"/>
      <c r="B20" s="107"/>
      <c r="D20" s="619" t="s">
        <v>18</v>
      </c>
      <c r="E20" s="440">
        <v>3.802</v>
      </c>
      <c r="F20" s="439"/>
      <c r="G20" s="439" t="s">
        <v>17</v>
      </c>
      <c r="H20" s="619">
        <v>4.3999999999999997E-2</v>
      </c>
      <c r="I20" s="439"/>
    </row>
    <row r="21" spans="1:9" s="228" customFormat="1" ht="10.5" customHeight="1">
      <c r="A21" s="107"/>
      <c r="B21" s="107"/>
      <c r="C21" s="111"/>
      <c r="D21" s="619" t="s">
        <v>13</v>
      </c>
      <c r="E21" s="440">
        <v>4.0620000000000003</v>
      </c>
      <c r="F21" s="439"/>
      <c r="G21" s="619" t="s">
        <v>28</v>
      </c>
      <c r="H21" s="619">
        <v>4.4999999999999998E-2</v>
      </c>
      <c r="I21" s="439"/>
    </row>
    <row r="22" spans="1:9" s="228" customFormat="1" ht="10.5" customHeight="1">
      <c r="A22" s="107"/>
      <c r="B22" s="107"/>
      <c r="C22" s="321"/>
      <c r="D22" s="620" t="s">
        <v>27</v>
      </c>
      <c r="E22" s="608">
        <v>4.46</v>
      </c>
      <c r="F22" s="439"/>
      <c r="G22" s="619" t="s">
        <v>25</v>
      </c>
      <c r="H22" s="619">
        <v>4.5999999999999999E-2</v>
      </c>
      <c r="I22" s="439"/>
    </row>
    <row r="23" spans="1:9" s="228" customFormat="1" ht="10.5" customHeight="1">
      <c r="A23" s="107"/>
      <c r="B23" s="107"/>
      <c r="C23" s="111"/>
      <c r="D23" s="619" t="s">
        <v>25</v>
      </c>
      <c r="E23" s="440">
        <v>5.9390000000000001</v>
      </c>
      <c r="F23" s="439"/>
      <c r="G23" s="619" t="s">
        <v>9</v>
      </c>
      <c r="H23" s="619">
        <v>4.7E-2</v>
      </c>
      <c r="I23" s="439"/>
    </row>
    <row r="24" spans="1:9" s="228" customFormat="1" ht="9" customHeight="1">
      <c r="A24" s="107"/>
      <c r="B24" s="107"/>
      <c r="C24" s="111"/>
      <c r="D24" s="439" t="s">
        <v>10</v>
      </c>
      <c r="E24" s="440">
        <v>6.681</v>
      </c>
      <c r="F24" s="439"/>
      <c r="G24" s="439" t="s">
        <v>7</v>
      </c>
      <c r="H24" s="619">
        <v>4.8000000000000001E-2</v>
      </c>
      <c r="I24" s="439"/>
    </row>
    <row r="25" spans="1:9" s="228" customFormat="1" ht="22.5" customHeight="1">
      <c r="A25" s="330" t="s">
        <v>422</v>
      </c>
      <c r="B25" s="107"/>
      <c r="C25" s="111"/>
      <c r="D25" s="439" t="s">
        <v>2</v>
      </c>
      <c r="E25" s="440">
        <v>15.154999999999999</v>
      </c>
      <c r="F25" s="439"/>
      <c r="G25" s="619" t="s">
        <v>21</v>
      </c>
      <c r="H25" s="619">
        <v>5.0999999999999997E-2</v>
      </c>
      <c r="I25" s="439"/>
    </row>
    <row r="26" spans="1:9" s="228" customFormat="1" ht="11.25" customHeight="1">
      <c r="B26" s="107"/>
      <c r="C26" s="111"/>
      <c r="D26" s="619" t="s">
        <v>16</v>
      </c>
      <c r="E26" s="440">
        <v>19.196999999999999</v>
      </c>
      <c r="F26" s="439"/>
      <c r="G26" s="620" t="s">
        <v>27</v>
      </c>
      <c r="H26" s="620">
        <v>5.5195970446641832E-2</v>
      </c>
      <c r="I26" s="439"/>
    </row>
    <row r="27" spans="1:9" s="228" customFormat="1" ht="11.25" customHeight="1">
      <c r="A27" s="107"/>
      <c r="B27" s="107"/>
      <c r="C27" s="111"/>
      <c r="D27" s="439" t="s">
        <v>82</v>
      </c>
      <c r="E27" s="440">
        <v>22.007999999999999</v>
      </c>
      <c r="F27" s="439"/>
      <c r="G27" s="619" t="s">
        <v>6</v>
      </c>
      <c r="H27" s="619">
        <v>6.2E-2</v>
      </c>
      <c r="I27" s="439"/>
    </row>
    <row r="28" spans="1:9" s="228" customFormat="1" ht="11.25" customHeight="1">
      <c r="A28" s="107"/>
      <c r="B28" s="107"/>
      <c r="C28" s="111"/>
      <c r="D28" s="619" t="s">
        <v>9</v>
      </c>
      <c r="E28" s="440">
        <v>24.311</v>
      </c>
      <c r="F28" s="439"/>
      <c r="G28" s="619" t="s">
        <v>18</v>
      </c>
      <c r="H28" s="619">
        <v>6.9000000000000006E-2</v>
      </c>
      <c r="I28" s="439"/>
    </row>
    <row r="29" spans="1:9" s="228" customFormat="1" ht="11.25" customHeight="1">
      <c r="A29" s="107"/>
      <c r="B29" s="107"/>
      <c r="C29" s="111"/>
      <c r="D29" s="406"/>
      <c r="E29" s="406"/>
      <c r="F29" s="406"/>
      <c r="G29" s="619" t="s">
        <v>13</v>
      </c>
      <c r="H29" s="619">
        <v>7.0999999999999994E-2</v>
      </c>
      <c r="I29" s="439"/>
    </row>
    <row r="30" spans="1:9" s="228" customFormat="1" ht="11.25" customHeight="1">
      <c r="A30" s="107"/>
      <c r="B30" s="107"/>
      <c r="C30" s="111"/>
      <c r="D30" s="404"/>
      <c r="E30" s="629" t="s">
        <v>57</v>
      </c>
      <c r="F30" s="440"/>
      <c r="G30" s="406"/>
      <c r="H30" s="406"/>
      <c r="I30" s="439"/>
    </row>
    <row r="31" spans="1:9" s="228" customFormat="1" ht="11.25" customHeight="1">
      <c r="A31" s="107"/>
      <c r="B31" s="107"/>
      <c r="C31" s="111"/>
      <c r="D31" s="619" t="s">
        <v>1</v>
      </c>
      <c r="E31" s="439">
        <v>519</v>
      </c>
      <c r="F31" s="480"/>
      <c r="G31" s="406"/>
      <c r="H31" s="406"/>
      <c r="I31" s="439"/>
    </row>
    <row r="32" spans="1:9" s="228" customFormat="1" ht="11.25" customHeight="1">
      <c r="A32" s="107"/>
      <c r="B32" s="107"/>
      <c r="C32" s="116"/>
      <c r="D32" s="619" t="s">
        <v>0</v>
      </c>
      <c r="E32" s="439">
        <v>595</v>
      </c>
      <c r="F32" s="480"/>
      <c r="G32" s="406"/>
      <c r="H32" s="406"/>
      <c r="I32" s="439"/>
    </row>
    <row r="33" spans="1:9" s="228" customFormat="1" ht="11.25" customHeight="1">
      <c r="A33" s="107"/>
      <c r="B33" s="107"/>
      <c r="C33" s="111"/>
      <c r="D33" s="619" t="s">
        <v>6</v>
      </c>
      <c r="E33" s="439">
        <v>636</v>
      </c>
      <c r="F33" s="480"/>
      <c r="G33" s="619"/>
      <c r="H33" s="619"/>
      <c r="I33" s="439"/>
    </row>
    <row r="34" spans="1:9" s="228" customFormat="1" ht="11.25" customHeight="1">
      <c r="A34" s="107"/>
      <c r="B34" s="107"/>
      <c r="C34" s="111"/>
      <c r="D34" s="619" t="s">
        <v>3</v>
      </c>
      <c r="E34" s="439">
        <v>734</v>
      </c>
      <c r="F34" s="480"/>
      <c r="G34" s="619"/>
      <c r="H34" s="619"/>
      <c r="I34" s="439"/>
    </row>
    <row r="35" spans="1:9" s="228" customFormat="1" ht="11.25" customHeight="1">
      <c r="A35" s="107"/>
      <c r="B35" s="107"/>
      <c r="C35" s="111"/>
      <c r="D35" s="439" t="s">
        <v>7</v>
      </c>
      <c r="E35" s="439">
        <v>762</v>
      </c>
      <c r="F35" s="480"/>
      <c r="G35" s="619"/>
      <c r="H35" s="619"/>
      <c r="I35" s="439"/>
    </row>
    <row r="36" spans="1:9" s="228" customFormat="1" ht="11.25" customHeight="1">
      <c r="A36" s="107"/>
      <c r="B36" s="107"/>
      <c r="C36" s="111"/>
      <c r="D36" s="619" t="s">
        <v>28</v>
      </c>
      <c r="E36" s="439">
        <v>1580</v>
      </c>
      <c r="F36" s="480"/>
      <c r="G36" s="619"/>
      <c r="H36" s="619"/>
      <c r="I36" s="439"/>
    </row>
    <row r="37" spans="1:9" s="228" customFormat="1" ht="11.25" customHeight="1">
      <c r="B37" s="107"/>
      <c r="C37" s="111"/>
      <c r="D37" s="614" t="s">
        <v>5</v>
      </c>
      <c r="E37" s="439">
        <v>1696</v>
      </c>
      <c r="F37" s="480"/>
      <c r="G37" s="631"/>
      <c r="H37" s="631"/>
      <c r="I37" s="439"/>
    </row>
    <row r="38" spans="1:9" s="228" customFormat="1" ht="11.25" customHeight="1">
      <c r="B38" s="107"/>
      <c r="C38" s="111"/>
      <c r="D38" s="619" t="s">
        <v>24</v>
      </c>
      <c r="E38" s="439">
        <v>1715</v>
      </c>
      <c r="F38" s="480"/>
      <c r="G38" s="631"/>
      <c r="H38" s="631"/>
      <c r="I38" s="439"/>
    </row>
    <row r="39" spans="1:9" s="228" customFormat="1" ht="11.25" customHeight="1">
      <c r="A39" s="107"/>
      <c r="B39" s="107"/>
      <c r="C39" s="111"/>
      <c r="D39" s="619" t="s">
        <v>12</v>
      </c>
      <c r="E39" s="439">
        <v>1831</v>
      </c>
      <c r="F39" s="480"/>
      <c r="G39" s="631"/>
      <c r="H39" s="631"/>
      <c r="I39" s="439"/>
    </row>
    <row r="40" spans="1:9" s="228" customFormat="1" ht="11.25" customHeight="1">
      <c r="A40" s="107"/>
      <c r="B40" s="107"/>
      <c r="C40" s="111"/>
      <c r="D40" s="439" t="s">
        <v>19</v>
      </c>
      <c r="E40" s="439">
        <v>1911</v>
      </c>
      <c r="F40" s="480"/>
      <c r="G40" s="631"/>
      <c r="H40" s="631"/>
      <c r="I40" s="621"/>
    </row>
    <row r="41" spans="1:9" s="105" customFormat="1" ht="11.25" customHeight="1">
      <c r="B41" s="104"/>
      <c r="C41" s="50"/>
      <c r="D41" s="439" t="s">
        <v>4</v>
      </c>
      <c r="E41" s="439">
        <v>2140</v>
      </c>
      <c r="F41" s="480"/>
      <c r="G41" s="631"/>
      <c r="H41" s="631"/>
      <c r="I41" s="621"/>
    </row>
    <row r="42" spans="1:9" s="105" customFormat="1" ht="11.25" customHeight="1">
      <c r="A42" s="104"/>
      <c r="B42" s="104"/>
      <c r="C42" s="50"/>
      <c r="D42" s="439" t="s">
        <v>17</v>
      </c>
      <c r="E42" s="439">
        <v>2408</v>
      </c>
      <c r="F42" s="480"/>
      <c r="G42" s="631"/>
      <c r="H42" s="631"/>
      <c r="I42" s="621"/>
    </row>
    <row r="43" spans="1:9" s="105" customFormat="1" ht="11.25" customHeight="1">
      <c r="A43" s="104"/>
      <c r="B43" s="104"/>
      <c r="C43" s="50"/>
      <c r="D43" s="619" t="s">
        <v>11</v>
      </c>
      <c r="E43" s="439">
        <v>2469</v>
      </c>
      <c r="F43" s="480"/>
      <c r="G43" s="631"/>
      <c r="H43" s="631"/>
      <c r="I43" s="621"/>
    </row>
    <row r="44" spans="1:9" s="105" customFormat="1" ht="9" customHeight="1">
      <c r="A44" s="104"/>
      <c r="B44" s="104"/>
      <c r="C44" s="50"/>
      <c r="D44" s="619" t="s">
        <v>8</v>
      </c>
      <c r="E44" s="439">
        <v>3211</v>
      </c>
      <c r="F44" s="480"/>
      <c r="G44" s="631"/>
      <c r="H44" s="631"/>
      <c r="I44" s="621"/>
    </row>
    <row r="45" spans="1:9" s="105" customFormat="1" ht="19.5" customHeight="1">
      <c r="A45" s="329" t="s">
        <v>476</v>
      </c>
      <c r="B45" s="104"/>
      <c r="C45" s="50"/>
      <c r="D45" s="619" t="s">
        <v>21</v>
      </c>
      <c r="E45" s="439">
        <v>3224</v>
      </c>
      <c r="F45" s="480"/>
      <c r="G45" s="631"/>
      <c r="H45" s="631"/>
      <c r="I45" s="621"/>
    </row>
    <row r="46" spans="1:9" s="105" customFormat="1" ht="12" customHeight="1">
      <c r="A46" s="160" t="s">
        <v>393</v>
      </c>
      <c r="B46" s="104"/>
      <c r="C46" s="50"/>
      <c r="D46" s="619" t="s">
        <v>22</v>
      </c>
      <c r="E46" s="439">
        <v>3463</v>
      </c>
      <c r="F46" s="480"/>
      <c r="G46" s="631"/>
      <c r="H46" s="631"/>
      <c r="I46" s="621"/>
    </row>
    <row r="47" spans="1:9" s="105" customFormat="1" ht="11.25" customHeight="1">
      <c r="A47" s="160"/>
      <c r="B47" s="104"/>
      <c r="C47" s="50"/>
      <c r="D47" s="619" t="s">
        <v>18</v>
      </c>
      <c r="E47" s="439">
        <v>3802</v>
      </c>
      <c r="F47" s="480"/>
      <c r="G47" s="631"/>
      <c r="H47" s="631"/>
      <c r="I47" s="621"/>
    </row>
    <row r="48" spans="1:9" s="105" customFormat="1" ht="11.25" customHeight="1">
      <c r="B48" s="104"/>
      <c r="C48" s="50"/>
      <c r="D48" s="619" t="s">
        <v>13</v>
      </c>
      <c r="E48" s="439">
        <v>4062.0000000000005</v>
      </c>
      <c r="F48" s="480"/>
      <c r="G48" s="632"/>
      <c r="H48" s="632"/>
      <c r="I48" s="621"/>
    </row>
    <row r="49" spans="1:9" s="105" customFormat="1" ht="11.25" customHeight="1">
      <c r="B49" s="104"/>
      <c r="C49" s="50"/>
      <c r="D49" s="633" t="s">
        <v>27</v>
      </c>
      <c r="E49" s="633">
        <v>4460</v>
      </c>
      <c r="F49" s="480"/>
      <c r="G49" s="632"/>
      <c r="H49" s="632"/>
      <c r="I49" s="621"/>
    </row>
    <row r="50" spans="1:9" s="105" customFormat="1" ht="11.25" customHeight="1">
      <c r="A50" s="104"/>
      <c r="B50" s="104"/>
      <c r="C50" s="50"/>
      <c r="D50" s="529"/>
      <c r="E50" s="529"/>
      <c r="F50" s="480"/>
      <c r="G50" s="632"/>
      <c r="H50" s="632"/>
      <c r="I50" s="621"/>
    </row>
    <row r="51" spans="1:9" s="105" customFormat="1" ht="11.25" customHeight="1">
      <c r="A51" s="104"/>
      <c r="B51" s="104"/>
      <c r="C51" s="50"/>
      <c r="D51" s="529"/>
      <c r="E51" s="529"/>
      <c r="F51" s="440"/>
      <c r="G51" s="632"/>
      <c r="H51" s="632"/>
      <c r="I51" s="621"/>
    </row>
    <row r="52" spans="1:9" s="105" customFormat="1" ht="11.25" customHeight="1">
      <c r="A52" s="104"/>
      <c r="B52" s="104"/>
      <c r="C52" s="50"/>
      <c r="D52" s="529"/>
      <c r="E52" s="529"/>
      <c r="F52" s="440"/>
      <c r="G52" s="632"/>
      <c r="H52" s="632"/>
      <c r="I52" s="621"/>
    </row>
    <row r="53" spans="1:9" s="105" customFormat="1" ht="11.25" customHeight="1">
      <c r="A53" s="104"/>
      <c r="B53" s="104"/>
      <c r="C53" s="50"/>
      <c r="D53" s="529"/>
      <c r="E53" s="529"/>
      <c r="F53" s="440"/>
      <c r="G53" s="632"/>
      <c r="H53" s="632"/>
      <c r="I53" s="621"/>
    </row>
    <row r="54" spans="1:9" s="105" customFormat="1" ht="11.25" customHeight="1">
      <c r="A54" s="104"/>
      <c r="B54" s="104"/>
      <c r="C54" s="50"/>
      <c r="D54" s="406"/>
      <c r="E54" s="406"/>
      <c r="F54" s="404"/>
      <c r="G54" s="404"/>
      <c r="H54" s="404"/>
      <c r="I54" s="439"/>
    </row>
    <row r="55" spans="1:9" s="228" customFormat="1" ht="11.25" customHeight="1">
      <c r="B55" s="107"/>
      <c r="C55" s="111"/>
      <c r="D55" s="404"/>
      <c r="E55" s="404"/>
      <c r="F55" s="404"/>
      <c r="G55" s="404"/>
      <c r="H55" s="404"/>
      <c r="I55" s="439"/>
    </row>
    <row r="56" spans="1:9" s="228" customFormat="1" ht="11.25" customHeight="1">
      <c r="A56" s="107"/>
      <c r="B56" s="107"/>
      <c r="C56" s="111"/>
      <c r="D56" s="422"/>
      <c r="E56" s="422"/>
      <c r="F56" s="422"/>
      <c r="G56" s="422"/>
      <c r="H56" s="422"/>
      <c r="I56" s="532"/>
    </row>
    <row r="57" spans="1:9" ht="11.25" customHeight="1">
      <c r="A57" s="228"/>
    </row>
    <row r="58" spans="1:9" ht="11.25" customHeight="1"/>
    <row r="59" spans="1:9" ht="11.25" customHeight="1"/>
    <row r="60" spans="1:9" ht="11.25" customHeight="1"/>
    <row r="61" spans="1:9" ht="11.25" customHeight="1"/>
    <row r="62" spans="1:9" ht="11.25" customHeight="1"/>
    <row r="63" spans="1:9" ht="11.25" customHeight="1"/>
    <row r="64" spans="1:9" ht="11.25" customHeight="1"/>
    <row r="65" spans="1:9" ht="11.25" customHeight="1">
      <c r="D65" s="466"/>
      <c r="E65" s="466"/>
      <c r="F65" s="466"/>
      <c r="G65" s="466"/>
      <c r="H65" s="466"/>
    </row>
    <row r="66" spans="1:9" s="13" customFormat="1" ht="11.25" customHeight="1">
      <c r="A66" s="101"/>
      <c r="B66" s="101"/>
      <c r="D66" s="466"/>
      <c r="E66" s="466"/>
      <c r="F66" s="466"/>
      <c r="G66" s="466"/>
      <c r="H66" s="466"/>
      <c r="I66" s="532"/>
    </row>
    <row r="67" spans="1:9" s="13" customFormat="1" ht="11.25" customHeight="1">
      <c r="A67" s="101"/>
      <c r="B67" s="101"/>
      <c r="D67" s="466"/>
      <c r="E67" s="466"/>
      <c r="F67" s="466"/>
      <c r="G67" s="466"/>
      <c r="H67" s="466"/>
      <c r="I67" s="532"/>
    </row>
    <row r="68" spans="1:9" s="13" customFormat="1" ht="11.25" customHeight="1">
      <c r="A68" s="101"/>
      <c r="B68" s="101"/>
      <c r="D68" s="466"/>
      <c r="E68" s="466"/>
      <c r="F68" s="466"/>
      <c r="G68" s="466"/>
      <c r="H68" s="466"/>
      <c r="I68" s="532"/>
    </row>
    <row r="69" spans="1:9" s="13" customFormat="1" ht="11.25" customHeight="1">
      <c r="A69" s="101"/>
      <c r="B69" s="101"/>
      <c r="D69" s="466"/>
      <c r="E69" s="466"/>
      <c r="F69" s="466"/>
      <c r="G69" s="466"/>
      <c r="H69" s="466"/>
      <c r="I69" s="532"/>
    </row>
    <row r="70" spans="1:9" s="13" customFormat="1" ht="11.25" customHeight="1">
      <c r="A70" s="101"/>
      <c r="B70" s="101"/>
      <c r="D70" s="466"/>
      <c r="E70" s="466"/>
      <c r="F70" s="466"/>
      <c r="G70" s="466"/>
      <c r="H70" s="466"/>
      <c r="I70" s="532"/>
    </row>
    <row r="71" spans="1:9" s="13" customFormat="1" ht="11.25" customHeight="1">
      <c r="A71" s="101"/>
      <c r="B71" s="101"/>
      <c r="D71" s="466"/>
      <c r="E71" s="466"/>
      <c r="F71" s="466"/>
      <c r="G71" s="466"/>
      <c r="H71" s="466"/>
      <c r="I71" s="532"/>
    </row>
    <row r="72" spans="1:9" s="13" customFormat="1" ht="11.25" customHeight="1">
      <c r="A72" s="101"/>
      <c r="B72" s="101"/>
      <c r="D72" s="466"/>
      <c r="E72" s="466"/>
      <c r="F72" s="466"/>
      <c r="G72" s="466"/>
      <c r="H72" s="466"/>
      <c r="I72" s="532"/>
    </row>
    <row r="73" spans="1:9" s="13" customFormat="1" ht="11.25" customHeight="1">
      <c r="A73" s="101"/>
      <c r="B73" s="101"/>
      <c r="D73" s="532"/>
      <c r="E73" s="532"/>
      <c r="F73" s="532"/>
      <c r="G73" s="532"/>
      <c r="H73" s="532"/>
      <c r="I73" s="532"/>
    </row>
    <row r="74" spans="1:9" s="13" customFormat="1" ht="11.25" customHeight="1">
      <c r="A74" s="101"/>
      <c r="B74" s="101"/>
      <c r="D74" s="466"/>
      <c r="E74" s="466"/>
      <c r="F74" s="466"/>
      <c r="G74" s="466"/>
      <c r="H74" s="466"/>
      <c r="I74" s="532"/>
    </row>
    <row r="75" spans="1:9" s="13" customFormat="1" ht="11.25" customHeight="1">
      <c r="A75" s="101"/>
      <c r="B75" s="101"/>
      <c r="D75" s="466"/>
      <c r="E75" s="466"/>
      <c r="F75" s="466"/>
      <c r="G75" s="466"/>
      <c r="H75" s="466"/>
      <c r="I75" s="532"/>
    </row>
    <row r="76" spans="1:9" s="13" customFormat="1" ht="11.25" customHeight="1">
      <c r="A76" s="101"/>
      <c r="B76" s="101"/>
      <c r="D76" s="466"/>
      <c r="E76" s="466"/>
      <c r="F76" s="466"/>
      <c r="G76" s="466"/>
      <c r="H76" s="466"/>
      <c r="I76" s="532"/>
    </row>
    <row r="77" spans="1:9" s="13" customFormat="1" ht="11.25" customHeight="1">
      <c r="A77" s="101"/>
      <c r="B77" s="101"/>
      <c r="D77" s="466"/>
      <c r="E77" s="466"/>
      <c r="F77" s="466"/>
      <c r="G77" s="466"/>
      <c r="H77" s="466"/>
      <c r="I77" s="532"/>
    </row>
    <row r="78" spans="1:9" s="13" customFormat="1" ht="11.25" customHeight="1">
      <c r="A78" s="101"/>
      <c r="B78" s="101"/>
      <c r="D78" s="466"/>
      <c r="E78" s="466"/>
      <c r="F78" s="466"/>
      <c r="G78" s="466"/>
      <c r="H78" s="466"/>
      <c r="I78" s="532"/>
    </row>
    <row r="79" spans="1:9" s="13" customFormat="1" ht="11.25" customHeight="1">
      <c r="A79" s="101"/>
      <c r="B79" s="101"/>
      <c r="D79" s="466"/>
      <c r="E79" s="466"/>
      <c r="F79" s="466"/>
      <c r="G79" s="466"/>
      <c r="H79" s="466"/>
      <c r="I79" s="532"/>
    </row>
  </sheetData>
  <sortState ref="G4:H29">
    <sortCondition ref="H4:H29"/>
  </sortState>
  <hyperlinks>
    <hyperlink ref="C2" location="metodologie!A1" display="metodologie"/>
    <hyperlink ref="C1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showGridLines="0" view="pageBreakPreview" zoomScale="140" zoomScaleNormal="140" zoomScaleSheetLayoutView="140" workbookViewId="0">
      <selection sqref="A1:D1"/>
    </sheetView>
  </sheetViews>
  <sheetFormatPr defaultColWidth="9.140625" defaultRowHeight="11.25"/>
  <cols>
    <col min="1" max="1" width="41.42578125" style="102" customWidth="1"/>
    <col min="2" max="2" width="2.85546875" style="102" customWidth="1"/>
    <col min="3" max="3" width="14" style="90" customWidth="1"/>
    <col min="4" max="9" width="9.140625" style="445"/>
    <col min="10" max="10" width="9.140625" style="532"/>
    <col min="11" max="11" width="9.140625" style="13"/>
    <col min="12" max="16384" width="9.140625" style="101"/>
  </cols>
  <sheetData>
    <row r="1" spans="1:11" s="103" customFormat="1" ht="24" customHeight="1">
      <c r="A1" s="324" t="s">
        <v>51</v>
      </c>
      <c r="B1" s="403"/>
      <c r="C1" s="100" t="s">
        <v>83</v>
      </c>
      <c r="D1" s="636"/>
      <c r="E1" s="468"/>
      <c r="F1" s="468"/>
      <c r="G1" s="468"/>
      <c r="H1" s="620"/>
      <c r="I1" s="620"/>
      <c r="J1" s="468"/>
      <c r="K1" s="5"/>
    </row>
    <row r="2" spans="1:11" s="102" customFormat="1" ht="18.75" customHeight="1">
      <c r="A2" s="323" t="s">
        <v>404</v>
      </c>
      <c r="B2" s="90"/>
      <c r="C2" s="115" t="s">
        <v>84</v>
      </c>
      <c r="D2" s="615" t="s">
        <v>255</v>
      </c>
      <c r="E2" s="616"/>
      <c r="F2" s="616"/>
      <c r="G2" s="634"/>
      <c r="H2" s="816" t="s">
        <v>202</v>
      </c>
      <c r="I2" s="816"/>
      <c r="J2" s="445"/>
      <c r="K2" s="90"/>
    </row>
    <row r="3" spans="1:11" s="107" customFormat="1" ht="11.25" customHeight="1">
      <c r="A3" s="106"/>
      <c r="C3" s="111"/>
      <c r="D3" s="617"/>
      <c r="E3" s="618" t="s">
        <v>23</v>
      </c>
      <c r="F3" s="618"/>
      <c r="G3" s="635"/>
      <c r="H3" s="635" t="s">
        <v>49</v>
      </c>
      <c r="I3" s="635" t="s">
        <v>50</v>
      </c>
      <c r="J3" s="410"/>
      <c r="K3" s="111"/>
    </row>
    <row r="4" spans="1:11" s="228" customFormat="1" ht="11.25" customHeight="1">
      <c r="A4" s="111"/>
      <c r="B4" s="292"/>
      <c r="C4" s="292"/>
      <c r="D4" s="619" t="s">
        <v>12</v>
      </c>
      <c r="E4" s="619">
        <v>6.5000000000000002E-2</v>
      </c>
      <c r="F4" s="619"/>
      <c r="G4" s="619" t="s">
        <v>8</v>
      </c>
      <c r="H4" s="619">
        <v>0.03</v>
      </c>
      <c r="I4" s="619">
        <v>3.0000000000000001E-3</v>
      </c>
      <c r="J4" s="439"/>
      <c r="K4" s="220"/>
    </row>
    <row r="5" spans="1:11" s="228" customFormat="1" ht="11.25" customHeight="1">
      <c r="A5" s="106"/>
      <c r="B5" s="106"/>
      <c r="C5" s="114"/>
      <c r="D5" s="619" t="s">
        <v>22</v>
      </c>
      <c r="E5" s="619">
        <v>9.4E-2</v>
      </c>
      <c r="F5" s="619"/>
      <c r="G5" s="619" t="s">
        <v>3</v>
      </c>
      <c r="H5" s="619">
        <v>3.1E-2</v>
      </c>
      <c r="I5" s="619">
        <v>6.0000000000000001E-3</v>
      </c>
      <c r="J5" s="439"/>
      <c r="K5" s="220"/>
    </row>
    <row r="6" spans="1:11" s="228" customFormat="1" ht="11.25" customHeight="1">
      <c r="A6" s="110"/>
      <c r="B6" s="107"/>
      <c r="C6" s="111"/>
      <c r="D6" s="619" t="s">
        <v>0</v>
      </c>
      <c r="E6" s="619">
        <v>0.126</v>
      </c>
      <c r="F6" s="619"/>
      <c r="G6" s="439" t="s">
        <v>4</v>
      </c>
      <c r="H6" s="619">
        <v>4.1000000000000002E-2</v>
      </c>
      <c r="I6" s="619">
        <v>2.3E-2</v>
      </c>
      <c r="J6" s="439"/>
      <c r="K6" s="220"/>
    </row>
    <row r="7" spans="1:11" s="228" customFormat="1" ht="11.25" customHeight="1">
      <c r="A7" s="109"/>
      <c r="B7" s="107"/>
      <c r="C7" s="111"/>
      <c r="D7" s="619" t="s">
        <v>8</v>
      </c>
      <c r="E7" s="619">
        <v>0.127</v>
      </c>
      <c r="F7" s="619"/>
      <c r="G7" s="619" t="s">
        <v>16</v>
      </c>
      <c r="H7" s="619">
        <v>5.3999999999999999E-2</v>
      </c>
      <c r="I7" s="619">
        <v>8.0000000000000002E-3</v>
      </c>
      <c r="J7" s="439"/>
      <c r="K7" s="220"/>
    </row>
    <row r="8" spans="1:11" s="228" customFormat="1" ht="11.25" customHeight="1">
      <c r="A8" s="109"/>
      <c r="B8" s="107"/>
      <c r="C8" s="111"/>
      <c r="D8" s="614" t="s">
        <v>5</v>
      </c>
      <c r="E8" s="619">
        <v>0.128</v>
      </c>
      <c r="F8" s="619"/>
      <c r="G8" s="619" t="s">
        <v>22</v>
      </c>
      <c r="H8" s="619">
        <v>5.5E-2</v>
      </c>
      <c r="I8" s="619">
        <v>5.0000000000000001E-3</v>
      </c>
      <c r="J8" s="439"/>
      <c r="K8" s="220"/>
    </row>
    <row r="9" spans="1:11" s="228" customFormat="1" ht="11.25" customHeight="1">
      <c r="A9" s="107"/>
      <c r="B9" s="107"/>
      <c r="C9" s="111"/>
      <c r="D9" s="439" t="s">
        <v>10</v>
      </c>
      <c r="E9" s="619">
        <v>0.129</v>
      </c>
      <c r="F9" s="619"/>
      <c r="G9" s="619" t="s">
        <v>24</v>
      </c>
      <c r="H9" s="619">
        <v>5.5E-2</v>
      </c>
      <c r="I9" s="619">
        <v>2.1000000000000001E-2</v>
      </c>
      <c r="J9" s="439"/>
      <c r="K9" s="220"/>
    </row>
    <row r="10" spans="1:11" s="228" customFormat="1" ht="11.25" customHeight="1">
      <c r="A10" s="109"/>
      <c r="B10" s="107"/>
      <c r="C10" s="111"/>
      <c r="D10" s="439" t="s">
        <v>7</v>
      </c>
      <c r="E10" s="619">
        <v>0.14000000000000001</v>
      </c>
      <c r="F10" s="619"/>
      <c r="G10" s="619" t="s">
        <v>12</v>
      </c>
      <c r="H10" s="619">
        <v>5.7000000000000002E-2</v>
      </c>
      <c r="I10" s="619">
        <v>3.0000000000000001E-3</v>
      </c>
      <c r="J10" s="439"/>
      <c r="K10" s="220"/>
    </row>
    <row r="11" spans="1:11" s="228" customFormat="1" ht="11.25" customHeight="1">
      <c r="A11" s="109"/>
      <c r="B11" s="107"/>
      <c r="C11" s="111"/>
      <c r="D11" s="439" t="s">
        <v>2</v>
      </c>
      <c r="E11" s="619">
        <v>0.14599999999999999</v>
      </c>
      <c r="F11" s="619"/>
      <c r="G11" s="619" t="s">
        <v>11</v>
      </c>
      <c r="H11" s="619">
        <v>5.8000000000000003E-2</v>
      </c>
      <c r="I11" s="619">
        <v>1.2999999999999999E-2</v>
      </c>
      <c r="J11" s="439"/>
      <c r="K11" s="220"/>
    </row>
    <row r="12" spans="1:11" s="228" customFormat="1" ht="11.25" customHeight="1">
      <c r="A12" s="109"/>
      <c r="B12" s="107"/>
      <c r="D12" s="620" t="s">
        <v>27</v>
      </c>
      <c r="E12" s="620">
        <v>0.15645956607495068</v>
      </c>
      <c r="F12" s="620"/>
      <c r="G12" s="619" t="s">
        <v>0</v>
      </c>
      <c r="H12" s="619">
        <v>5.8000000000000003E-2</v>
      </c>
      <c r="I12" s="619">
        <v>7.0000000000000001E-3</v>
      </c>
      <c r="J12" s="439"/>
      <c r="K12" s="220"/>
    </row>
    <row r="13" spans="1:11" s="228" customFormat="1" ht="11.25" customHeight="1">
      <c r="A13" s="43"/>
      <c r="B13" s="43"/>
      <c r="C13" s="295"/>
      <c r="D13" s="619" t="s">
        <v>16</v>
      </c>
      <c r="E13" s="619">
        <v>0.16200000000000001</v>
      </c>
      <c r="F13" s="619"/>
      <c r="G13" s="439" t="s">
        <v>10</v>
      </c>
      <c r="H13" s="619">
        <v>6.2E-2</v>
      </c>
      <c r="I13" s="619">
        <v>8.0000000000000002E-3</v>
      </c>
      <c r="J13" s="439"/>
      <c r="K13" s="220"/>
    </row>
    <row r="14" spans="1:11" s="228" customFormat="1" ht="11.25" customHeight="1">
      <c r="A14" s="43"/>
      <c r="B14" s="43"/>
      <c r="D14" s="439" t="s">
        <v>82</v>
      </c>
      <c r="E14" s="619">
        <v>0.16600000000000001</v>
      </c>
      <c r="F14" s="619"/>
      <c r="G14" s="439" t="s">
        <v>19</v>
      </c>
      <c r="H14" s="619">
        <v>6.5000000000000002E-2</v>
      </c>
      <c r="I14" s="619">
        <v>1.9E-2</v>
      </c>
      <c r="J14" s="439"/>
      <c r="K14" s="220"/>
    </row>
    <row r="15" spans="1:11" s="228" customFormat="1" ht="11.25" customHeight="1">
      <c r="A15" s="107"/>
      <c r="B15" s="107"/>
      <c r="C15" s="111"/>
      <c r="D15" s="619" t="s">
        <v>18</v>
      </c>
      <c r="E15" s="619">
        <v>0.16700000000000001</v>
      </c>
      <c r="F15" s="619"/>
      <c r="G15" s="619" t="s">
        <v>28</v>
      </c>
      <c r="H15" s="619">
        <v>7.2999999999999995E-2</v>
      </c>
      <c r="I15" s="619">
        <v>1.7000000000000001E-2</v>
      </c>
      <c r="J15" s="439"/>
      <c r="K15" s="220"/>
    </row>
    <row r="16" spans="1:11" s="228" customFormat="1" ht="11.25" customHeight="1">
      <c r="A16" s="294"/>
      <c r="B16" s="107"/>
      <c r="C16" s="111"/>
      <c r="D16" s="439" t="s">
        <v>17</v>
      </c>
      <c r="E16" s="619">
        <v>0.17199999999999999</v>
      </c>
      <c r="F16" s="619"/>
      <c r="G16" s="619" t="s">
        <v>21</v>
      </c>
      <c r="H16" s="619">
        <v>7.4999999999999997E-2</v>
      </c>
      <c r="I16" s="619">
        <v>1.4493308327273191E-2</v>
      </c>
      <c r="J16" s="439"/>
      <c r="K16" s="220"/>
    </row>
    <row r="17" spans="1:11" s="228" customFormat="1" ht="11.25" customHeight="1">
      <c r="A17" s="107"/>
      <c r="B17" s="107"/>
      <c r="C17" s="111"/>
      <c r="D17" s="619" t="s">
        <v>13</v>
      </c>
      <c r="E17" s="619">
        <v>0.17499999999999999</v>
      </c>
      <c r="F17" s="619"/>
      <c r="G17" s="620" t="s">
        <v>29</v>
      </c>
      <c r="H17" s="620">
        <v>7.4999999999999997E-2</v>
      </c>
      <c r="I17" s="620">
        <v>1.4E-2</v>
      </c>
      <c r="J17" s="439"/>
      <c r="K17" s="220"/>
    </row>
    <row r="18" spans="1:11" s="228" customFormat="1" ht="11.25" customHeight="1">
      <c r="A18" s="107"/>
      <c r="B18" s="107"/>
      <c r="C18" s="111"/>
      <c r="D18" s="620" t="s">
        <v>29</v>
      </c>
      <c r="E18" s="619">
        <v>0.184</v>
      </c>
      <c r="F18" s="619"/>
      <c r="G18" s="439" t="s">
        <v>82</v>
      </c>
      <c r="H18" s="619">
        <v>8.4000000000000005E-2</v>
      </c>
      <c r="I18" s="619">
        <v>1.2999999999999999E-2</v>
      </c>
      <c r="J18" s="439"/>
      <c r="K18" s="220"/>
    </row>
    <row r="19" spans="1:11" s="228" customFormat="1" ht="11.25" customHeight="1">
      <c r="A19" s="107"/>
      <c r="B19" s="107"/>
      <c r="C19" s="111"/>
      <c r="D19" s="619" t="s">
        <v>3</v>
      </c>
      <c r="E19" s="619">
        <v>0.188</v>
      </c>
      <c r="F19" s="619"/>
      <c r="G19" s="439" t="s">
        <v>7</v>
      </c>
      <c r="H19" s="619">
        <v>8.5000000000000006E-2</v>
      </c>
      <c r="I19" s="619">
        <v>8.9999999999999993E-3</v>
      </c>
      <c r="J19" s="439"/>
      <c r="K19" s="220"/>
    </row>
    <row r="20" spans="1:11" s="228" customFormat="1" ht="11.25" customHeight="1">
      <c r="A20" s="107"/>
      <c r="B20" s="107"/>
      <c r="C20" s="111"/>
      <c r="D20" s="619" t="s">
        <v>9</v>
      </c>
      <c r="E20" s="619">
        <v>0.20200000000000001</v>
      </c>
      <c r="F20" s="619"/>
      <c r="G20" s="439" t="s">
        <v>17</v>
      </c>
      <c r="H20" s="619">
        <v>8.6999999999999994E-2</v>
      </c>
      <c r="I20" s="619">
        <v>1.6E-2</v>
      </c>
      <c r="J20" s="439"/>
      <c r="K20" s="220"/>
    </row>
    <row r="21" spans="1:11" s="228" customFormat="1" ht="11.25" customHeight="1">
      <c r="A21" s="107"/>
      <c r="B21" s="107"/>
      <c r="C21" s="111"/>
      <c r="D21" s="619" t="s">
        <v>11</v>
      </c>
      <c r="E21" s="619">
        <v>0.20599999999999999</v>
      </c>
      <c r="F21" s="619"/>
      <c r="G21" s="614" t="s">
        <v>5</v>
      </c>
      <c r="H21" s="619">
        <v>0.09</v>
      </c>
      <c r="I21" s="619">
        <v>8.9999999999999993E-3</v>
      </c>
      <c r="J21" s="439"/>
      <c r="K21" s="220"/>
    </row>
    <row r="22" spans="1:11" s="228" customFormat="1" ht="11.25" customHeight="1">
      <c r="A22" s="107"/>
      <c r="B22" s="107"/>
      <c r="C22" s="111"/>
      <c r="D22" s="619" t="s">
        <v>21</v>
      </c>
      <c r="E22" s="619">
        <v>0.223</v>
      </c>
      <c r="F22" s="619"/>
      <c r="G22" s="619" t="s">
        <v>25</v>
      </c>
      <c r="H22" s="619">
        <v>9.5000000000000001E-2</v>
      </c>
      <c r="I22" s="619">
        <v>3.4000000000000002E-2</v>
      </c>
      <c r="J22" s="439"/>
      <c r="K22" s="220"/>
    </row>
    <row r="23" spans="1:11" s="228" customFormat="1" ht="11.25" customHeight="1">
      <c r="A23" s="107"/>
      <c r="B23" s="107"/>
      <c r="C23" s="111"/>
      <c r="D23" s="619" t="s">
        <v>1</v>
      </c>
      <c r="E23" s="619">
        <v>0.22600000000000001</v>
      </c>
      <c r="F23" s="619"/>
      <c r="G23" s="439" t="s">
        <v>2</v>
      </c>
      <c r="H23" s="619">
        <v>9.9000000000000005E-2</v>
      </c>
      <c r="I23" s="619">
        <v>1.2E-2</v>
      </c>
      <c r="J23" s="439"/>
      <c r="K23" s="220"/>
    </row>
    <row r="24" spans="1:11" s="228" customFormat="1" ht="22.5" customHeight="1">
      <c r="A24" s="330" t="s">
        <v>405</v>
      </c>
      <c r="B24" s="107"/>
      <c r="C24" s="111"/>
      <c r="D24" s="619" t="s">
        <v>28</v>
      </c>
      <c r="E24" s="619">
        <v>0.23100000000000001</v>
      </c>
      <c r="F24" s="619"/>
      <c r="G24" s="619" t="s">
        <v>9</v>
      </c>
      <c r="H24" s="619">
        <v>0.104</v>
      </c>
      <c r="I24" s="619">
        <v>2.8000000000000001E-2</v>
      </c>
      <c r="J24" s="439"/>
      <c r="K24" s="220"/>
    </row>
    <row r="25" spans="1:11" s="228" customFormat="1" ht="11.25" customHeight="1">
      <c r="B25" s="107"/>
      <c r="C25" s="111"/>
      <c r="D25" s="619" t="s">
        <v>6</v>
      </c>
      <c r="E25" s="619">
        <v>0.26200000000000001</v>
      </c>
      <c r="F25" s="619"/>
      <c r="G25" s="619" t="s">
        <v>1</v>
      </c>
      <c r="H25" s="619">
        <v>0.113</v>
      </c>
      <c r="I25" s="619">
        <v>2.3E-2</v>
      </c>
      <c r="J25" s="439"/>
      <c r="K25" s="220"/>
    </row>
    <row r="26" spans="1:11" s="228" customFormat="1" ht="11.25" customHeight="1">
      <c r="A26" s="107"/>
      <c r="B26" s="107"/>
      <c r="C26" s="111"/>
      <c r="D26" s="619" t="s">
        <v>25</v>
      </c>
      <c r="E26" s="619">
        <v>0.29599999999999999</v>
      </c>
      <c r="F26" s="619"/>
      <c r="G26" s="619" t="s">
        <v>13</v>
      </c>
      <c r="H26" s="619">
        <v>0.127</v>
      </c>
      <c r="I26" s="619">
        <v>2.5000000000000001E-2</v>
      </c>
      <c r="J26" s="439"/>
      <c r="K26" s="220"/>
    </row>
    <row r="27" spans="1:11" s="228" customFormat="1" ht="11.25" customHeight="1">
      <c r="A27" s="107"/>
      <c r="B27" s="107"/>
      <c r="C27" s="111"/>
      <c r="D27" s="619" t="s">
        <v>24</v>
      </c>
      <c r="E27" s="619">
        <v>0.315</v>
      </c>
      <c r="F27" s="619"/>
      <c r="G27" s="620" t="s">
        <v>27</v>
      </c>
      <c r="H27" s="620">
        <v>0.13051804379339285</v>
      </c>
      <c r="I27" s="620">
        <v>1.749443133449485E-2</v>
      </c>
      <c r="J27" s="439"/>
      <c r="K27" s="220"/>
    </row>
    <row r="28" spans="1:11" s="228" customFormat="1" ht="11.25" customHeight="1">
      <c r="A28" s="107"/>
      <c r="B28" s="107"/>
      <c r="C28" s="111"/>
      <c r="D28" s="439" t="s">
        <v>19</v>
      </c>
      <c r="E28" s="619">
        <v>0.317</v>
      </c>
      <c r="F28" s="619"/>
      <c r="G28" s="619" t="s">
        <v>6</v>
      </c>
      <c r="H28" s="619">
        <v>0.14699999999999999</v>
      </c>
      <c r="I28" s="619">
        <v>3.5999999999999997E-2</v>
      </c>
      <c r="J28" s="439"/>
      <c r="K28" s="220"/>
    </row>
    <row r="29" spans="1:11" s="228" customFormat="1" ht="11.25" customHeight="1">
      <c r="A29" s="107"/>
      <c r="B29" s="107"/>
      <c r="C29" s="111"/>
      <c r="D29" s="439" t="s">
        <v>4</v>
      </c>
      <c r="E29" s="619">
        <v>0.34599999999999997</v>
      </c>
      <c r="F29" s="619"/>
      <c r="G29" s="619" t="s">
        <v>18</v>
      </c>
      <c r="H29" s="619">
        <v>0.16400000000000001</v>
      </c>
      <c r="I29" s="619">
        <v>2.9000000000000001E-2</v>
      </c>
      <c r="J29" s="439"/>
      <c r="K29" s="220"/>
    </row>
    <row r="30" spans="1:11" s="228" customFormat="1" ht="11.25" customHeight="1">
      <c r="A30" s="107"/>
      <c r="B30" s="107"/>
      <c r="C30" s="111"/>
      <c r="D30" s="406"/>
      <c r="E30" s="406"/>
      <c r="F30" s="406"/>
      <c r="G30" s="406"/>
      <c r="H30" s="406"/>
      <c r="I30" s="406"/>
      <c r="J30" s="439"/>
      <c r="K30" s="220"/>
    </row>
    <row r="31" spans="1:11" s="228" customFormat="1" ht="11.25" customHeight="1">
      <c r="A31" s="107"/>
      <c r="B31" s="107"/>
      <c r="C31" s="116"/>
      <c r="D31" s="619"/>
      <c r="E31" s="619"/>
      <c r="F31" s="619"/>
      <c r="G31" s="619"/>
      <c r="H31" s="619"/>
      <c r="I31" s="619"/>
      <c r="J31" s="439"/>
      <c r="K31" s="220"/>
    </row>
    <row r="32" spans="1:11" s="228" customFormat="1" ht="11.25" customHeight="1">
      <c r="A32" s="107"/>
      <c r="B32" s="107"/>
      <c r="C32" s="111"/>
      <c r="D32" s="619"/>
      <c r="E32" s="619"/>
      <c r="F32" s="619"/>
      <c r="G32" s="619"/>
      <c r="H32" s="619"/>
      <c r="I32" s="619"/>
      <c r="J32" s="439"/>
      <c r="K32" s="220"/>
    </row>
    <row r="33" spans="1:11" s="228" customFormat="1" ht="11.25" customHeight="1">
      <c r="A33" s="107"/>
      <c r="B33" s="107"/>
      <c r="C33" s="111"/>
      <c r="D33" s="619"/>
      <c r="E33" s="619"/>
      <c r="F33" s="619"/>
      <c r="G33" s="619"/>
      <c r="H33" s="619"/>
      <c r="I33" s="619"/>
      <c r="J33" s="439"/>
      <c r="K33" s="220"/>
    </row>
    <row r="34" spans="1:11" s="228" customFormat="1" ht="11.25" customHeight="1">
      <c r="A34" s="107"/>
      <c r="B34" s="107"/>
      <c r="C34" s="111"/>
      <c r="D34" s="406"/>
      <c r="E34" s="406"/>
      <c r="F34" s="406"/>
      <c r="G34" s="406"/>
      <c r="H34" s="406"/>
      <c r="I34" s="406"/>
      <c r="J34" s="439"/>
      <c r="K34" s="220"/>
    </row>
    <row r="35" spans="1:11" s="228" customFormat="1" ht="11.25" customHeight="1">
      <c r="A35" s="107"/>
      <c r="B35" s="107"/>
      <c r="C35" s="111"/>
      <c r="D35" s="406"/>
      <c r="E35" s="406"/>
      <c r="F35" s="406"/>
      <c r="G35" s="406"/>
      <c r="H35" s="406"/>
      <c r="I35" s="406"/>
      <c r="J35" s="439"/>
      <c r="K35" s="220"/>
    </row>
    <row r="36" spans="1:11" s="228" customFormat="1" ht="11.25" customHeight="1">
      <c r="B36" s="107"/>
      <c r="C36" s="111"/>
      <c r="D36" s="406"/>
      <c r="E36" s="406"/>
      <c r="F36" s="406"/>
      <c r="G36" s="406"/>
      <c r="H36" s="406"/>
      <c r="I36" s="406"/>
      <c r="J36" s="439"/>
      <c r="K36" s="220"/>
    </row>
    <row r="37" spans="1:11" s="228" customFormat="1" ht="11.25" customHeight="1">
      <c r="B37" s="107"/>
      <c r="C37" s="111"/>
      <c r="D37" s="621"/>
      <c r="E37" s="439"/>
      <c r="F37" s="439"/>
      <c r="G37" s="439"/>
      <c r="H37" s="439"/>
      <c r="I37" s="439"/>
      <c r="J37" s="439"/>
      <c r="K37" s="220"/>
    </row>
    <row r="38" spans="1:11" s="228" customFormat="1" ht="11.25" customHeight="1">
      <c r="A38" s="107"/>
      <c r="B38" s="107"/>
      <c r="C38" s="111"/>
      <c r="D38" s="621"/>
      <c r="E38" s="621"/>
      <c r="F38" s="621"/>
      <c r="G38" s="621"/>
      <c r="H38" s="621"/>
      <c r="I38" s="621"/>
      <c r="J38" s="439"/>
      <c r="K38" s="220"/>
    </row>
    <row r="39" spans="1:11" s="228" customFormat="1" ht="11.25" customHeight="1">
      <c r="A39" s="107"/>
      <c r="B39" s="107"/>
      <c r="C39" s="111"/>
      <c r="D39" s="621"/>
      <c r="E39" s="621"/>
      <c r="F39" s="621"/>
      <c r="G39" s="621"/>
      <c r="H39" s="621"/>
      <c r="I39" s="621"/>
      <c r="J39" s="439"/>
      <c r="K39" s="220"/>
    </row>
    <row r="40" spans="1:11" s="105" customFormat="1" ht="11.25" customHeight="1">
      <c r="B40" s="104"/>
      <c r="C40" s="50"/>
      <c r="D40" s="621"/>
      <c r="E40" s="621"/>
      <c r="F40" s="621"/>
      <c r="G40" s="621"/>
      <c r="H40" s="621"/>
      <c r="I40" s="621"/>
      <c r="J40" s="621"/>
      <c r="K40" s="163"/>
    </row>
    <row r="41" spans="1:11" s="105" customFormat="1" ht="11.25" customHeight="1">
      <c r="B41" s="104"/>
      <c r="C41" s="50"/>
      <c r="D41" s="621"/>
      <c r="E41" s="621"/>
      <c r="F41" s="621"/>
      <c r="G41" s="621"/>
      <c r="H41" s="621"/>
      <c r="I41" s="621"/>
      <c r="J41" s="621"/>
      <c r="K41" s="163"/>
    </row>
    <row r="42" spans="1:11" s="105" customFormat="1" ht="11.25" customHeight="1">
      <c r="A42" s="104"/>
      <c r="B42" s="104"/>
      <c r="C42" s="50"/>
      <c r="D42" s="621"/>
      <c r="E42" s="621"/>
      <c r="F42" s="621"/>
      <c r="G42" s="621"/>
      <c r="H42" s="621"/>
      <c r="I42" s="621"/>
      <c r="J42" s="621"/>
      <c r="K42" s="163"/>
    </row>
    <row r="43" spans="1:11" s="105" customFormat="1" ht="11.25" customHeight="1">
      <c r="A43" s="104"/>
      <c r="B43" s="104"/>
      <c r="C43" s="50"/>
      <c r="D43" s="621"/>
      <c r="E43" s="621"/>
      <c r="F43" s="621"/>
      <c r="G43" s="621"/>
      <c r="H43" s="621"/>
      <c r="I43" s="621"/>
      <c r="J43" s="621"/>
      <c r="K43" s="163"/>
    </row>
    <row r="44" spans="1:11" s="105" customFormat="1" ht="11.25" customHeight="1">
      <c r="A44" s="104"/>
      <c r="B44" s="104"/>
      <c r="C44" s="50"/>
      <c r="D44" s="621"/>
      <c r="E44" s="621"/>
      <c r="F44" s="621"/>
      <c r="G44" s="621"/>
      <c r="H44" s="621"/>
      <c r="I44" s="621"/>
      <c r="J44" s="621"/>
      <c r="K44" s="163"/>
    </row>
    <row r="45" spans="1:11" s="105" customFormat="1" ht="19.5" customHeight="1">
      <c r="A45" s="329" t="s">
        <v>475</v>
      </c>
      <c r="B45" s="104"/>
      <c r="C45" s="50"/>
      <c r="D45" s="621"/>
      <c r="E45" s="621"/>
      <c r="F45" s="621"/>
      <c r="G45" s="621"/>
      <c r="H45" s="621"/>
      <c r="I45" s="621"/>
      <c r="J45" s="621"/>
      <c r="K45" s="163"/>
    </row>
    <row r="46" spans="1:11" s="105" customFormat="1" ht="12.75" customHeight="1">
      <c r="A46" s="160" t="s">
        <v>393</v>
      </c>
      <c r="B46" s="104"/>
      <c r="C46" s="50"/>
      <c r="D46" s="621"/>
      <c r="E46" s="621"/>
      <c r="F46" s="621"/>
      <c r="G46" s="621"/>
      <c r="H46" s="621"/>
      <c r="I46" s="621"/>
      <c r="J46" s="621"/>
      <c r="K46" s="163"/>
    </row>
    <row r="47" spans="1:11" s="105" customFormat="1" ht="9.75" hidden="1" customHeight="1">
      <c r="A47" s="160" t="s">
        <v>203</v>
      </c>
      <c r="B47" s="104"/>
      <c r="C47" s="50"/>
      <c r="D47" s="621"/>
      <c r="E47" s="621"/>
      <c r="F47" s="621"/>
      <c r="G47" s="621"/>
      <c r="H47" s="621"/>
      <c r="I47" s="621"/>
      <c r="J47" s="621"/>
      <c r="K47" s="163"/>
    </row>
    <row r="48" spans="1:11" s="105" customFormat="1" ht="11.25" customHeight="1">
      <c r="B48" s="104"/>
      <c r="C48" s="50"/>
      <c r="D48" s="621"/>
      <c r="E48" s="621"/>
      <c r="F48" s="621"/>
      <c r="G48" s="621"/>
      <c r="H48" s="621"/>
      <c r="I48" s="621"/>
      <c r="J48" s="621"/>
      <c r="K48" s="163"/>
    </row>
    <row r="49" spans="1:11" s="105" customFormat="1" ht="11.25" customHeight="1">
      <c r="B49" s="104"/>
      <c r="C49" s="50"/>
      <c r="D49" s="621"/>
      <c r="E49" s="621"/>
      <c r="F49" s="621"/>
      <c r="G49" s="621"/>
      <c r="H49" s="621"/>
      <c r="I49" s="621"/>
      <c r="J49" s="621"/>
      <c r="K49" s="163"/>
    </row>
    <row r="50" spans="1:11" s="105" customFormat="1" ht="11.25" customHeight="1">
      <c r="A50" s="104"/>
      <c r="B50" s="104"/>
      <c r="C50" s="50"/>
      <c r="D50" s="621"/>
      <c r="E50" s="621"/>
      <c r="F50" s="621"/>
      <c r="G50" s="621"/>
      <c r="H50" s="621"/>
      <c r="I50" s="621"/>
      <c r="J50" s="621"/>
      <c r="K50" s="163"/>
    </row>
    <row r="51" spans="1:11" s="105" customFormat="1" ht="11.25" customHeight="1">
      <c r="A51" s="104"/>
      <c r="B51" s="104"/>
      <c r="C51" s="50"/>
      <c r="D51" s="621"/>
      <c r="E51" s="621"/>
      <c r="F51" s="621"/>
      <c r="G51" s="621"/>
      <c r="H51" s="621"/>
      <c r="I51" s="621"/>
      <c r="J51" s="621"/>
      <c r="K51" s="163"/>
    </row>
    <row r="52" spans="1:11" s="105" customFormat="1" ht="11.25" customHeight="1">
      <c r="A52" s="104"/>
      <c r="B52" s="104"/>
      <c r="C52" s="50"/>
      <c r="D52" s="439"/>
      <c r="E52" s="621"/>
      <c r="F52" s="621"/>
      <c r="G52" s="621"/>
      <c r="H52" s="621"/>
      <c r="I52" s="621"/>
      <c r="J52" s="621"/>
      <c r="K52" s="163"/>
    </row>
    <row r="53" spans="1:11" s="105" customFormat="1" ht="11.25" customHeight="1">
      <c r="A53" s="104"/>
      <c r="B53" s="104"/>
      <c r="C53" s="50"/>
      <c r="D53" s="439"/>
      <c r="E53" s="439"/>
      <c r="F53" s="439"/>
      <c r="G53" s="439"/>
      <c r="H53" s="439"/>
      <c r="I53" s="439"/>
      <c r="J53" s="621"/>
      <c r="K53" s="163"/>
    </row>
    <row r="54" spans="1:11" s="105" customFormat="1" ht="11.25" customHeight="1">
      <c r="A54" s="104"/>
      <c r="B54" s="104"/>
      <c r="C54" s="50"/>
      <c r="D54" s="532"/>
      <c r="E54" s="439"/>
      <c r="F54" s="439"/>
      <c r="G54" s="439"/>
      <c r="H54" s="439"/>
      <c r="I54" s="439"/>
      <c r="J54" s="621"/>
      <c r="K54" s="163"/>
    </row>
    <row r="55" spans="1:11" s="228" customFormat="1" ht="11.25" customHeight="1">
      <c r="B55" s="107"/>
      <c r="C55" s="111"/>
      <c r="D55" s="532"/>
      <c r="E55" s="532"/>
      <c r="F55" s="532"/>
      <c r="G55" s="532"/>
      <c r="H55" s="532"/>
      <c r="I55" s="532"/>
      <c r="J55" s="439"/>
      <c r="K55" s="220"/>
    </row>
    <row r="56" spans="1:11" s="228" customFormat="1" ht="11.25" customHeight="1">
      <c r="A56" s="107"/>
      <c r="B56" s="107"/>
      <c r="C56" s="111"/>
      <c r="D56" s="532"/>
      <c r="E56" s="532"/>
      <c r="F56" s="532"/>
      <c r="G56" s="532"/>
      <c r="H56" s="532"/>
      <c r="I56" s="532"/>
      <c r="J56" s="439"/>
      <c r="K56" s="220"/>
    </row>
    <row r="57" spans="1:11" ht="11.25" customHeight="1">
      <c r="A57" s="228"/>
      <c r="D57" s="532"/>
      <c r="E57" s="532"/>
      <c r="F57" s="532"/>
      <c r="G57" s="532"/>
      <c r="H57" s="532"/>
      <c r="I57" s="532"/>
    </row>
    <row r="58" spans="1:11" ht="11.25" customHeight="1">
      <c r="D58" s="532"/>
      <c r="E58" s="532"/>
      <c r="F58" s="532"/>
      <c r="G58" s="532"/>
      <c r="H58" s="532"/>
      <c r="I58" s="532"/>
    </row>
    <row r="59" spans="1:11" ht="11.25" customHeight="1">
      <c r="D59" s="532"/>
      <c r="E59" s="532"/>
      <c r="F59" s="532"/>
      <c r="G59" s="532"/>
      <c r="H59" s="532"/>
      <c r="I59" s="532"/>
    </row>
    <row r="60" spans="1:11" ht="11.25" customHeight="1">
      <c r="D60" s="532"/>
      <c r="E60" s="532"/>
      <c r="F60" s="532"/>
      <c r="G60" s="532"/>
      <c r="H60" s="532"/>
      <c r="I60" s="532"/>
    </row>
    <row r="61" spans="1:11" ht="11.25" customHeight="1">
      <c r="E61" s="532"/>
      <c r="F61" s="532"/>
      <c r="G61" s="532"/>
      <c r="H61" s="532"/>
      <c r="I61" s="532"/>
    </row>
    <row r="62" spans="1:11" ht="11.25" customHeight="1"/>
    <row r="63" spans="1:11" ht="11.25" customHeight="1">
      <c r="D63" s="532"/>
    </row>
    <row r="64" spans="1:11" ht="11.25" customHeight="1">
      <c r="D64" s="532"/>
      <c r="E64" s="532"/>
      <c r="F64" s="532"/>
      <c r="G64" s="532"/>
      <c r="H64" s="532"/>
      <c r="I64" s="532"/>
    </row>
    <row r="65" spans="1:10" ht="11.25" customHeight="1">
      <c r="D65" s="532"/>
      <c r="E65" s="532"/>
      <c r="F65" s="532"/>
      <c r="G65" s="532"/>
      <c r="H65" s="532"/>
      <c r="I65" s="532"/>
    </row>
    <row r="66" spans="1:10" s="13" customFormat="1" ht="11.25" customHeight="1">
      <c r="A66" s="101"/>
      <c r="B66" s="101"/>
      <c r="D66" s="532"/>
      <c r="E66" s="532"/>
      <c r="F66" s="532"/>
      <c r="G66" s="532"/>
      <c r="H66" s="532"/>
      <c r="I66" s="532"/>
      <c r="J66" s="532"/>
    </row>
    <row r="67" spans="1:10" s="13" customFormat="1" ht="11.25" customHeight="1">
      <c r="A67" s="101"/>
      <c r="B67" s="101"/>
      <c r="D67" s="532"/>
      <c r="E67" s="532"/>
      <c r="F67" s="532"/>
      <c r="G67" s="532"/>
      <c r="H67" s="532"/>
      <c r="I67" s="532"/>
      <c r="J67" s="532"/>
    </row>
    <row r="68" spans="1:10" s="13" customFormat="1" ht="11.25" customHeight="1">
      <c r="A68" s="101"/>
      <c r="B68" s="101"/>
      <c r="D68" s="532"/>
      <c r="E68" s="532"/>
      <c r="F68" s="532"/>
      <c r="G68" s="532"/>
      <c r="H68" s="532"/>
      <c r="I68" s="532"/>
      <c r="J68" s="532"/>
    </row>
    <row r="69" spans="1:10" s="13" customFormat="1" ht="11.25" customHeight="1">
      <c r="A69" s="101"/>
      <c r="B69" s="101"/>
      <c r="D69" s="532"/>
      <c r="E69" s="532"/>
      <c r="F69" s="532"/>
      <c r="G69" s="532"/>
      <c r="H69" s="532"/>
      <c r="I69" s="532"/>
      <c r="J69" s="532"/>
    </row>
    <row r="70" spans="1:10" s="13" customFormat="1" ht="11.25" customHeight="1">
      <c r="A70" s="101"/>
      <c r="B70" s="101"/>
      <c r="D70" s="532"/>
      <c r="E70" s="532"/>
      <c r="F70" s="532"/>
      <c r="G70" s="532"/>
      <c r="H70" s="532"/>
      <c r="I70" s="532"/>
      <c r="J70" s="532"/>
    </row>
    <row r="71" spans="1:10" s="13" customFormat="1" ht="11.25" customHeight="1">
      <c r="A71" s="101"/>
      <c r="B71" s="101"/>
      <c r="D71" s="532"/>
      <c r="E71" s="532"/>
      <c r="F71" s="532"/>
      <c r="G71" s="532"/>
      <c r="H71" s="532"/>
      <c r="I71" s="532"/>
      <c r="J71" s="532"/>
    </row>
    <row r="72" spans="1:10" s="13" customFormat="1" ht="11.25" customHeight="1">
      <c r="A72" s="101"/>
      <c r="B72" s="101"/>
      <c r="D72" s="532"/>
      <c r="E72" s="532"/>
      <c r="F72" s="532"/>
      <c r="G72" s="532"/>
      <c r="H72" s="532"/>
      <c r="I72" s="532"/>
      <c r="J72" s="532"/>
    </row>
    <row r="73" spans="1:10" s="13" customFormat="1" ht="11.25" customHeight="1">
      <c r="A73" s="101"/>
      <c r="B73" s="101"/>
      <c r="D73" s="532"/>
      <c r="E73" s="532"/>
      <c r="F73" s="532"/>
      <c r="G73" s="532"/>
      <c r="H73" s="532"/>
      <c r="I73" s="532"/>
      <c r="J73" s="532"/>
    </row>
    <row r="74" spans="1:10" s="13" customFormat="1" ht="11.25" customHeight="1">
      <c r="A74" s="101"/>
      <c r="B74" s="101"/>
      <c r="D74" s="532"/>
      <c r="E74" s="532"/>
      <c r="F74" s="532"/>
      <c r="G74" s="532"/>
      <c r="H74" s="532"/>
      <c r="I74" s="532"/>
      <c r="J74" s="532"/>
    </row>
    <row r="75" spans="1:10" s="13" customFormat="1" ht="11.25" customHeight="1">
      <c r="A75" s="101"/>
      <c r="B75" s="101"/>
      <c r="D75" s="532"/>
      <c r="E75" s="532"/>
      <c r="F75" s="532"/>
      <c r="G75" s="532"/>
      <c r="H75" s="532"/>
      <c r="I75" s="532"/>
      <c r="J75" s="532"/>
    </row>
    <row r="76" spans="1:10" s="13" customFormat="1" ht="11.25" customHeight="1">
      <c r="A76" s="101"/>
      <c r="B76" s="101"/>
      <c r="D76" s="532"/>
      <c r="E76" s="532"/>
      <c r="F76" s="532"/>
      <c r="G76" s="532"/>
      <c r="H76" s="532"/>
      <c r="I76" s="532"/>
      <c r="J76" s="532"/>
    </row>
    <row r="77" spans="1:10" s="13" customFormat="1" ht="11.25" customHeight="1">
      <c r="A77" s="101"/>
      <c r="B77" s="101"/>
      <c r="D77" s="445"/>
      <c r="E77" s="532"/>
      <c r="F77" s="532"/>
      <c r="G77" s="532"/>
      <c r="H77" s="532"/>
      <c r="I77" s="532"/>
      <c r="J77" s="532"/>
    </row>
    <row r="78" spans="1:10" s="13" customFormat="1" ht="11.25" customHeight="1">
      <c r="A78" s="101"/>
      <c r="B78" s="101"/>
      <c r="D78" s="445"/>
      <c r="E78" s="445"/>
      <c r="F78" s="445"/>
      <c r="G78" s="445"/>
      <c r="H78" s="445"/>
      <c r="I78" s="445"/>
      <c r="J78" s="532"/>
    </row>
    <row r="79" spans="1:10" s="13" customFormat="1" ht="11.25" customHeight="1">
      <c r="A79" s="101"/>
      <c r="B79" s="101"/>
      <c r="D79" s="445"/>
      <c r="E79" s="445"/>
      <c r="F79" s="445"/>
      <c r="G79" s="445"/>
      <c r="H79" s="445"/>
      <c r="I79" s="445"/>
      <c r="J79" s="532"/>
    </row>
  </sheetData>
  <sortState ref="G4:K29">
    <sortCondition ref="H4:H29"/>
  </sortState>
  <mergeCells count="1">
    <mergeCell ref="H2:I2"/>
  </mergeCells>
  <hyperlinks>
    <hyperlink ref="C2" location="metodologie!A1" display="metodologie"/>
    <hyperlink ref="C1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showGridLines="0" view="pageBreakPreview" zoomScale="140" zoomScaleNormal="140" zoomScaleSheetLayoutView="140" workbookViewId="0">
      <selection sqref="A1:D1"/>
    </sheetView>
  </sheetViews>
  <sheetFormatPr defaultColWidth="9.140625" defaultRowHeight="11.25"/>
  <cols>
    <col min="1" max="1" width="41.42578125" style="102" customWidth="1"/>
    <col min="2" max="2" width="2.85546875" style="102" customWidth="1"/>
    <col min="3" max="3" width="14" style="90" customWidth="1"/>
    <col min="4" max="12" width="6.7109375" style="422" customWidth="1"/>
    <col min="13" max="13" width="9.140625" style="13"/>
    <col min="14" max="16384" width="9.140625" style="101"/>
  </cols>
  <sheetData>
    <row r="1" spans="1:13" s="103" customFormat="1" ht="24" customHeight="1">
      <c r="A1" s="324" t="s">
        <v>51</v>
      </c>
      <c r="B1" s="403"/>
      <c r="C1" s="100" t="s">
        <v>83</v>
      </c>
      <c r="D1" s="454"/>
      <c r="E1" s="454"/>
      <c r="F1" s="454"/>
      <c r="G1" s="454"/>
      <c r="H1" s="620"/>
      <c r="I1" s="620"/>
      <c r="J1" s="619"/>
      <c r="K1" s="454"/>
      <c r="L1" s="454"/>
      <c r="M1" s="5"/>
    </row>
    <row r="2" spans="1:13" s="102" customFormat="1" ht="18.75" customHeight="1">
      <c r="A2" s="323" t="s">
        <v>420</v>
      </c>
      <c r="B2" s="90"/>
      <c r="C2" s="115" t="s">
        <v>84</v>
      </c>
      <c r="D2" s="615" t="s">
        <v>255</v>
      </c>
      <c r="E2" s="616"/>
      <c r="F2" s="628"/>
      <c r="G2" s="615" t="s">
        <v>255</v>
      </c>
      <c r="H2" s="628"/>
      <c r="I2" s="628"/>
      <c r="J2" s="628"/>
      <c r="K2" s="628"/>
      <c r="L2" s="628"/>
      <c r="M2" s="90"/>
    </row>
    <row r="3" spans="1:13" s="107" customFormat="1" ht="11.25" customHeight="1">
      <c r="A3" s="106"/>
      <c r="C3" s="111"/>
      <c r="D3" s="617"/>
      <c r="E3" s="618" t="s">
        <v>23</v>
      </c>
      <c r="F3" s="629"/>
      <c r="G3" s="630"/>
      <c r="H3" s="630" t="s">
        <v>49</v>
      </c>
      <c r="I3" s="630" t="s">
        <v>50</v>
      </c>
      <c r="J3" s="629" t="s">
        <v>23</v>
      </c>
      <c r="K3" s="629"/>
      <c r="L3" s="629"/>
      <c r="M3" s="111"/>
    </row>
    <row r="4" spans="1:13" s="228" customFormat="1" ht="11.25" customHeight="1">
      <c r="A4" s="111"/>
      <c r="B4" s="292"/>
      <c r="C4" s="292"/>
      <c r="D4" s="619" t="s">
        <v>12</v>
      </c>
      <c r="E4" s="619">
        <v>5.7000000000000002E-2</v>
      </c>
      <c r="F4" s="439"/>
      <c r="G4" s="619" t="s">
        <v>3</v>
      </c>
      <c r="H4" s="619">
        <v>1.9E-2</v>
      </c>
      <c r="I4" s="619">
        <v>4.0000000000000001E-3</v>
      </c>
      <c r="J4" s="619">
        <v>0.01</v>
      </c>
      <c r="K4" s="619"/>
      <c r="L4" s="619"/>
      <c r="M4" s="220"/>
    </row>
    <row r="5" spans="1:13" s="228" customFormat="1" ht="11.25" customHeight="1">
      <c r="A5" s="106"/>
      <c r="B5" s="106"/>
      <c r="C5" s="114"/>
      <c r="D5" s="619" t="s">
        <v>0</v>
      </c>
      <c r="E5" s="619">
        <v>0.11799999999999999</v>
      </c>
      <c r="F5" s="439"/>
      <c r="G5" s="619" t="s">
        <v>8</v>
      </c>
      <c r="H5" s="619">
        <v>1.9E-2</v>
      </c>
      <c r="I5" s="619">
        <v>2E-3</v>
      </c>
      <c r="J5" s="619">
        <v>1.7000000000000001E-2</v>
      </c>
      <c r="K5" s="619"/>
      <c r="L5" s="619"/>
      <c r="M5" s="220"/>
    </row>
    <row r="6" spans="1:13" s="228" customFormat="1" ht="11.25" customHeight="1">
      <c r="A6" s="110"/>
      <c r="B6" s="107"/>
      <c r="C6" s="111"/>
      <c r="D6" s="619" t="s">
        <v>22</v>
      </c>
      <c r="E6" s="619">
        <v>0.127</v>
      </c>
      <c r="F6" s="439"/>
      <c r="G6" s="619" t="s">
        <v>12</v>
      </c>
      <c r="H6" s="619">
        <v>3.9E-2</v>
      </c>
      <c r="I6" s="619">
        <v>2E-3</v>
      </c>
      <c r="J6" s="619">
        <v>3.7999999999999999E-2</v>
      </c>
      <c r="K6" s="619"/>
      <c r="L6" s="619"/>
      <c r="M6" s="220"/>
    </row>
    <row r="7" spans="1:13" s="228" customFormat="1" ht="11.25" customHeight="1">
      <c r="A7" s="109"/>
      <c r="B7" s="107"/>
      <c r="C7" s="111"/>
      <c r="D7" s="614" t="s">
        <v>5</v>
      </c>
      <c r="E7" s="619">
        <v>0.14199999999999999</v>
      </c>
      <c r="F7" s="439"/>
      <c r="G7" s="619" t="s">
        <v>24</v>
      </c>
      <c r="H7" s="619">
        <v>4.2000000000000003E-2</v>
      </c>
      <c r="I7" s="619">
        <v>1.7999999999999999E-2</v>
      </c>
      <c r="J7" s="619">
        <v>1.9E-2</v>
      </c>
      <c r="K7" s="619"/>
      <c r="L7" s="619"/>
      <c r="M7" s="220"/>
    </row>
    <row r="8" spans="1:13" s="228" customFormat="1" ht="11.25" customHeight="1">
      <c r="A8" s="109"/>
      <c r="B8" s="107"/>
      <c r="D8" s="439" t="s">
        <v>7</v>
      </c>
      <c r="E8" s="619">
        <v>0.14799999999999999</v>
      </c>
      <c r="F8" s="439"/>
      <c r="G8" s="439" t="s">
        <v>10</v>
      </c>
      <c r="H8" s="619">
        <v>4.2999999999999997E-2</v>
      </c>
      <c r="I8" s="619">
        <v>6.0000000000000001E-3</v>
      </c>
      <c r="J8" s="619">
        <v>2.4E-2</v>
      </c>
      <c r="K8" s="619"/>
      <c r="L8" s="619"/>
      <c r="M8" s="220"/>
    </row>
    <row r="9" spans="1:13" s="228" customFormat="1" ht="11.25" customHeight="1">
      <c r="A9" s="107"/>
      <c r="B9" s="107"/>
      <c r="C9" s="111"/>
      <c r="D9" s="619" t="s">
        <v>8</v>
      </c>
      <c r="E9" s="619">
        <v>0.14899999999999999</v>
      </c>
      <c r="F9" s="439"/>
      <c r="G9" s="619" t="s">
        <v>0</v>
      </c>
      <c r="H9" s="619">
        <v>4.4999999999999998E-2</v>
      </c>
      <c r="I9" s="619">
        <v>3.0000000000000001E-3</v>
      </c>
      <c r="J9" s="619">
        <v>2.8000000000000001E-2</v>
      </c>
      <c r="K9" s="619"/>
      <c r="L9" s="619"/>
      <c r="M9" s="220"/>
    </row>
    <row r="10" spans="1:13" s="228" customFormat="1" ht="11.25" customHeight="1">
      <c r="A10" s="109"/>
      <c r="B10" s="107"/>
      <c r="C10" s="223"/>
      <c r="D10" s="620" t="s">
        <v>27</v>
      </c>
      <c r="E10" s="620">
        <v>0.15645956607495068</v>
      </c>
      <c r="F10" s="439"/>
      <c r="G10" s="439" t="s">
        <v>4</v>
      </c>
      <c r="H10" s="619">
        <v>4.7E-2</v>
      </c>
      <c r="I10" s="619">
        <v>2.1999999999999999E-2</v>
      </c>
      <c r="J10" s="619">
        <v>2.1999999999999999E-2</v>
      </c>
      <c r="K10" s="619"/>
      <c r="L10" s="619"/>
      <c r="M10" s="220"/>
    </row>
    <row r="11" spans="1:13" s="228" customFormat="1" ht="11.25" customHeight="1">
      <c r="A11" s="109"/>
      <c r="B11" s="107"/>
      <c r="C11" s="111"/>
      <c r="D11" s="439" t="s">
        <v>17</v>
      </c>
      <c r="E11" s="619">
        <v>0.16</v>
      </c>
      <c r="F11" s="439"/>
      <c r="G11" s="619" t="s">
        <v>22</v>
      </c>
      <c r="H11" s="619">
        <v>4.9000000000000002E-2</v>
      </c>
      <c r="I11" s="619">
        <v>5.0000000000000001E-3</v>
      </c>
      <c r="J11" s="619">
        <v>2.9000000000000001E-2</v>
      </c>
      <c r="K11" s="619"/>
      <c r="L11" s="619"/>
      <c r="M11" s="220"/>
    </row>
    <row r="12" spans="1:13" s="228" customFormat="1" ht="11.25" customHeight="1">
      <c r="A12" s="109"/>
      <c r="B12" s="107"/>
      <c r="C12" s="111"/>
      <c r="D12" s="439" t="s">
        <v>10</v>
      </c>
      <c r="E12" s="619">
        <v>0.16700000000000001</v>
      </c>
      <c r="F12" s="439"/>
      <c r="G12" s="439" t="s">
        <v>19</v>
      </c>
      <c r="H12" s="619">
        <v>5.5E-2</v>
      </c>
      <c r="I12" s="619">
        <v>1.4E-2</v>
      </c>
      <c r="J12" s="619">
        <v>8.9999999999999993E-3</v>
      </c>
      <c r="K12" s="619"/>
      <c r="L12" s="619"/>
      <c r="M12" s="220"/>
    </row>
    <row r="13" spans="1:13" s="228" customFormat="1" ht="11.25" customHeight="1">
      <c r="A13" s="43"/>
      <c r="B13" s="43"/>
      <c r="C13" s="295"/>
      <c r="D13" s="619" t="s">
        <v>16</v>
      </c>
      <c r="E13" s="619">
        <v>0.17699999999999999</v>
      </c>
      <c r="F13" s="439"/>
      <c r="G13" s="620" t="s">
        <v>29</v>
      </c>
      <c r="H13" s="620">
        <v>6.4000000000000001E-2</v>
      </c>
      <c r="I13" s="620">
        <v>1.0999999999999999E-2</v>
      </c>
      <c r="J13" s="619">
        <v>3.5000000000000003E-2</v>
      </c>
      <c r="K13" s="619"/>
      <c r="L13" s="619"/>
      <c r="M13" s="220"/>
    </row>
    <row r="14" spans="1:13" s="228" customFormat="1" ht="11.25" customHeight="1">
      <c r="A14" s="43"/>
      <c r="B14" s="43"/>
      <c r="C14" s="295"/>
      <c r="D14" s="439" t="s">
        <v>2</v>
      </c>
      <c r="E14" s="619">
        <v>0.17899999999999999</v>
      </c>
      <c r="F14" s="439"/>
      <c r="G14" s="439" t="s">
        <v>82</v>
      </c>
      <c r="H14" s="619">
        <v>6.6000000000000003E-2</v>
      </c>
      <c r="I14" s="619">
        <v>1.2E-2</v>
      </c>
      <c r="J14" s="619">
        <v>3.3000000000000002E-2</v>
      </c>
      <c r="K14" s="619"/>
      <c r="L14" s="619"/>
      <c r="M14" s="220"/>
    </row>
    <row r="15" spans="1:13" s="228" customFormat="1" ht="11.25" customHeight="1">
      <c r="A15" s="107"/>
      <c r="B15" s="107"/>
      <c r="C15" s="111"/>
      <c r="D15" s="619" t="s">
        <v>9</v>
      </c>
      <c r="E15" s="619">
        <v>0.183</v>
      </c>
      <c r="F15" s="439"/>
      <c r="G15" s="614" t="s">
        <v>5</v>
      </c>
      <c r="H15" s="619">
        <v>6.7000000000000004E-2</v>
      </c>
      <c r="I15" s="619">
        <v>7.0000000000000001E-3</v>
      </c>
      <c r="J15" s="620">
        <v>3.3000000000000002E-2</v>
      </c>
      <c r="K15" s="620"/>
      <c r="L15" s="620"/>
      <c r="M15" s="220"/>
    </row>
    <row r="16" spans="1:13" s="228" customFormat="1" ht="11.25" customHeight="1">
      <c r="A16" s="294"/>
      <c r="B16" s="107"/>
      <c r="C16" s="111"/>
      <c r="D16" s="620" t="s">
        <v>29</v>
      </c>
      <c r="E16" s="620">
        <v>0.19600000000000001</v>
      </c>
      <c r="F16" s="439"/>
      <c r="G16" s="619" t="s">
        <v>16</v>
      </c>
      <c r="H16" s="619">
        <v>7.0999999999999994E-2</v>
      </c>
      <c r="I16" s="619">
        <v>1.0999999999999999E-2</v>
      </c>
      <c r="J16" s="619">
        <v>2.8768837759528178E-2</v>
      </c>
      <c r="K16" s="619"/>
      <c r="L16" s="619"/>
      <c r="M16" s="220"/>
    </row>
    <row r="17" spans="1:13" s="228" customFormat="1" ht="11.25" customHeight="1">
      <c r="A17" s="107"/>
      <c r="B17" s="107"/>
      <c r="C17" s="111"/>
      <c r="D17" s="619" t="s">
        <v>13</v>
      </c>
      <c r="E17" s="619">
        <v>0.20100000000000001</v>
      </c>
      <c r="F17" s="439"/>
      <c r="G17" s="439" t="s">
        <v>2</v>
      </c>
      <c r="H17" s="619">
        <v>7.0999999999999994E-2</v>
      </c>
      <c r="I17" s="619">
        <v>8.0000000000000002E-3</v>
      </c>
      <c r="J17" s="619">
        <v>3.6999999999999998E-2</v>
      </c>
      <c r="K17" s="619"/>
      <c r="L17" s="619"/>
      <c r="M17" s="220"/>
    </row>
    <row r="18" spans="1:13" s="228" customFormat="1" ht="11.25" customHeight="1">
      <c r="A18" s="107"/>
      <c r="B18" s="107"/>
      <c r="C18" s="111"/>
      <c r="D18" s="439" t="s">
        <v>82</v>
      </c>
      <c r="E18" s="619">
        <v>0.20200000000000001</v>
      </c>
      <c r="F18" s="439"/>
      <c r="G18" s="619" t="s">
        <v>25</v>
      </c>
      <c r="H18" s="619">
        <v>7.3999999999999996E-2</v>
      </c>
      <c r="I18" s="619">
        <v>2.5999999999999999E-2</v>
      </c>
      <c r="J18" s="619">
        <v>4.8000000000000001E-2</v>
      </c>
      <c r="K18" s="619"/>
      <c r="L18" s="619"/>
      <c r="M18" s="220"/>
    </row>
    <row r="19" spans="1:13" s="228" customFormat="1" ht="11.25" customHeight="1">
      <c r="A19" s="107"/>
      <c r="B19" s="107"/>
      <c r="C19" s="111"/>
      <c r="D19" s="619" t="s">
        <v>18</v>
      </c>
      <c r="E19" s="619">
        <v>0.20799999999999999</v>
      </c>
      <c r="F19" s="439"/>
      <c r="G19" s="619" t="s">
        <v>9</v>
      </c>
      <c r="H19" s="619">
        <v>7.8E-2</v>
      </c>
      <c r="I19" s="619">
        <v>1.7000000000000001E-2</v>
      </c>
      <c r="J19" s="619">
        <v>0.03</v>
      </c>
      <c r="K19" s="619"/>
      <c r="L19" s="619"/>
      <c r="M19" s="220"/>
    </row>
    <row r="20" spans="1:13" s="228" customFormat="1" ht="11.25" customHeight="1">
      <c r="A20" s="107"/>
      <c r="B20" s="107"/>
      <c r="C20" s="111"/>
      <c r="D20" s="619" t="s">
        <v>28</v>
      </c>
      <c r="E20" s="619">
        <v>0.21299999999999999</v>
      </c>
      <c r="F20" s="439"/>
      <c r="G20" s="620" t="s">
        <v>27</v>
      </c>
      <c r="H20" s="620">
        <v>7.9670915213777227E-2</v>
      </c>
      <c r="I20" s="620">
        <v>2.1307363140032464E-2</v>
      </c>
      <c r="J20" s="620">
        <v>6.4908046933510863E-2</v>
      </c>
      <c r="K20" s="620"/>
      <c r="L20" s="620"/>
      <c r="M20" s="223"/>
    </row>
    <row r="21" spans="1:13" s="228" customFormat="1" ht="11.25" customHeight="1">
      <c r="A21" s="107"/>
      <c r="B21" s="107"/>
      <c r="C21" s="111"/>
      <c r="D21" s="619" t="s">
        <v>11</v>
      </c>
      <c r="E21" s="619">
        <v>0.21299999999999999</v>
      </c>
      <c r="F21" s="439"/>
      <c r="G21" s="439" t="s">
        <v>17</v>
      </c>
      <c r="H21" s="619">
        <v>8.5999999999999993E-2</v>
      </c>
      <c r="I21" s="619">
        <v>1.2999999999999999E-2</v>
      </c>
      <c r="J21" s="619">
        <v>5.0999999999999997E-2</v>
      </c>
      <c r="K21" s="619"/>
      <c r="L21" s="619"/>
      <c r="M21" s="220"/>
    </row>
    <row r="22" spans="1:13" s="228" customFormat="1" ht="11.25" customHeight="1">
      <c r="A22" s="107"/>
      <c r="B22" s="107"/>
      <c r="C22" s="111"/>
      <c r="D22" s="619" t="s">
        <v>21</v>
      </c>
      <c r="E22" s="619">
        <v>0.23499999999999999</v>
      </c>
      <c r="F22" s="439"/>
      <c r="G22" s="619" t="s">
        <v>28</v>
      </c>
      <c r="H22" s="619">
        <v>8.6999999999999994E-2</v>
      </c>
      <c r="I22" s="619">
        <v>1.6E-2</v>
      </c>
      <c r="J22" s="619">
        <v>4.4999999999999998E-2</v>
      </c>
      <c r="K22" s="619"/>
      <c r="L22" s="619"/>
      <c r="M22" s="220"/>
    </row>
    <row r="23" spans="1:13" s="228" customFormat="1" ht="8.25" customHeight="1">
      <c r="A23" s="107"/>
      <c r="B23" s="107"/>
      <c r="C23" s="111"/>
      <c r="D23" s="619" t="s">
        <v>3</v>
      </c>
      <c r="E23" s="619">
        <v>0.23699999999999999</v>
      </c>
      <c r="F23" s="439"/>
      <c r="G23" s="619" t="s">
        <v>1</v>
      </c>
      <c r="H23" s="619">
        <v>8.6999999999999994E-2</v>
      </c>
      <c r="I23" s="619">
        <v>1.4999999999999999E-2</v>
      </c>
      <c r="J23" s="619">
        <v>4.3999999999999997E-2</v>
      </c>
      <c r="K23" s="619"/>
      <c r="L23" s="619"/>
      <c r="M23" s="220"/>
    </row>
    <row r="24" spans="1:13" s="228" customFormat="1" ht="22.5" customHeight="1">
      <c r="A24" s="330" t="s">
        <v>421</v>
      </c>
      <c r="B24" s="107"/>
      <c r="C24" s="111"/>
      <c r="D24" s="619" t="s">
        <v>1</v>
      </c>
      <c r="E24" s="619">
        <v>0.249</v>
      </c>
      <c r="F24" s="439"/>
      <c r="G24" s="619" t="s">
        <v>11</v>
      </c>
      <c r="H24" s="619">
        <v>8.7999999999999995E-2</v>
      </c>
      <c r="I24" s="619">
        <v>1.2999999999999999E-2</v>
      </c>
      <c r="J24" s="620">
        <v>3.6999999999999998E-2</v>
      </c>
      <c r="K24" s="620"/>
      <c r="L24" s="620"/>
      <c r="M24" s="220"/>
    </row>
    <row r="25" spans="1:13" s="228" customFormat="1" ht="11.25" customHeight="1">
      <c r="B25" s="107"/>
      <c r="C25" s="111"/>
      <c r="D25" s="619" t="s">
        <v>6</v>
      </c>
      <c r="E25" s="619">
        <v>0.27400000000000002</v>
      </c>
      <c r="F25" s="439"/>
      <c r="G25" s="619" t="s">
        <v>21</v>
      </c>
      <c r="H25" s="619">
        <v>9.6000000000000002E-2</v>
      </c>
      <c r="I25" s="619">
        <v>0.02</v>
      </c>
      <c r="J25" s="619">
        <v>4.5999999999999999E-2</v>
      </c>
      <c r="K25" s="619"/>
      <c r="L25" s="619"/>
      <c r="M25" s="220"/>
    </row>
    <row r="26" spans="1:13" s="228" customFormat="1" ht="11.25" customHeight="1">
      <c r="A26" s="107"/>
      <c r="B26" s="107"/>
      <c r="C26" s="111"/>
      <c r="D26" s="439" t="s">
        <v>19</v>
      </c>
      <c r="E26" s="619">
        <v>0.313</v>
      </c>
      <c r="F26" s="439"/>
      <c r="G26" s="439" t="s">
        <v>7</v>
      </c>
      <c r="H26" s="619">
        <v>0.111</v>
      </c>
      <c r="I26" s="619">
        <v>1.0999999999999999E-2</v>
      </c>
      <c r="J26" s="619">
        <v>0.04</v>
      </c>
      <c r="K26" s="619"/>
      <c r="L26" s="619"/>
      <c r="M26" s="220"/>
    </row>
    <row r="27" spans="1:13" s="228" customFormat="1" ht="11.25" customHeight="1">
      <c r="A27" s="107"/>
      <c r="B27" s="107"/>
      <c r="C27" s="111"/>
      <c r="D27" s="619" t="s">
        <v>25</v>
      </c>
      <c r="E27" s="619">
        <v>0.33100000000000002</v>
      </c>
      <c r="F27" s="439"/>
      <c r="G27" s="619" t="s">
        <v>13</v>
      </c>
      <c r="H27" s="619">
        <v>0.11899999999999999</v>
      </c>
      <c r="I27" s="619">
        <v>2.7E-2</v>
      </c>
      <c r="J27" s="619">
        <v>6.2E-2</v>
      </c>
      <c r="K27" s="619"/>
      <c r="L27" s="619"/>
      <c r="M27" s="220"/>
    </row>
    <row r="28" spans="1:13" s="228" customFormat="1" ht="11.25" customHeight="1">
      <c r="A28" s="107"/>
      <c r="B28" s="107"/>
      <c r="C28" s="111"/>
      <c r="D28" s="439" t="s">
        <v>4</v>
      </c>
      <c r="E28" s="619">
        <v>0.39600000000000002</v>
      </c>
      <c r="F28" s="439"/>
      <c r="G28" s="619" t="s">
        <v>6</v>
      </c>
      <c r="H28" s="619">
        <v>0.13300000000000001</v>
      </c>
      <c r="I28" s="619">
        <v>2.5999999999999999E-2</v>
      </c>
      <c r="J28" s="619">
        <v>7.0999999999999994E-2</v>
      </c>
      <c r="K28" s="619"/>
      <c r="L28" s="619"/>
      <c r="M28" s="220"/>
    </row>
    <row r="29" spans="1:13" s="228" customFormat="1" ht="11.25" customHeight="1">
      <c r="A29" s="107"/>
      <c r="B29" s="107"/>
      <c r="C29" s="111"/>
      <c r="D29" s="619" t="s">
        <v>24</v>
      </c>
      <c r="E29" s="619">
        <v>0.39900000000000002</v>
      </c>
      <c r="F29" s="406"/>
      <c r="G29" s="619" t="s">
        <v>18</v>
      </c>
      <c r="H29" s="619">
        <v>0.13800000000000001</v>
      </c>
      <c r="I29" s="619">
        <v>2.4E-2</v>
      </c>
      <c r="J29" s="619">
        <v>6.9000000000000006E-2</v>
      </c>
      <c r="K29" s="619"/>
      <c r="L29" s="619"/>
      <c r="M29" s="220"/>
    </row>
    <row r="30" spans="1:13" s="228" customFormat="1" ht="11.25" customHeight="1">
      <c r="A30" s="107"/>
      <c r="B30" s="107"/>
      <c r="C30" s="111"/>
      <c r="D30" s="406"/>
      <c r="E30" s="406"/>
      <c r="F30" s="440"/>
      <c r="G30" s="406"/>
      <c r="H30" s="406"/>
      <c r="I30" s="406"/>
      <c r="J30" s="406"/>
      <c r="K30" s="406"/>
      <c r="L30" s="406"/>
      <c r="M30" s="220"/>
    </row>
    <row r="31" spans="1:13" s="228" customFormat="1" ht="11.25" customHeight="1">
      <c r="A31" s="107"/>
      <c r="B31" s="107"/>
      <c r="C31" s="116"/>
      <c r="D31" s="619"/>
      <c r="E31" s="619"/>
      <c r="F31" s="480"/>
      <c r="G31" s="619"/>
      <c r="H31" s="619"/>
      <c r="I31" s="619"/>
      <c r="J31" s="619"/>
      <c r="K31" s="619"/>
      <c r="L31" s="619"/>
      <c r="M31" s="220"/>
    </row>
    <row r="32" spans="1:13" s="228" customFormat="1" ht="11.25" customHeight="1">
      <c r="A32" s="107"/>
      <c r="B32" s="107"/>
      <c r="C32" s="111"/>
      <c r="D32" s="619"/>
      <c r="E32" s="619"/>
      <c r="F32" s="439"/>
      <c r="G32" s="619"/>
      <c r="H32" s="619"/>
      <c r="I32" s="619"/>
      <c r="J32" s="619"/>
      <c r="K32" s="619"/>
      <c r="L32" s="619"/>
      <c r="M32" s="220"/>
    </row>
    <row r="33" spans="1:13" s="228" customFormat="1" ht="11.25" customHeight="1">
      <c r="A33" s="107"/>
      <c r="B33" s="107"/>
      <c r="C33" s="111"/>
      <c r="D33" s="619"/>
      <c r="E33" s="619"/>
      <c r="F33" s="439"/>
      <c r="G33" s="619"/>
      <c r="H33" s="619"/>
      <c r="I33" s="619"/>
      <c r="J33" s="619"/>
      <c r="K33" s="619"/>
      <c r="L33" s="619"/>
      <c r="M33" s="220"/>
    </row>
    <row r="34" spans="1:13" s="228" customFormat="1" ht="11.25" customHeight="1">
      <c r="A34" s="107"/>
      <c r="B34" s="107"/>
      <c r="C34" s="111"/>
      <c r="D34" s="406"/>
      <c r="E34" s="406"/>
      <c r="F34" s="439"/>
      <c r="G34" s="406"/>
      <c r="H34" s="406"/>
      <c r="I34" s="406"/>
      <c r="J34" s="406"/>
      <c r="K34" s="406"/>
      <c r="L34" s="406"/>
      <c r="M34" s="220"/>
    </row>
    <row r="35" spans="1:13" s="228" customFormat="1" ht="11.25" customHeight="1">
      <c r="A35" s="107"/>
      <c r="B35" s="107"/>
      <c r="C35" s="111"/>
      <c r="D35" s="406"/>
      <c r="E35" s="406"/>
      <c r="F35" s="406"/>
      <c r="G35" s="406"/>
      <c r="H35" s="406"/>
      <c r="I35" s="406"/>
      <c r="J35" s="406"/>
      <c r="K35" s="406"/>
      <c r="L35" s="406"/>
      <c r="M35" s="220"/>
    </row>
    <row r="36" spans="1:13" s="228" customFormat="1" ht="11.25" customHeight="1">
      <c r="B36" s="107"/>
      <c r="C36" s="111"/>
      <c r="D36" s="406"/>
      <c r="E36" s="406"/>
      <c r="F36" s="406"/>
      <c r="G36" s="406"/>
      <c r="H36" s="406"/>
      <c r="I36" s="406"/>
      <c r="J36" s="406"/>
      <c r="K36" s="406"/>
      <c r="L36" s="406"/>
      <c r="M36" s="220"/>
    </row>
    <row r="37" spans="1:13" s="228" customFormat="1" ht="11.25" customHeight="1">
      <c r="B37" s="107"/>
      <c r="C37" s="111"/>
      <c r="D37" s="619"/>
      <c r="E37" s="439"/>
      <c r="F37" s="406"/>
      <c r="G37" s="406"/>
      <c r="H37" s="406"/>
      <c r="I37" s="406"/>
      <c r="J37" s="406"/>
      <c r="K37" s="406"/>
      <c r="L37" s="406"/>
      <c r="M37" s="220"/>
    </row>
    <row r="38" spans="1:13" s="228" customFormat="1" ht="11.25" customHeight="1">
      <c r="B38" s="107"/>
      <c r="C38" s="111"/>
      <c r="D38" s="619"/>
      <c r="E38" s="439"/>
      <c r="F38" s="406"/>
      <c r="G38" s="631"/>
      <c r="H38" s="631"/>
      <c r="I38" s="631"/>
      <c r="J38" s="631"/>
      <c r="K38" s="631"/>
      <c r="L38" s="631"/>
      <c r="M38" s="220"/>
    </row>
    <row r="39" spans="1:13" s="228" customFormat="1" ht="11.25" customHeight="1">
      <c r="A39" s="107"/>
      <c r="B39" s="107"/>
      <c r="C39" s="111"/>
      <c r="D39" s="619"/>
      <c r="E39" s="439"/>
      <c r="F39" s="440"/>
      <c r="G39" s="631"/>
      <c r="H39" s="631"/>
      <c r="I39" s="631"/>
      <c r="J39" s="631"/>
      <c r="K39" s="631"/>
      <c r="L39" s="631"/>
      <c r="M39" s="220"/>
    </row>
    <row r="40" spans="1:13" s="228" customFormat="1" ht="11.25" customHeight="1">
      <c r="A40" s="107"/>
      <c r="B40" s="107"/>
      <c r="C40" s="111"/>
      <c r="D40" s="614"/>
      <c r="E40" s="439"/>
      <c r="F40" s="440"/>
      <c r="G40" s="631"/>
      <c r="H40" s="631"/>
      <c r="I40" s="631"/>
      <c r="J40" s="631"/>
      <c r="K40" s="631"/>
      <c r="L40" s="631"/>
      <c r="M40" s="220"/>
    </row>
    <row r="41" spans="1:13" s="105" customFormat="1" ht="11.25" customHeight="1">
      <c r="B41" s="104"/>
      <c r="C41" s="50"/>
      <c r="D41" s="439"/>
      <c r="E41" s="439"/>
      <c r="F41" s="407"/>
      <c r="G41" s="631"/>
      <c r="H41" s="631"/>
      <c r="I41" s="631"/>
      <c r="J41" s="631"/>
      <c r="K41" s="631"/>
      <c r="L41" s="631"/>
      <c r="M41" s="163"/>
    </row>
    <row r="42" spans="1:13" s="105" customFormat="1" ht="11.25" customHeight="1">
      <c r="A42" s="104"/>
      <c r="B42" s="104"/>
      <c r="C42" s="50"/>
      <c r="D42" s="619"/>
      <c r="E42" s="439"/>
      <c r="F42" s="440"/>
      <c r="G42" s="631"/>
      <c r="H42" s="631"/>
      <c r="I42" s="631"/>
      <c r="J42" s="631"/>
      <c r="K42" s="631"/>
      <c r="L42" s="631"/>
      <c r="M42" s="163"/>
    </row>
    <row r="43" spans="1:13" s="105" customFormat="1" ht="11.25" customHeight="1">
      <c r="A43" s="104"/>
      <c r="B43" s="104"/>
      <c r="C43" s="50"/>
      <c r="D43" s="439"/>
      <c r="E43" s="439"/>
      <c r="F43" s="440"/>
      <c r="G43" s="631"/>
      <c r="H43" s="631"/>
      <c r="I43" s="631"/>
      <c r="J43" s="631"/>
      <c r="K43" s="631"/>
      <c r="L43" s="631"/>
      <c r="M43" s="163"/>
    </row>
    <row r="44" spans="1:13" s="105" customFormat="1" ht="12" customHeight="1">
      <c r="A44" s="104"/>
      <c r="B44" s="104"/>
      <c r="C44" s="50"/>
      <c r="D44" s="439"/>
      <c r="E44" s="439"/>
      <c r="F44" s="440"/>
      <c r="G44" s="631"/>
      <c r="H44" s="631"/>
      <c r="I44" s="631"/>
      <c r="J44" s="631"/>
      <c r="K44" s="631"/>
      <c r="L44" s="631"/>
      <c r="M44" s="163"/>
    </row>
    <row r="45" spans="1:13" s="105" customFormat="1" ht="19.5" customHeight="1">
      <c r="A45" s="329" t="s">
        <v>476</v>
      </c>
      <c r="B45" s="104"/>
      <c r="C45" s="50"/>
      <c r="D45" s="439"/>
      <c r="E45" s="439"/>
      <c r="F45" s="440"/>
      <c r="G45" s="631"/>
      <c r="H45" s="631"/>
      <c r="I45" s="631"/>
      <c r="J45" s="631"/>
      <c r="K45" s="631"/>
      <c r="L45" s="631"/>
      <c r="M45" s="163"/>
    </row>
    <row r="46" spans="1:13" s="105" customFormat="1" ht="14.25" customHeight="1">
      <c r="A46" s="160" t="s">
        <v>393</v>
      </c>
      <c r="B46" s="104"/>
      <c r="C46" s="50"/>
      <c r="D46" s="619"/>
      <c r="E46" s="439"/>
      <c r="F46" s="475"/>
      <c r="G46" s="631"/>
      <c r="H46" s="631"/>
      <c r="I46" s="631"/>
      <c r="J46" s="631"/>
      <c r="K46" s="631"/>
      <c r="L46" s="631"/>
      <c r="M46" s="163"/>
    </row>
    <row r="47" spans="1:13" s="105" customFormat="1" ht="9.75" hidden="1" customHeight="1">
      <c r="A47" s="160" t="s">
        <v>203</v>
      </c>
      <c r="B47" s="104"/>
      <c r="C47" s="50"/>
      <c r="D47" s="619"/>
      <c r="E47" s="439"/>
      <c r="F47" s="440"/>
      <c r="G47" s="631"/>
      <c r="H47" s="631"/>
      <c r="I47" s="631"/>
      <c r="J47" s="631"/>
      <c r="K47" s="631"/>
      <c r="L47" s="631"/>
      <c r="M47" s="163"/>
    </row>
    <row r="48" spans="1:13" s="105" customFormat="1" ht="11.25" customHeight="1">
      <c r="B48" s="104"/>
      <c r="C48" s="50"/>
      <c r="D48" s="620"/>
      <c r="E48" s="480"/>
      <c r="F48" s="529"/>
      <c r="G48" s="631"/>
      <c r="H48" s="631"/>
      <c r="I48" s="631"/>
      <c r="J48" s="631"/>
      <c r="K48" s="631"/>
      <c r="L48" s="631"/>
      <c r="M48" s="163"/>
    </row>
    <row r="49" spans="1:13" s="105" customFormat="1" ht="11.25" customHeight="1">
      <c r="B49" s="104"/>
      <c r="C49" s="50"/>
      <c r="D49" s="619"/>
      <c r="E49" s="439"/>
      <c r="F49" s="529"/>
      <c r="G49" s="632"/>
      <c r="H49" s="632"/>
      <c r="I49" s="632"/>
      <c r="J49" s="632"/>
      <c r="K49" s="632"/>
      <c r="L49" s="632"/>
      <c r="M49" s="163"/>
    </row>
    <row r="50" spans="1:13" s="105" customFormat="1" ht="11.25" customHeight="1">
      <c r="A50" s="104"/>
      <c r="B50" s="104"/>
      <c r="C50" s="50"/>
      <c r="D50" s="529"/>
      <c r="E50" s="529"/>
      <c r="F50" s="629"/>
      <c r="G50" s="632"/>
      <c r="H50" s="632"/>
      <c r="I50" s="632"/>
      <c r="J50" s="632"/>
      <c r="K50" s="632"/>
      <c r="L50" s="632"/>
      <c r="M50" s="163"/>
    </row>
    <row r="51" spans="1:13" s="105" customFormat="1" ht="11.25" customHeight="1">
      <c r="A51" s="104"/>
      <c r="B51" s="104"/>
      <c r="C51" s="50"/>
      <c r="D51" s="529"/>
      <c r="E51" s="529"/>
      <c r="F51" s="480"/>
      <c r="G51" s="632"/>
      <c r="H51" s="632"/>
      <c r="I51" s="632"/>
      <c r="J51" s="632"/>
      <c r="K51" s="632"/>
      <c r="L51" s="632"/>
      <c r="M51" s="163"/>
    </row>
    <row r="52" spans="1:13" s="105" customFormat="1" ht="11.25" customHeight="1">
      <c r="A52" s="104"/>
      <c r="B52" s="104"/>
      <c r="C52" s="50"/>
      <c r="D52" s="529"/>
      <c r="E52" s="529"/>
      <c r="F52" s="440"/>
      <c r="G52" s="632"/>
      <c r="H52" s="632"/>
      <c r="I52" s="632"/>
      <c r="J52" s="632"/>
      <c r="K52" s="632"/>
      <c r="L52" s="632"/>
      <c r="M52" s="163"/>
    </row>
    <row r="53" spans="1:13" s="105" customFormat="1" ht="11.25" customHeight="1">
      <c r="A53" s="104"/>
      <c r="B53" s="104"/>
      <c r="C53" s="50"/>
      <c r="D53" s="529"/>
      <c r="E53" s="529"/>
      <c r="F53" s="440"/>
      <c r="G53" s="632"/>
      <c r="H53" s="632"/>
      <c r="I53" s="632"/>
      <c r="J53" s="632"/>
      <c r="K53" s="632"/>
      <c r="L53" s="632"/>
      <c r="M53" s="163"/>
    </row>
    <row r="54" spans="1:13" s="105" customFormat="1" ht="11.25" customHeight="1">
      <c r="A54" s="104"/>
      <c r="B54" s="104"/>
      <c r="C54" s="50"/>
      <c r="D54" s="529"/>
      <c r="E54" s="529"/>
      <c r="F54" s="440"/>
      <c r="G54" s="632"/>
      <c r="H54" s="632"/>
      <c r="I54" s="632"/>
      <c r="J54" s="632"/>
      <c r="K54" s="632"/>
      <c r="L54" s="632"/>
      <c r="M54" s="163"/>
    </row>
    <row r="55" spans="1:13" s="228" customFormat="1" ht="11.25" customHeight="1">
      <c r="B55" s="107"/>
      <c r="C55" s="111"/>
      <c r="D55" s="406"/>
      <c r="E55" s="406"/>
      <c r="F55" s="404"/>
      <c r="G55" s="404"/>
      <c r="H55" s="404"/>
      <c r="I55" s="404"/>
      <c r="J55" s="404"/>
      <c r="K55" s="404"/>
      <c r="L55" s="404"/>
      <c r="M55" s="220"/>
    </row>
    <row r="56" spans="1:13" s="228" customFormat="1" ht="11.25" customHeight="1">
      <c r="A56" s="107"/>
      <c r="B56" s="107"/>
      <c r="C56" s="111"/>
      <c r="D56" s="404"/>
      <c r="E56" s="404"/>
      <c r="F56" s="404"/>
      <c r="G56" s="404"/>
      <c r="H56" s="404"/>
      <c r="I56" s="404"/>
      <c r="J56" s="404"/>
      <c r="K56" s="404"/>
      <c r="L56" s="404"/>
      <c r="M56" s="220"/>
    </row>
    <row r="57" spans="1:13" ht="11.25" customHeight="1">
      <c r="A57" s="228"/>
    </row>
    <row r="58" spans="1:13" ht="11.25" customHeight="1"/>
    <row r="59" spans="1:13" ht="11.25" customHeight="1"/>
    <row r="60" spans="1:13" ht="11.25" customHeight="1"/>
    <row r="61" spans="1:13" ht="11.25" customHeight="1"/>
    <row r="62" spans="1:13" ht="11.25" customHeight="1"/>
    <row r="63" spans="1:13" ht="11.25" customHeight="1"/>
    <row r="64" spans="1:13" ht="11.25" customHeight="1"/>
    <row r="65" spans="1:12" ht="11.25" customHeight="1"/>
    <row r="66" spans="1:12" ht="11.25" customHeight="1">
      <c r="A66" s="101"/>
      <c r="B66" s="101"/>
      <c r="C66" s="13"/>
      <c r="D66" s="466"/>
      <c r="E66" s="466"/>
      <c r="F66" s="466"/>
      <c r="G66" s="466"/>
      <c r="H66" s="466"/>
      <c r="I66" s="466"/>
      <c r="J66" s="466"/>
      <c r="K66" s="466"/>
      <c r="L66" s="466"/>
    </row>
    <row r="67" spans="1:12" ht="11.25" customHeight="1">
      <c r="A67" s="101"/>
      <c r="B67" s="101"/>
      <c r="C67" s="13"/>
      <c r="D67" s="466"/>
      <c r="E67" s="466"/>
      <c r="F67" s="466"/>
      <c r="G67" s="466"/>
      <c r="H67" s="466"/>
      <c r="I67" s="466"/>
      <c r="J67" s="466"/>
      <c r="K67" s="466"/>
      <c r="L67" s="466"/>
    </row>
    <row r="68" spans="1:12" ht="11.25" customHeight="1">
      <c r="A68" s="101"/>
      <c r="B68" s="101"/>
      <c r="C68" s="13"/>
      <c r="D68" s="466"/>
      <c r="E68" s="466"/>
      <c r="F68" s="466"/>
      <c r="G68" s="466"/>
      <c r="H68" s="466"/>
      <c r="I68" s="466"/>
      <c r="J68" s="466"/>
      <c r="K68" s="466"/>
      <c r="L68" s="466"/>
    </row>
    <row r="69" spans="1:12" ht="11.25" customHeight="1">
      <c r="A69" s="101"/>
      <c r="B69" s="101"/>
      <c r="C69" s="13"/>
      <c r="D69" s="466"/>
      <c r="E69" s="466"/>
      <c r="F69" s="466"/>
      <c r="G69" s="466"/>
      <c r="H69" s="466"/>
      <c r="I69" s="466"/>
      <c r="J69" s="466"/>
      <c r="K69" s="466"/>
      <c r="L69" s="466"/>
    </row>
    <row r="70" spans="1:12" ht="11.25" customHeight="1">
      <c r="A70" s="101"/>
      <c r="B70" s="101"/>
      <c r="C70" s="13"/>
      <c r="D70" s="466"/>
      <c r="E70" s="466"/>
      <c r="F70" s="466"/>
      <c r="G70" s="466"/>
      <c r="H70" s="466"/>
      <c r="I70" s="466"/>
      <c r="J70" s="466"/>
      <c r="K70" s="466"/>
      <c r="L70" s="466"/>
    </row>
    <row r="71" spans="1:12" ht="11.25" customHeight="1">
      <c r="A71" s="101"/>
      <c r="B71" s="101"/>
      <c r="C71" s="13"/>
      <c r="D71" s="466"/>
      <c r="E71" s="466"/>
      <c r="F71" s="466"/>
      <c r="G71" s="466"/>
      <c r="H71" s="466"/>
      <c r="I71" s="466"/>
      <c r="J71" s="466"/>
      <c r="K71" s="466"/>
      <c r="L71" s="466"/>
    </row>
    <row r="72" spans="1:12" ht="11.25" customHeight="1">
      <c r="A72" s="101"/>
      <c r="B72" s="101"/>
      <c r="C72" s="13"/>
      <c r="D72" s="466"/>
      <c r="E72" s="466"/>
      <c r="F72" s="466"/>
      <c r="G72" s="466"/>
      <c r="H72" s="466"/>
      <c r="I72" s="466"/>
      <c r="J72" s="466"/>
      <c r="K72" s="466"/>
      <c r="L72" s="466"/>
    </row>
    <row r="73" spans="1:12" ht="11.25" customHeight="1">
      <c r="A73" s="101"/>
      <c r="B73" s="101"/>
      <c r="C73" s="13"/>
      <c r="D73" s="466"/>
      <c r="E73" s="466"/>
      <c r="F73" s="466"/>
      <c r="G73" s="466"/>
      <c r="H73" s="466"/>
      <c r="I73" s="466"/>
      <c r="J73" s="466"/>
      <c r="K73" s="466"/>
      <c r="L73" s="466"/>
    </row>
    <row r="74" spans="1:12" ht="11.25" customHeight="1">
      <c r="A74" s="101"/>
      <c r="B74" s="101"/>
      <c r="C74" s="13"/>
      <c r="D74" s="466"/>
      <c r="E74" s="466"/>
      <c r="F74" s="466"/>
      <c r="G74" s="466"/>
      <c r="H74" s="466"/>
      <c r="I74" s="466"/>
      <c r="J74" s="466"/>
      <c r="K74" s="466"/>
      <c r="L74" s="466"/>
    </row>
    <row r="75" spans="1:12" ht="11.25" customHeight="1">
      <c r="A75" s="101"/>
      <c r="B75" s="101"/>
      <c r="C75" s="13"/>
      <c r="D75" s="466"/>
      <c r="E75" s="466"/>
      <c r="F75" s="466"/>
      <c r="G75" s="466"/>
      <c r="H75" s="466"/>
      <c r="I75" s="466"/>
      <c r="J75" s="466"/>
      <c r="K75" s="466"/>
      <c r="L75" s="466"/>
    </row>
    <row r="76" spans="1:12" ht="11.25" customHeight="1">
      <c r="A76" s="101"/>
      <c r="B76" s="101"/>
      <c r="C76" s="13"/>
      <c r="D76" s="466"/>
      <c r="E76" s="466"/>
      <c r="F76" s="466"/>
      <c r="G76" s="466"/>
      <c r="H76" s="466"/>
      <c r="I76" s="466"/>
      <c r="J76" s="466"/>
      <c r="K76" s="466"/>
      <c r="L76" s="466"/>
    </row>
    <row r="77" spans="1:12" ht="11.25" customHeight="1">
      <c r="A77" s="101"/>
      <c r="B77" s="101"/>
      <c r="C77" s="13"/>
      <c r="D77" s="466"/>
      <c r="E77" s="466"/>
      <c r="F77" s="466"/>
      <c r="G77" s="466"/>
      <c r="H77" s="466"/>
      <c r="I77" s="466"/>
      <c r="J77" s="466"/>
      <c r="K77" s="466"/>
      <c r="L77" s="466"/>
    </row>
    <row r="78" spans="1:12" ht="11.25" customHeight="1">
      <c r="A78" s="101"/>
      <c r="B78" s="101"/>
      <c r="C78" s="13"/>
      <c r="D78" s="466"/>
      <c r="E78" s="466"/>
      <c r="F78" s="466"/>
      <c r="G78" s="466"/>
      <c r="H78" s="466"/>
      <c r="I78" s="466"/>
      <c r="J78" s="466"/>
      <c r="K78" s="466"/>
      <c r="L78" s="466"/>
    </row>
    <row r="79" spans="1:12" ht="11.25" customHeight="1">
      <c r="A79" s="101"/>
      <c r="B79" s="101"/>
      <c r="C79" s="13"/>
      <c r="D79" s="466"/>
      <c r="E79" s="466"/>
      <c r="F79" s="466"/>
      <c r="G79" s="466"/>
      <c r="H79" s="466"/>
      <c r="I79" s="466"/>
      <c r="J79" s="466"/>
      <c r="K79" s="466"/>
      <c r="L79" s="466"/>
    </row>
  </sheetData>
  <sortState ref="G4:M29">
    <sortCondition ref="H4:H29"/>
  </sortState>
  <hyperlinks>
    <hyperlink ref="C2" location="metodologie!A1" display="metodologie"/>
    <hyperlink ref="C1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G2"/>
  <sheetViews>
    <sheetView showGridLines="0" zoomScale="140" zoomScaleNormal="140" workbookViewId="0">
      <selection sqref="A1:J1"/>
    </sheetView>
  </sheetViews>
  <sheetFormatPr defaultRowHeight="12.75"/>
  <cols>
    <col min="6" max="6" width="3.5703125" customWidth="1"/>
    <col min="7" max="7" width="13.28515625" customWidth="1"/>
  </cols>
  <sheetData>
    <row r="2" spans="7:7">
      <c r="G2" s="115" t="s">
        <v>83</v>
      </c>
    </row>
  </sheetData>
  <hyperlinks>
    <hyperlink ref="G2" location="Seznam!A1" display="zpět na seznam"/>
  </hyperlinks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kument" shapeId="1027" r:id="rId4">
          <objectPr defaultSize="0" r:id="rId5">
            <anchor moveWithCells="1">
              <from>
                <xdr:col>0</xdr:col>
                <xdr:colOff>57150</xdr:colOff>
                <xdr:row>0</xdr:row>
                <xdr:rowOff>9525</xdr:rowOff>
              </from>
              <to>
                <xdr:col>4</xdr:col>
                <xdr:colOff>571500</xdr:colOff>
                <xdr:row>42</xdr:row>
                <xdr:rowOff>0</xdr:rowOff>
              </to>
            </anchor>
          </objectPr>
        </oleObject>
      </mc:Choice>
      <mc:Fallback>
        <oleObject progId="Dokument" shapeId="102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2"/>
  <sheetViews>
    <sheetView showGridLines="0" view="pageBreakPreview" zoomScale="140" zoomScaleNormal="140" zoomScaleSheetLayoutView="140" workbookViewId="0">
      <selection sqref="A1:D1"/>
    </sheetView>
  </sheetViews>
  <sheetFormatPr defaultColWidth="9.140625" defaultRowHeight="11.25"/>
  <cols>
    <col min="1" max="1" width="24.28515625" style="102" customWidth="1"/>
    <col min="2" max="4" width="5.7109375" style="102" customWidth="1"/>
    <col min="5" max="5" width="2.85546875" style="90" customWidth="1"/>
    <col min="6" max="6" width="14.140625" style="90" customWidth="1"/>
    <col min="7" max="7" width="26.85546875" style="612" customWidth="1"/>
    <col min="8" max="12" width="7.28515625" style="612" customWidth="1"/>
    <col min="13" max="29" width="7.28515625" style="125" customWidth="1"/>
    <col min="30" max="31" width="9.140625" style="125"/>
    <col min="32" max="16384" width="9.140625" style="101"/>
  </cols>
  <sheetData>
    <row r="1" spans="1:25" s="103" customFormat="1" ht="24" customHeight="1">
      <c r="A1" s="786" t="s">
        <v>51</v>
      </c>
      <c r="B1" s="786"/>
      <c r="C1" s="786"/>
      <c r="D1" s="790"/>
      <c r="E1" s="73"/>
      <c r="F1" s="100" t="s">
        <v>83</v>
      </c>
      <c r="G1" s="511"/>
      <c r="H1" s="511"/>
      <c r="I1" s="511"/>
      <c r="J1" s="511"/>
      <c r="K1" s="511"/>
      <c r="L1" s="612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5" s="90" customFormat="1" ht="18.75" customHeight="1">
      <c r="A2" s="83" t="s">
        <v>304</v>
      </c>
      <c r="F2" s="115" t="s">
        <v>84</v>
      </c>
      <c r="G2" s="637"/>
      <c r="H2" s="612"/>
      <c r="I2" s="612"/>
      <c r="J2" s="612"/>
      <c r="K2" s="612"/>
      <c r="L2" s="612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s="107" customFormat="1" ht="11.25" customHeight="1">
      <c r="A3" s="106"/>
      <c r="D3" s="7" t="s">
        <v>121</v>
      </c>
      <c r="E3" s="126"/>
      <c r="F3" s="126"/>
      <c r="G3" s="511"/>
      <c r="H3" s="511"/>
      <c r="I3" s="612"/>
      <c r="J3" s="612"/>
      <c r="K3" s="612"/>
      <c r="L3" s="612"/>
      <c r="M3" s="127"/>
      <c r="N3" s="127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</row>
    <row r="4" spans="1:25" s="108" customFormat="1" ht="10.5" customHeight="1">
      <c r="A4" s="84"/>
      <c r="B4" s="85">
        <v>2015</v>
      </c>
      <c r="C4" s="128">
        <v>2016</v>
      </c>
      <c r="D4" s="128">
        <v>2017</v>
      </c>
      <c r="E4" s="96"/>
      <c r="F4" s="96"/>
      <c r="G4" s="410"/>
      <c r="H4" s="410"/>
      <c r="I4" s="410"/>
      <c r="J4" s="410"/>
      <c r="K4" s="638"/>
      <c r="L4" s="638"/>
      <c r="M4" s="129"/>
      <c r="N4" s="129"/>
      <c r="O4" s="129"/>
      <c r="P4" s="129"/>
      <c r="Q4" s="125"/>
      <c r="R4" s="125"/>
    </row>
    <row r="5" spans="1:25" s="108" customFormat="1" ht="9" customHeight="1">
      <c r="A5" s="106" t="s">
        <v>270</v>
      </c>
      <c r="B5" s="130">
        <v>66.572999999999993</v>
      </c>
      <c r="C5" s="131">
        <v>71.926000000000002</v>
      </c>
      <c r="D5" s="131">
        <v>72.001999999999995</v>
      </c>
      <c r="E5" s="657"/>
      <c r="F5" s="132"/>
      <c r="G5" s="476"/>
      <c r="H5" s="410"/>
      <c r="I5" s="410"/>
      <c r="J5" s="410"/>
      <c r="K5" s="564"/>
      <c r="L5" s="564"/>
      <c r="M5" s="67"/>
      <c r="N5" s="67"/>
      <c r="O5" s="67"/>
      <c r="P5" s="67"/>
      <c r="Q5" s="111"/>
      <c r="R5" s="111"/>
    </row>
    <row r="6" spans="1:25" s="228" customFormat="1" ht="9" customHeight="1">
      <c r="A6" s="282" t="s">
        <v>197</v>
      </c>
      <c r="B6" s="135">
        <v>59.911000000000001</v>
      </c>
      <c r="C6" s="136">
        <v>65.355000000000004</v>
      </c>
      <c r="D6" s="136">
        <v>64.655000000000001</v>
      </c>
      <c r="E6" s="657"/>
      <c r="F6" s="132"/>
      <c r="G6" s="450"/>
      <c r="H6" s="410"/>
      <c r="I6" s="410"/>
      <c r="J6" s="410"/>
      <c r="K6" s="426"/>
      <c r="L6" s="426"/>
      <c r="M6" s="65"/>
      <c r="N6" s="65"/>
      <c r="O6" s="65"/>
      <c r="P6" s="65"/>
      <c r="Q6" s="53"/>
      <c r="R6" s="111"/>
    </row>
    <row r="7" spans="1:25" s="108" customFormat="1" ht="9" customHeight="1">
      <c r="A7" s="112" t="s">
        <v>198</v>
      </c>
      <c r="B7" s="135">
        <v>6.6619999999999999</v>
      </c>
      <c r="C7" s="136">
        <v>6.5709999999999997</v>
      </c>
      <c r="D7" s="136">
        <v>7.3470000000000004</v>
      </c>
      <c r="E7" s="32"/>
      <c r="F7" s="32"/>
      <c r="G7" s="442"/>
      <c r="H7" s="410"/>
      <c r="I7" s="410"/>
      <c r="J7" s="410"/>
      <c r="K7" s="426"/>
      <c r="L7" s="426"/>
      <c r="M7" s="65"/>
      <c r="N7" s="65"/>
      <c r="O7" s="65"/>
      <c r="P7" s="65"/>
      <c r="Q7" s="111"/>
      <c r="R7" s="111"/>
    </row>
    <row r="8" spans="1:25" s="108" customFormat="1" ht="9" customHeight="1">
      <c r="A8" s="86" t="s">
        <v>122</v>
      </c>
      <c r="B8" s="137"/>
      <c r="C8" s="138"/>
      <c r="D8" s="138"/>
      <c r="E8" s="26"/>
      <c r="F8" s="26"/>
      <c r="G8" s="595"/>
      <c r="H8" s="410"/>
      <c r="I8" s="410"/>
      <c r="J8" s="410"/>
      <c r="K8" s="429"/>
      <c r="L8" s="429"/>
      <c r="M8" s="66"/>
      <c r="N8" s="66"/>
      <c r="O8" s="66"/>
      <c r="P8" s="397"/>
      <c r="Q8" s="111"/>
      <c r="R8" s="111"/>
    </row>
    <row r="9" spans="1:25" s="108" customFormat="1" ht="9" customHeight="1">
      <c r="A9" s="284" t="s">
        <v>256</v>
      </c>
      <c r="B9" s="137">
        <v>44.933</v>
      </c>
      <c r="C9" s="138">
        <v>46.594000000000001</v>
      </c>
      <c r="D9" s="138">
        <v>47.817999999999998</v>
      </c>
      <c r="E9" s="26"/>
      <c r="F9" s="26"/>
      <c r="G9" s="639"/>
      <c r="H9" s="410"/>
      <c r="I9" s="410"/>
      <c r="J9" s="410"/>
      <c r="K9" s="429"/>
      <c r="L9" s="429"/>
      <c r="M9" s="66"/>
      <c r="N9" s="66"/>
      <c r="O9" s="66"/>
      <c r="P9" s="66"/>
      <c r="Q9" s="111"/>
      <c r="R9" s="111"/>
    </row>
    <row r="10" spans="1:25" s="108" customFormat="1" ht="9" customHeight="1">
      <c r="A10" s="322" t="s">
        <v>257</v>
      </c>
      <c r="B10" s="137">
        <v>21.639999999999993</v>
      </c>
      <c r="C10" s="138">
        <v>25.332000000000001</v>
      </c>
      <c r="D10" s="138">
        <v>24.184999999999999</v>
      </c>
      <c r="E10" s="26"/>
      <c r="F10" s="26"/>
      <c r="G10" s="640"/>
      <c r="H10" s="410"/>
      <c r="I10" s="410"/>
      <c r="J10" s="410"/>
      <c r="K10" s="429"/>
      <c r="L10" s="429"/>
      <c r="M10" s="66"/>
      <c r="N10" s="66"/>
      <c r="O10" s="66"/>
      <c r="P10" s="66"/>
      <c r="Q10" s="111"/>
      <c r="R10" s="111"/>
    </row>
    <row r="11" spans="1:25" s="228" customFormat="1" ht="9" customHeight="1">
      <c r="A11" s="86" t="s">
        <v>271</v>
      </c>
      <c r="B11" s="137"/>
      <c r="C11" s="138"/>
      <c r="D11" s="138"/>
      <c r="E11" s="26"/>
      <c r="F11" s="26"/>
      <c r="G11" s="641"/>
      <c r="H11" s="642"/>
      <c r="I11" s="643"/>
      <c r="J11" s="643"/>
      <c r="K11" s="643"/>
      <c r="L11" s="643"/>
      <c r="M11" s="66"/>
      <c r="N11" s="66"/>
      <c r="O11" s="66"/>
      <c r="P11" s="139"/>
      <c r="Q11" s="111"/>
      <c r="R11" s="111"/>
    </row>
    <row r="12" spans="1:25" s="228" customFormat="1" ht="9" customHeight="1">
      <c r="A12" s="322" t="s">
        <v>272</v>
      </c>
      <c r="B12" s="137">
        <v>12.106999999999999</v>
      </c>
      <c r="C12" s="138">
        <v>14.208</v>
      </c>
      <c r="D12" s="138">
        <v>16.559999999999999</v>
      </c>
      <c r="E12" s="26"/>
      <c r="F12" s="26"/>
      <c r="G12" s="644"/>
      <c r="H12" s="406"/>
      <c r="I12" s="406"/>
      <c r="J12" s="406"/>
      <c r="K12" s="429"/>
      <c r="L12" s="429"/>
      <c r="M12" s="66"/>
      <c r="N12" s="66"/>
      <c r="O12" s="66"/>
      <c r="P12" s="66"/>
      <c r="Q12" s="111"/>
      <c r="R12" s="111"/>
    </row>
    <row r="13" spans="1:25" s="228" customFormat="1" ht="9" customHeight="1">
      <c r="A13" s="322" t="s">
        <v>273</v>
      </c>
      <c r="B13" s="137">
        <v>54.466000000000001</v>
      </c>
      <c r="C13" s="138">
        <v>57.718000000000004</v>
      </c>
      <c r="D13" s="138">
        <v>55.442999999999998</v>
      </c>
      <c r="E13" s="26"/>
      <c r="F13" s="26"/>
      <c r="G13" s="644"/>
      <c r="H13" s="406"/>
      <c r="I13" s="406"/>
      <c r="J13" s="406"/>
      <c r="K13" s="429"/>
      <c r="L13" s="429"/>
      <c r="M13" s="66"/>
      <c r="N13" s="66"/>
      <c r="O13" s="66"/>
      <c r="P13" s="66"/>
      <c r="Q13" s="218"/>
      <c r="R13" s="111"/>
      <c r="S13" s="133"/>
      <c r="T13" s="134"/>
      <c r="U13" s="111"/>
      <c r="V13" s="111"/>
      <c r="W13" s="111"/>
      <c r="X13" s="111"/>
      <c r="Y13" s="111"/>
    </row>
    <row r="14" spans="1:25" s="228" customFormat="1" ht="9" customHeight="1">
      <c r="A14" s="86" t="s">
        <v>274</v>
      </c>
      <c r="B14" s="137"/>
      <c r="C14" s="138"/>
      <c r="D14" s="138"/>
      <c r="E14" s="26"/>
      <c r="F14" s="26"/>
      <c r="G14" s="641"/>
      <c r="H14" s="406"/>
      <c r="I14" s="406"/>
      <c r="J14" s="406"/>
      <c r="K14" s="429"/>
      <c r="L14" s="429"/>
      <c r="M14" s="66"/>
      <c r="N14" s="66"/>
      <c r="O14" s="66"/>
      <c r="P14" s="139"/>
      <c r="Q14" s="218"/>
      <c r="R14" s="111"/>
      <c r="S14" s="133"/>
      <c r="T14" s="134"/>
      <c r="U14" s="111"/>
      <c r="V14" s="111"/>
      <c r="W14" s="111"/>
      <c r="X14" s="111"/>
      <c r="Y14" s="111"/>
    </row>
    <row r="15" spans="1:25" s="228" customFormat="1" ht="9" customHeight="1">
      <c r="A15" s="322" t="s">
        <v>275</v>
      </c>
      <c r="B15" s="137">
        <v>7.7649999999999997</v>
      </c>
      <c r="C15" s="138">
        <v>10.532999999999999</v>
      </c>
      <c r="D15" s="138">
        <v>8.4670000000000005</v>
      </c>
      <c r="E15" s="26"/>
      <c r="F15" s="26"/>
      <c r="G15" s="644"/>
      <c r="H15" s="406"/>
      <c r="I15" s="406"/>
      <c r="J15" s="406"/>
      <c r="K15" s="429"/>
      <c r="L15" s="429"/>
      <c r="M15" s="66"/>
      <c r="N15" s="66"/>
      <c r="O15" s="66"/>
      <c r="P15" s="66"/>
      <c r="Q15" s="218"/>
      <c r="R15" s="111"/>
      <c r="S15" s="133"/>
      <c r="T15" s="134"/>
      <c r="U15" s="111"/>
      <c r="V15" s="111"/>
      <c r="W15" s="111"/>
      <c r="X15" s="111"/>
      <c r="Y15" s="111"/>
    </row>
    <row r="16" spans="1:25" s="228" customFormat="1" ht="9" customHeight="1">
      <c r="A16" s="322" t="s">
        <v>276</v>
      </c>
      <c r="B16" s="137">
        <v>41.774000000000001</v>
      </c>
      <c r="C16" s="138">
        <v>45.125999999999998</v>
      </c>
      <c r="D16" s="138">
        <v>45.893999999999998</v>
      </c>
      <c r="E16" s="26"/>
      <c r="F16" s="26"/>
      <c r="G16" s="644"/>
      <c r="H16" s="406"/>
      <c r="I16" s="406"/>
      <c r="J16" s="406"/>
      <c r="K16" s="429"/>
      <c r="L16" s="429"/>
      <c r="M16" s="66"/>
      <c r="N16" s="66"/>
      <c r="O16" s="66"/>
      <c r="P16" s="66"/>
      <c r="Q16" s="218"/>
      <c r="R16" s="111"/>
      <c r="S16" s="133"/>
      <c r="T16" s="134"/>
      <c r="U16" s="111"/>
      <c r="V16" s="111"/>
      <c r="W16" s="111"/>
      <c r="X16" s="111"/>
      <c r="Y16" s="111"/>
    </row>
    <row r="17" spans="1:31" s="228" customFormat="1" ht="9" customHeight="1">
      <c r="A17" s="322" t="s">
        <v>277</v>
      </c>
      <c r="B17" s="137">
        <v>5.024</v>
      </c>
      <c r="C17" s="138">
        <v>4.88</v>
      </c>
      <c r="D17" s="138">
        <v>6.7430000000000003</v>
      </c>
      <c r="E17" s="26"/>
      <c r="F17" s="26"/>
      <c r="G17" s="644"/>
      <c r="H17" s="406"/>
      <c r="I17" s="406"/>
      <c r="J17" s="406"/>
      <c r="K17" s="429"/>
      <c r="L17" s="429"/>
      <c r="M17" s="66"/>
      <c r="N17" s="66"/>
      <c r="O17" s="66"/>
      <c r="P17" s="66"/>
      <c r="Q17" s="218"/>
      <c r="R17" s="111"/>
      <c r="S17" s="133"/>
      <c r="T17" s="134"/>
      <c r="U17" s="111"/>
      <c r="V17" s="111"/>
      <c r="W17" s="111"/>
      <c r="X17" s="111"/>
      <c r="Y17" s="111"/>
    </row>
    <row r="18" spans="1:31" s="228" customFormat="1" ht="9" customHeight="1">
      <c r="A18" s="322" t="s">
        <v>278</v>
      </c>
      <c r="B18" s="137">
        <v>12.009999999999991</v>
      </c>
      <c r="C18" s="138">
        <v>11.387</v>
      </c>
      <c r="D18" s="138">
        <v>10.899000000000001</v>
      </c>
      <c r="E18" s="26"/>
      <c r="F18" s="26"/>
      <c r="G18" s="644"/>
      <c r="H18" s="406"/>
      <c r="I18" s="406"/>
      <c r="J18" s="406"/>
      <c r="K18" s="429"/>
      <c r="L18" s="429"/>
      <c r="M18" s="66"/>
      <c r="N18" s="66"/>
      <c r="O18" s="66"/>
      <c r="P18" s="66"/>
      <c r="Q18" s="218"/>
      <c r="R18" s="111"/>
      <c r="S18" s="133"/>
      <c r="T18" s="134"/>
      <c r="U18" s="111"/>
      <c r="V18" s="111"/>
      <c r="W18" s="111"/>
      <c r="X18" s="111"/>
      <c r="Y18" s="111"/>
    </row>
    <row r="19" spans="1:31" s="108" customFormat="1" ht="9" customHeight="1">
      <c r="A19" s="86" t="s">
        <v>36</v>
      </c>
      <c r="B19" s="137"/>
      <c r="C19" s="138"/>
      <c r="D19" s="138"/>
      <c r="E19" s="26"/>
      <c r="F19" s="26"/>
      <c r="G19" s="595"/>
      <c r="H19" s="410"/>
      <c r="I19" s="410"/>
      <c r="J19" s="410"/>
      <c r="K19" s="429"/>
      <c r="L19" s="429"/>
      <c r="M19" s="66"/>
      <c r="N19" s="66"/>
      <c r="O19" s="66"/>
      <c r="P19" s="66"/>
      <c r="R19" s="125"/>
      <c r="S19" s="125"/>
      <c r="T19" s="125"/>
      <c r="U19" s="125"/>
      <c r="V19" s="125"/>
      <c r="W19" s="125"/>
      <c r="X19" s="125"/>
      <c r="Y19" s="125"/>
    </row>
    <row r="20" spans="1:31" s="108" customFormat="1" ht="9" customHeight="1">
      <c r="A20" s="107" t="s">
        <v>279</v>
      </c>
      <c r="B20" s="137">
        <v>15.752999999999993</v>
      </c>
      <c r="C20" s="137">
        <v>15.513999999999996</v>
      </c>
      <c r="D20" s="138">
        <v>14.831</v>
      </c>
      <c r="E20" s="26"/>
      <c r="F20" s="26"/>
      <c r="G20" s="410"/>
      <c r="H20" s="410"/>
      <c r="I20" s="410"/>
      <c r="J20" s="410"/>
      <c r="K20" s="429"/>
      <c r="L20" s="429"/>
      <c r="M20" s="66"/>
      <c r="N20" s="66"/>
      <c r="O20" s="66"/>
      <c r="P20" s="66"/>
      <c r="R20" s="125"/>
      <c r="S20" s="125"/>
      <c r="T20" s="125"/>
      <c r="U20" s="125"/>
      <c r="V20" s="125"/>
      <c r="W20" s="125"/>
      <c r="X20" s="125"/>
      <c r="Y20" s="125"/>
    </row>
    <row r="21" spans="1:31" s="108" customFormat="1" ht="9" customHeight="1">
      <c r="A21" s="107" t="s">
        <v>123</v>
      </c>
      <c r="B21" s="137">
        <v>25.452999999999999</v>
      </c>
      <c r="C21" s="138">
        <v>28.332000000000001</v>
      </c>
      <c r="D21" s="138">
        <v>28.559000000000001</v>
      </c>
      <c r="E21" s="26"/>
      <c r="F21" s="26"/>
      <c r="G21" s="410"/>
      <c r="H21" s="410"/>
      <c r="I21" s="410"/>
      <c r="J21" s="410"/>
      <c r="K21" s="429"/>
      <c r="L21" s="429"/>
      <c r="M21" s="66"/>
      <c r="N21" s="66"/>
      <c r="O21" s="66"/>
      <c r="P21" s="66"/>
      <c r="R21" s="125"/>
      <c r="S21" s="125"/>
      <c r="T21" s="125"/>
      <c r="U21" s="125"/>
      <c r="V21" s="125"/>
      <c r="W21" s="125"/>
      <c r="X21" s="125"/>
      <c r="Y21" s="125"/>
    </row>
    <row r="22" spans="1:31" s="108" customFormat="1" ht="9" customHeight="1">
      <c r="A22" s="107" t="s">
        <v>124</v>
      </c>
      <c r="B22" s="137">
        <v>15.327</v>
      </c>
      <c r="C22" s="138">
        <v>17.722000000000001</v>
      </c>
      <c r="D22" s="138">
        <v>17.73</v>
      </c>
      <c r="E22" s="26"/>
      <c r="F22" s="26"/>
      <c r="G22" s="410"/>
      <c r="H22" s="410"/>
      <c r="I22" s="410"/>
      <c r="J22" s="410"/>
      <c r="K22" s="429"/>
      <c r="L22" s="429"/>
      <c r="M22" s="66"/>
      <c r="N22" s="66"/>
      <c r="O22" s="66"/>
      <c r="P22" s="66"/>
      <c r="R22" s="125"/>
      <c r="S22" s="125"/>
      <c r="T22" s="125"/>
      <c r="U22" s="125"/>
      <c r="V22" s="125"/>
      <c r="W22" s="125"/>
      <c r="X22" s="125"/>
      <c r="Y22" s="125"/>
    </row>
    <row r="23" spans="1:31" s="108" customFormat="1" ht="9" customHeight="1">
      <c r="A23" s="107" t="s">
        <v>125</v>
      </c>
      <c r="B23" s="137">
        <v>10.039999999999999</v>
      </c>
      <c r="C23" s="138">
        <v>10.358000000000001</v>
      </c>
      <c r="D23" s="138">
        <v>10.882999999999999</v>
      </c>
      <c r="E23" s="26"/>
      <c r="F23" s="26"/>
      <c r="G23" s="410"/>
      <c r="H23" s="410"/>
      <c r="I23" s="410"/>
      <c r="J23" s="410"/>
      <c r="K23" s="429"/>
      <c r="L23" s="429"/>
      <c r="M23" s="66"/>
      <c r="N23" s="66"/>
      <c r="O23" s="66"/>
      <c r="P23" s="66"/>
      <c r="R23" s="125"/>
      <c r="S23" s="125"/>
      <c r="T23" s="125"/>
      <c r="U23" s="125"/>
      <c r="V23" s="125"/>
      <c r="W23" s="125"/>
      <c r="X23" s="125"/>
      <c r="Y23" s="125"/>
    </row>
    <row r="24" spans="1:31" s="108" customFormat="1" ht="9" customHeight="1">
      <c r="A24" s="86" t="s">
        <v>126</v>
      </c>
      <c r="B24" s="141"/>
      <c r="C24" s="142"/>
      <c r="D24" s="142"/>
      <c r="E24" s="26"/>
      <c r="F24" s="26"/>
      <c r="G24" s="595"/>
      <c r="H24" s="410"/>
      <c r="I24" s="410"/>
      <c r="J24" s="410"/>
      <c r="K24" s="429"/>
      <c r="L24" s="429"/>
      <c r="M24" s="66"/>
      <c r="N24" s="66"/>
      <c r="O24" s="66"/>
      <c r="P24" s="66"/>
      <c r="Q24" s="140"/>
      <c r="R24" s="125"/>
      <c r="S24" s="125"/>
      <c r="T24" s="125"/>
      <c r="U24" s="125"/>
      <c r="V24" s="111"/>
      <c r="W24" s="111"/>
      <c r="X24" s="111"/>
      <c r="Y24" s="111"/>
    </row>
    <row r="25" spans="1:31" s="108" customFormat="1" ht="9" customHeight="1">
      <c r="A25" s="107" t="s">
        <v>129</v>
      </c>
      <c r="B25" s="141">
        <v>10.913999999999994</v>
      </c>
      <c r="C25" s="141">
        <v>11.157000000000004</v>
      </c>
      <c r="D25" s="142">
        <v>9.6340000000000003</v>
      </c>
      <c r="E25" s="26"/>
      <c r="F25" s="26"/>
      <c r="G25" s="410"/>
      <c r="H25" s="410"/>
      <c r="I25" s="410"/>
      <c r="J25" s="410"/>
      <c r="K25" s="429"/>
      <c r="L25" s="429"/>
      <c r="M25" s="66"/>
      <c r="N25" s="66"/>
      <c r="O25" s="66"/>
      <c r="P25" s="66"/>
      <c r="R25" s="125"/>
      <c r="S25" s="125"/>
      <c r="T25" s="125"/>
      <c r="U25" s="125"/>
      <c r="V25" s="111"/>
      <c r="W25" s="111"/>
      <c r="X25" s="111"/>
      <c r="Y25" s="111"/>
    </row>
    <row r="26" spans="1:31" s="108" customFormat="1" ht="9" customHeight="1">
      <c r="A26" s="107" t="s">
        <v>128</v>
      </c>
      <c r="B26" s="141">
        <v>9.9320000000000004</v>
      </c>
      <c r="C26" s="142">
        <v>10.276</v>
      </c>
      <c r="D26" s="142">
        <v>11.911</v>
      </c>
      <c r="E26" s="26"/>
      <c r="F26" s="26"/>
      <c r="G26" s="410"/>
      <c r="H26" s="410"/>
      <c r="I26" s="410"/>
      <c r="J26" s="410"/>
      <c r="K26" s="429"/>
      <c r="L26" s="429"/>
      <c r="M26" s="66"/>
      <c r="N26" s="66"/>
      <c r="O26" s="66"/>
      <c r="P26" s="66"/>
      <c r="R26" s="125"/>
      <c r="S26" s="125"/>
      <c r="T26" s="125"/>
      <c r="U26" s="125"/>
      <c r="V26" s="111"/>
      <c r="W26" s="111"/>
      <c r="X26" s="111"/>
      <c r="Y26" s="111"/>
    </row>
    <row r="27" spans="1:31" s="108" customFormat="1" ht="9" customHeight="1">
      <c r="A27" s="88" t="s">
        <v>127</v>
      </c>
      <c r="B27" s="143">
        <v>45.726999999999997</v>
      </c>
      <c r="C27" s="165">
        <v>50.493000000000002</v>
      </c>
      <c r="D27" s="165">
        <v>50.457999999999998</v>
      </c>
      <c r="E27" s="26"/>
      <c r="F27" s="26"/>
      <c r="G27" s="410"/>
      <c r="H27" s="410"/>
      <c r="I27" s="410"/>
      <c r="J27" s="410"/>
      <c r="K27" s="429"/>
      <c r="L27" s="429"/>
      <c r="M27" s="66"/>
      <c r="N27" s="66"/>
      <c r="O27" s="66"/>
      <c r="P27" s="66"/>
      <c r="R27" s="125"/>
      <c r="S27" s="125"/>
      <c r="T27" s="125"/>
      <c r="U27" s="125"/>
      <c r="V27" s="125"/>
      <c r="W27" s="125"/>
      <c r="X27" s="125"/>
      <c r="Y27" s="125"/>
    </row>
    <row r="28" spans="1:31" ht="8.25" customHeight="1">
      <c r="B28" s="6"/>
      <c r="C28" s="6"/>
      <c r="D28" s="6"/>
      <c r="E28" s="26"/>
      <c r="F28" s="26"/>
      <c r="N28" s="129"/>
      <c r="Q28" s="101"/>
      <c r="Z28" s="101"/>
      <c r="AA28" s="101"/>
      <c r="AB28" s="101"/>
      <c r="AC28" s="101"/>
      <c r="AD28" s="101"/>
      <c r="AE28" s="101"/>
    </row>
    <row r="29" spans="1:31" ht="11.25" customHeight="1">
      <c r="A29" s="144" t="s">
        <v>296</v>
      </c>
      <c r="G29" s="511" t="s">
        <v>136</v>
      </c>
      <c r="Q29" s="101"/>
      <c r="Z29" s="101"/>
      <c r="AA29" s="101"/>
      <c r="AB29" s="101"/>
      <c r="AC29" s="101"/>
      <c r="AD29" s="101"/>
      <c r="AE29" s="101"/>
    </row>
    <row r="30" spans="1:31" ht="12" customHeight="1">
      <c r="G30" s="645"/>
      <c r="H30" s="646">
        <v>1997</v>
      </c>
      <c r="I30" s="646">
        <v>2002</v>
      </c>
      <c r="J30" s="646">
        <v>2007</v>
      </c>
      <c r="K30" s="646">
        <v>2012</v>
      </c>
      <c r="L30" s="646">
        <v>2017</v>
      </c>
      <c r="N30" s="145"/>
      <c r="O30" s="145"/>
      <c r="P30" s="145"/>
      <c r="Q30" s="145"/>
      <c r="R30" s="398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</row>
    <row r="31" spans="1:31" ht="12" customHeight="1">
      <c r="G31" s="645" t="s">
        <v>130</v>
      </c>
      <c r="H31" s="647">
        <v>27.582078200000019</v>
      </c>
      <c r="I31" s="647">
        <v>38.436369189550035</v>
      </c>
      <c r="J31" s="647">
        <v>44.761862847300023</v>
      </c>
      <c r="K31" s="647">
        <v>53.203000000000003</v>
      </c>
      <c r="L31" s="647">
        <v>72.001999999999995</v>
      </c>
      <c r="N31" s="146"/>
      <c r="O31" s="146"/>
      <c r="P31" s="146"/>
      <c r="Q31" s="146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</row>
    <row r="32" spans="1:31" ht="12" customHeight="1">
      <c r="G32" s="648" t="s">
        <v>150</v>
      </c>
      <c r="H32" s="649">
        <v>5.5873464511108153E-3</v>
      </c>
      <c r="I32" s="649">
        <v>8.0665387176693526E-3</v>
      </c>
      <c r="J32" s="649">
        <v>9.0942562217589014E-3</v>
      </c>
      <c r="K32" s="649">
        <v>1.0879841179635476E-2</v>
      </c>
      <c r="L32" s="649">
        <v>1.3789247631143172E-2</v>
      </c>
      <c r="N32" s="147"/>
      <c r="O32" s="147"/>
      <c r="P32" s="147"/>
      <c r="Q32" s="147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</row>
    <row r="33" spans="1:38" ht="12" customHeight="1">
      <c r="G33" s="648"/>
      <c r="H33" s="649"/>
      <c r="I33" s="649"/>
      <c r="J33" s="649"/>
      <c r="K33" s="649"/>
      <c r="L33" s="649"/>
      <c r="M33" s="147"/>
      <c r="N33" s="147"/>
      <c r="O33" s="147"/>
      <c r="P33" s="147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</row>
    <row r="34" spans="1:38" ht="12" customHeight="1">
      <c r="G34" s="650"/>
      <c r="H34" s="647"/>
      <c r="I34" s="647"/>
      <c r="J34" s="647"/>
      <c r="K34" s="647"/>
      <c r="L34" s="647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</row>
    <row r="35" spans="1:38" ht="12" customHeight="1">
      <c r="G35" s="645"/>
      <c r="H35" s="646"/>
      <c r="I35" s="646"/>
      <c r="J35" s="646"/>
      <c r="K35" s="646"/>
      <c r="L35" s="646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</row>
    <row r="36" spans="1:38" ht="12" customHeight="1">
      <c r="G36" s="645"/>
      <c r="H36" s="647"/>
      <c r="I36" s="647"/>
      <c r="J36" s="647"/>
      <c r="K36" s="647"/>
      <c r="L36" s="647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355"/>
      <c r="AA36" s="148"/>
      <c r="AB36" s="148"/>
      <c r="AC36" s="148"/>
      <c r="AD36" s="148"/>
      <c r="AE36" s="148"/>
    </row>
    <row r="37" spans="1:38" ht="12" customHeight="1">
      <c r="G37" s="645"/>
      <c r="H37" s="649"/>
      <c r="I37" s="649"/>
      <c r="J37" s="649"/>
      <c r="K37" s="649"/>
      <c r="L37" s="649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356"/>
      <c r="AA37" s="150"/>
      <c r="AB37" s="162"/>
      <c r="AC37" s="162"/>
      <c r="AD37" s="162"/>
      <c r="AE37" s="162"/>
    </row>
    <row r="38" spans="1:38" ht="12" customHeight="1">
      <c r="A38" s="818"/>
      <c r="B38" s="818"/>
      <c r="C38" s="818"/>
      <c r="D38" s="818"/>
      <c r="E38" s="151"/>
    </row>
    <row r="39" spans="1:38" ht="3.75" customHeight="1">
      <c r="A39" s="152"/>
      <c r="B39" s="152"/>
      <c r="C39" s="152"/>
      <c r="D39" s="152"/>
      <c r="E39" s="151"/>
    </row>
    <row r="40" spans="1:38" ht="11.25" customHeight="1">
      <c r="A40" s="144" t="s">
        <v>297</v>
      </c>
      <c r="F40" s="151"/>
      <c r="G40" s="446" t="s">
        <v>135</v>
      </c>
      <c r="H40" s="410"/>
      <c r="I40" s="410"/>
      <c r="J40" s="410"/>
      <c r="K40" s="410"/>
      <c r="L40" s="410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</row>
    <row r="41" spans="1:38" ht="12" customHeight="1">
      <c r="G41" s="410"/>
      <c r="H41" s="646">
        <v>2012</v>
      </c>
      <c r="I41" s="646">
        <v>2017</v>
      </c>
      <c r="K41" s="651"/>
      <c r="L41" s="652"/>
      <c r="M41" s="98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</row>
    <row r="42" spans="1:38" ht="12" customHeight="1">
      <c r="G42" s="653" t="s">
        <v>49</v>
      </c>
      <c r="H42" s="652">
        <v>0.9251170046801872</v>
      </c>
      <c r="I42" s="652">
        <v>0.89796116774534052</v>
      </c>
      <c r="K42" s="654"/>
      <c r="L42" s="652"/>
      <c r="M42" s="154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</row>
    <row r="43" spans="1:38" ht="12" customHeight="1">
      <c r="G43" s="653" t="s">
        <v>50</v>
      </c>
      <c r="H43" s="652">
        <v>7.4882995319812781E-2</v>
      </c>
      <c r="I43" s="652">
        <v>0.10203883225465961</v>
      </c>
      <c r="K43" s="654"/>
      <c r="M43" s="154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</row>
    <row r="44" spans="1:38" ht="12" customHeight="1"/>
    <row r="45" spans="1:38" ht="12" customHeight="1"/>
    <row r="46" spans="1:38" ht="5.25" customHeight="1">
      <c r="A46" s="101"/>
      <c r="G46" s="410"/>
      <c r="H46" s="410"/>
      <c r="I46" s="410"/>
      <c r="J46" s="410"/>
      <c r="K46" s="410"/>
      <c r="L46" s="410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</row>
    <row r="47" spans="1:38" ht="11.25" customHeight="1">
      <c r="A47" s="817" t="s">
        <v>477</v>
      </c>
      <c r="B47" s="817"/>
      <c r="C47" s="817"/>
      <c r="D47" s="817"/>
      <c r="E47" s="156"/>
      <c r="G47" s="446" t="s">
        <v>134</v>
      </c>
      <c r="H47" s="410"/>
      <c r="I47" s="410"/>
      <c r="J47" s="410"/>
      <c r="K47" s="410"/>
      <c r="S47" s="157"/>
      <c r="T47" s="157"/>
      <c r="U47" s="146"/>
      <c r="V47" s="146"/>
    </row>
    <row r="48" spans="1:38" ht="11.25" customHeight="1">
      <c r="A48" s="101"/>
      <c r="B48" s="107"/>
      <c r="C48" s="107"/>
      <c r="F48" s="156"/>
      <c r="G48" s="410"/>
      <c r="H48" s="651">
        <v>2015</v>
      </c>
      <c r="I48" s="651">
        <v>2017</v>
      </c>
      <c r="J48" s="410"/>
      <c r="Q48" s="51"/>
      <c r="R48" s="158"/>
      <c r="S48" s="158"/>
      <c r="T48" s="159"/>
      <c r="U48" s="159"/>
      <c r="AE48" s="101"/>
    </row>
    <row r="49" spans="1:31" ht="12" customHeight="1">
      <c r="G49" s="410" t="s">
        <v>131</v>
      </c>
      <c r="H49" s="652">
        <v>0.68687005242365529</v>
      </c>
      <c r="I49" s="652">
        <v>0.70078608927529795</v>
      </c>
      <c r="J49" s="649"/>
      <c r="AE49" s="101"/>
    </row>
    <row r="50" spans="1:31" ht="12" customHeight="1">
      <c r="A50" s="90"/>
      <c r="B50" s="90"/>
      <c r="C50" s="90"/>
      <c r="D50" s="101"/>
      <c r="G50" s="410" t="s">
        <v>132</v>
      </c>
      <c r="H50" s="652">
        <v>0.14918961140402268</v>
      </c>
      <c r="I50" s="652">
        <v>0.16542596038998916</v>
      </c>
      <c r="J50" s="652"/>
      <c r="AE50" s="101"/>
    </row>
    <row r="51" spans="1:31" ht="11.25" customHeight="1">
      <c r="A51" s="90"/>
      <c r="B51" s="90"/>
      <c r="C51" s="90"/>
      <c r="D51" s="160"/>
      <c r="E51" s="161"/>
      <c r="G51" s="410" t="s">
        <v>133</v>
      </c>
      <c r="H51" s="652">
        <v>0.16394033617232204</v>
      </c>
      <c r="I51" s="652">
        <v>0.13380183883781008</v>
      </c>
      <c r="J51" s="649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</row>
    <row r="52" spans="1:31" ht="6.75" customHeight="1">
      <c r="A52" s="101"/>
      <c r="G52" s="410"/>
      <c r="H52" s="410"/>
      <c r="I52" s="410"/>
      <c r="J52" s="410"/>
      <c r="K52" s="410"/>
      <c r="L52" s="410"/>
      <c r="M52" s="111"/>
      <c r="N52" s="111"/>
      <c r="O52" s="111"/>
      <c r="P52" s="111"/>
      <c r="Q52" s="111"/>
      <c r="R52" s="11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</row>
    <row r="53" spans="1:31" ht="15" customHeight="1">
      <c r="A53" s="90"/>
      <c r="B53" s="90"/>
      <c r="C53" s="90"/>
      <c r="D53" s="160" t="s">
        <v>395</v>
      </c>
      <c r="E53" s="161"/>
      <c r="F53" s="161"/>
      <c r="G53" s="511"/>
      <c r="N53" s="101"/>
      <c r="O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</row>
    <row r="54" spans="1:31" s="102" customFormat="1" ht="10.5" customHeight="1">
      <c r="A54" s="90"/>
      <c r="B54" s="90"/>
      <c r="C54" s="90"/>
      <c r="E54" s="90"/>
      <c r="F54" s="90"/>
      <c r="G54" s="653"/>
      <c r="H54" s="652"/>
      <c r="I54" s="652"/>
      <c r="J54" s="652"/>
      <c r="K54" s="655"/>
      <c r="L54" s="422"/>
      <c r="M54" s="125"/>
      <c r="P54" s="125"/>
      <c r="Q54" s="125"/>
      <c r="R54" s="125"/>
    </row>
    <row r="55" spans="1:31" s="102" customFormat="1" ht="10.5" customHeight="1">
      <c r="A55" s="90"/>
      <c r="B55" s="90"/>
      <c r="C55" s="90"/>
      <c r="E55" s="90"/>
      <c r="F55" s="90"/>
      <c r="G55" s="645"/>
      <c r="H55" s="612"/>
      <c r="I55" s="612"/>
      <c r="J55" s="612"/>
      <c r="K55" s="612"/>
      <c r="L55" s="612"/>
      <c r="M55" s="125"/>
      <c r="N55" s="125"/>
      <c r="O55" s="125"/>
      <c r="P55" s="125"/>
      <c r="Q55" s="125"/>
      <c r="R55" s="125"/>
    </row>
    <row r="56" spans="1:31" s="102" customFormat="1" ht="10.5" customHeight="1">
      <c r="A56" s="90"/>
      <c r="B56" s="90"/>
      <c r="C56" s="90"/>
      <c r="E56" s="90"/>
      <c r="F56" s="90"/>
      <c r="G56" s="612"/>
      <c r="H56" s="646"/>
      <c r="I56" s="646"/>
      <c r="J56" s="646"/>
      <c r="K56" s="646"/>
      <c r="L56" s="646"/>
      <c r="M56" s="149"/>
      <c r="O56" s="149"/>
      <c r="P56" s="149"/>
      <c r="Q56" s="149"/>
      <c r="R56" s="149"/>
      <c r="S56" s="149"/>
      <c r="T56" s="149"/>
    </row>
    <row r="57" spans="1:31">
      <c r="G57" s="446"/>
      <c r="H57" s="656"/>
      <c r="I57" s="656"/>
      <c r="J57" s="656"/>
      <c r="K57" s="656"/>
      <c r="L57" s="656"/>
      <c r="M57" s="401"/>
      <c r="O57" s="153"/>
      <c r="P57" s="153"/>
      <c r="Q57" s="153"/>
      <c r="R57" s="153"/>
      <c r="S57" s="153"/>
      <c r="T57" s="153"/>
    </row>
    <row r="58" spans="1:31">
      <c r="G58" s="653"/>
      <c r="H58" s="647"/>
      <c r="I58" s="647"/>
      <c r="J58" s="647"/>
      <c r="K58" s="647"/>
      <c r="L58" s="647"/>
      <c r="M58" s="148"/>
      <c r="O58" s="153"/>
      <c r="P58" s="153"/>
      <c r="Q58" s="153"/>
      <c r="R58" s="153"/>
      <c r="S58" s="153"/>
      <c r="T58" s="153"/>
    </row>
    <row r="59" spans="1:31">
      <c r="G59" s="653"/>
      <c r="H59" s="647"/>
      <c r="I59" s="647"/>
      <c r="J59" s="647"/>
      <c r="K59" s="647"/>
      <c r="L59" s="647"/>
      <c r="M59" s="148"/>
      <c r="O59" s="153"/>
      <c r="P59" s="153"/>
      <c r="Q59" s="153"/>
      <c r="R59" s="153"/>
      <c r="S59" s="153"/>
      <c r="T59" s="153"/>
    </row>
    <row r="60" spans="1:31">
      <c r="G60" s="653"/>
      <c r="H60" s="647"/>
      <c r="I60" s="647"/>
      <c r="J60" s="647"/>
      <c r="K60" s="647"/>
      <c r="L60" s="647"/>
      <c r="M60" s="148"/>
      <c r="O60" s="153"/>
      <c r="P60" s="153"/>
      <c r="Q60" s="153"/>
      <c r="R60" s="153"/>
      <c r="S60" s="153"/>
      <c r="T60" s="153"/>
    </row>
    <row r="61" spans="1:31">
      <c r="G61" s="653"/>
      <c r="H61" s="647"/>
      <c r="I61" s="647"/>
      <c r="J61" s="647"/>
      <c r="K61" s="647"/>
      <c r="L61" s="647"/>
      <c r="M61" s="148"/>
      <c r="O61" s="153"/>
      <c r="P61" s="153"/>
      <c r="Q61" s="153"/>
      <c r="R61" s="153"/>
      <c r="S61" s="153"/>
      <c r="T61" s="153"/>
    </row>
    <row r="62" spans="1:31">
      <c r="G62" s="653"/>
      <c r="H62" s="647"/>
      <c r="I62" s="647"/>
      <c r="J62" s="647"/>
      <c r="K62" s="647"/>
      <c r="L62" s="647"/>
      <c r="M62" s="148"/>
      <c r="O62" s="153"/>
      <c r="P62" s="153"/>
      <c r="Q62" s="153"/>
      <c r="R62" s="153"/>
      <c r="S62" s="153"/>
      <c r="T62" s="153"/>
    </row>
  </sheetData>
  <mergeCells count="3">
    <mergeCell ref="A47:D47"/>
    <mergeCell ref="A1:D1"/>
    <mergeCell ref="A38:D38"/>
  </mergeCells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view="pageBreakPreview" zoomScale="140" zoomScaleNormal="140" zoomScaleSheetLayoutView="140" workbookViewId="0">
      <selection sqref="A1:D1"/>
    </sheetView>
  </sheetViews>
  <sheetFormatPr defaultColWidth="9.140625" defaultRowHeight="11.25"/>
  <cols>
    <col min="1" max="1" width="41.42578125" style="102" customWidth="1"/>
    <col min="2" max="2" width="2.85546875" style="102" customWidth="1"/>
    <col min="3" max="3" width="14.140625" style="102" customWidth="1"/>
    <col min="4" max="9" width="7.140625" style="664" customWidth="1"/>
    <col min="10" max="16384" width="9.140625" style="101"/>
  </cols>
  <sheetData>
    <row r="1" spans="1:9" s="103" customFormat="1" ht="24" customHeight="1">
      <c r="A1" s="324" t="s">
        <v>51</v>
      </c>
      <c r="B1" s="5"/>
      <c r="C1" s="100" t="s">
        <v>83</v>
      </c>
      <c r="D1" s="535"/>
      <c r="E1" s="535"/>
      <c r="F1" s="535"/>
      <c r="G1" s="535"/>
      <c r="H1" s="628"/>
      <c r="I1" s="628"/>
    </row>
    <row r="2" spans="1:9" s="102" customFormat="1" ht="30" customHeight="1">
      <c r="A2" s="323" t="s">
        <v>423</v>
      </c>
      <c r="B2" s="90"/>
      <c r="C2" s="115" t="s">
        <v>84</v>
      </c>
      <c r="D2" s="658"/>
      <c r="E2" s="659"/>
      <c r="F2" s="446"/>
      <c r="G2" s="519"/>
      <c r="H2" s="539"/>
      <c r="I2" s="450"/>
    </row>
    <row r="3" spans="1:9" s="107" customFormat="1" ht="11.25" customHeight="1">
      <c r="A3" s="114"/>
      <c r="C3" s="227"/>
      <c r="D3" s="519" t="s">
        <v>4</v>
      </c>
      <c r="E3" s="606">
        <v>5.8330848455778505E-3</v>
      </c>
      <c r="F3" s="556"/>
      <c r="G3" s="519" t="s">
        <v>27</v>
      </c>
      <c r="H3" s="660">
        <v>0.1002343021784891</v>
      </c>
      <c r="I3" s="623"/>
    </row>
    <row r="4" spans="1:9" s="228" customFormat="1" ht="11.25" customHeight="1">
      <c r="A4" s="111"/>
      <c r="B4" s="292"/>
      <c r="C4" s="227"/>
      <c r="D4" s="519" t="s">
        <v>8</v>
      </c>
      <c r="E4" s="606">
        <v>7.0984993267601965E-3</v>
      </c>
      <c r="F4" s="606"/>
      <c r="G4" s="519" t="s">
        <v>4</v>
      </c>
      <c r="H4" s="660">
        <v>0.10308343137168685</v>
      </c>
      <c r="I4" s="556"/>
    </row>
    <row r="5" spans="1:9" s="228" customFormat="1" ht="11.25" customHeight="1">
      <c r="A5" s="106"/>
      <c r="B5" s="106"/>
      <c r="C5" s="227"/>
      <c r="D5" s="519" t="s">
        <v>25</v>
      </c>
      <c r="E5" s="606">
        <v>7.785325986667588E-3</v>
      </c>
      <c r="F5" s="556"/>
      <c r="G5" s="519" t="s">
        <v>11</v>
      </c>
      <c r="H5" s="660">
        <v>0.10820313209328121</v>
      </c>
      <c r="I5" s="556"/>
    </row>
    <row r="6" spans="1:9" s="228" customFormat="1" ht="11.25" customHeight="1">
      <c r="A6" s="110"/>
      <c r="B6" s="107"/>
      <c r="C6" s="227"/>
      <c r="D6" s="519" t="s">
        <v>5</v>
      </c>
      <c r="E6" s="606">
        <v>8.6940806891373946E-3</v>
      </c>
      <c r="F6" s="606"/>
      <c r="G6" s="519" t="s">
        <v>7</v>
      </c>
      <c r="H6" s="660">
        <v>0.12294674462233901</v>
      </c>
      <c r="I6" s="556"/>
    </row>
    <row r="7" spans="1:9" s="228" customFormat="1" ht="11.25" customHeight="1">
      <c r="A7" s="109"/>
      <c r="B7" s="107"/>
      <c r="C7" s="227"/>
      <c r="D7" s="519" t="s">
        <v>28</v>
      </c>
      <c r="E7" s="606">
        <v>9.5338548397021737E-3</v>
      </c>
      <c r="F7" s="606"/>
      <c r="G7" s="519" t="s">
        <v>12</v>
      </c>
      <c r="H7" s="660">
        <v>0.12881668128767282</v>
      </c>
      <c r="I7" s="556"/>
    </row>
    <row r="8" spans="1:9" s="228" customFormat="1" ht="11.25" customHeight="1">
      <c r="A8" s="109"/>
      <c r="B8" s="107"/>
      <c r="C8" s="227"/>
      <c r="D8" s="519" t="s">
        <v>10</v>
      </c>
      <c r="E8" s="606">
        <v>9.5712918596744731E-3</v>
      </c>
      <c r="F8" s="606"/>
      <c r="G8" s="519" t="s">
        <v>22</v>
      </c>
      <c r="H8" s="660">
        <v>0.1349225058367774</v>
      </c>
      <c r="I8" s="556"/>
    </row>
    <row r="9" spans="1:9" s="228" customFormat="1" ht="11.25" customHeight="1">
      <c r="A9" s="107"/>
      <c r="B9" s="107"/>
      <c r="C9" s="227"/>
      <c r="D9" s="519" t="s">
        <v>24</v>
      </c>
      <c r="E9" s="606">
        <v>1.1485113322540711E-2</v>
      </c>
      <c r="F9" s="606"/>
      <c r="G9" s="519" t="s">
        <v>9</v>
      </c>
      <c r="H9" s="660">
        <v>0.13709439452783487</v>
      </c>
      <c r="I9" s="556"/>
    </row>
    <row r="10" spans="1:9" s="228" customFormat="1" ht="11.25" customHeight="1">
      <c r="A10" s="109"/>
      <c r="B10" s="107"/>
      <c r="C10" s="227"/>
      <c r="D10" s="519" t="s">
        <v>3</v>
      </c>
      <c r="E10" s="606">
        <v>1.1681196127486018E-2</v>
      </c>
      <c r="F10" s="606"/>
      <c r="G10" s="519" t="s">
        <v>2</v>
      </c>
      <c r="H10" s="660">
        <v>0.14106120454552454</v>
      </c>
      <c r="I10" s="556"/>
    </row>
    <row r="11" spans="1:9" s="228" customFormat="1" ht="11.25" customHeight="1">
      <c r="A11" s="109"/>
      <c r="B11" s="107"/>
      <c r="C11" s="227"/>
      <c r="D11" s="519" t="s">
        <v>11</v>
      </c>
      <c r="E11" s="606">
        <v>1.2828925227303572E-2</v>
      </c>
      <c r="F11" s="606"/>
      <c r="G11" s="519" t="s">
        <v>17</v>
      </c>
      <c r="H11" s="660">
        <v>0.14178474080580297</v>
      </c>
      <c r="I11" s="556"/>
    </row>
    <row r="12" spans="1:9" s="228" customFormat="1" ht="11.25" customHeight="1">
      <c r="A12" s="109"/>
      <c r="B12" s="107"/>
      <c r="C12" s="227"/>
      <c r="D12" s="519" t="s">
        <v>0</v>
      </c>
      <c r="E12" s="606">
        <v>1.2834649025686448E-2</v>
      </c>
      <c r="F12" s="606"/>
      <c r="G12" s="519" t="s">
        <v>29</v>
      </c>
      <c r="H12" s="660">
        <v>0.1664249886845505</v>
      </c>
      <c r="I12" s="556"/>
    </row>
    <row r="13" spans="1:9" s="228" customFormat="1" ht="11.25" customHeight="1">
      <c r="A13" s="43"/>
      <c r="B13" s="43"/>
      <c r="C13" s="227"/>
      <c r="D13" s="519" t="s">
        <v>1</v>
      </c>
      <c r="E13" s="606">
        <v>1.3428567836388018E-2</v>
      </c>
      <c r="F13" s="606"/>
      <c r="G13" s="519" t="s">
        <v>8</v>
      </c>
      <c r="H13" s="660">
        <v>0.16932072845200125</v>
      </c>
      <c r="I13" s="556"/>
    </row>
    <row r="14" spans="1:9" s="228" customFormat="1" ht="11.25" customHeight="1">
      <c r="A14" s="43"/>
      <c r="B14" s="43"/>
      <c r="C14" s="227"/>
      <c r="D14" s="519" t="s">
        <v>2</v>
      </c>
      <c r="E14" s="606">
        <v>1.3450969694386427E-2</v>
      </c>
      <c r="F14" s="606"/>
      <c r="G14" s="519" t="s">
        <v>28</v>
      </c>
      <c r="H14" s="660">
        <v>0.16979623831785878</v>
      </c>
      <c r="I14" s="556"/>
    </row>
    <row r="15" spans="1:9" s="228" customFormat="1" ht="11.25" customHeight="1">
      <c r="A15" s="107"/>
      <c r="B15" s="107"/>
      <c r="C15" s="227"/>
      <c r="D15" s="535" t="s">
        <v>27</v>
      </c>
      <c r="E15" s="606">
        <v>1.3761693733721462E-2</v>
      </c>
      <c r="F15" s="661"/>
      <c r="G15" s="519" t="s">
        <v>3</v>
      </c>
      <c r="H15" s="660">
        <v>0.17337236245974208</v>
      </c>
      <c r="I15" s="556"/>
    </row>
    <row r="16" spans="1:9" s="228" customFormat="1" ht="11.25" customHeight="1">
      <c r="A16" s="294"/>
      <c r="B16" s="107"/>
      <c r="C16" s="227"/>
      <c r="D16" s="519" t="s">
        <v>16</v>
      </c>
      <c r="E16" s="606">
        <v>1.5559066355154095E-2</v>
      </c>
      <c r="F16" s="606"/>
      <c r="G16" s="519" t="s">
        <v>82</v>
      </c>
      <c r="H16" s="660">
        <v>0.17569785430457871</v>
      </c>
      <c r="I16" s="556"/>
    </row>
    <row r="17" spans="1:9" s="228" customFormat="1" ht="11.25" customHeight="1">
      <c r="A17" s="294"/>
      <c r="B17" s="107"/>
      <c r="C17" s="227"/>
      <c r="D17" s="519" t="s">
        <v>7</v>
      </c>
      <c r="E17" s="606">
        <v>1.6510340423313521E-2</v>
      </c>
      <c r="F17" s="606"/>
      <c r="G17" s="519" t="s">
        <v>16</v>
      </c>
      <c r="H17" s="660">
        <v>0.18124111535352033</v>
      </c>
      <c r="I17" s="556"/>
    </row>
    <row r="18" spans="1:9" s="228" customFormat="1" ht="11.25" customHeight="1">
      <c r="A18" s="107"/>
      <c r="B18" s="107"/>
      <c r="C18" s="227"/>
      <c r="D18" s="535" t="s">
        <v>29</v>
      </c>
      <c r="E18" s="606">
        <v>1.7568157116545205E-2</v>
      </c>
      <c r="F18" s="606"/>
      <c r="G18" s="519" t="s">
        <v>18</v>
      </c>
      <c r="H18" s="660">
        <v>0.18452961787919442</v>
      </c>
      <c r="I18" s="556"/>
    </row>
    <row r="19" spans="1:9" s="228" customFormat="1" ht="11.25" customHeight="1">
      <c r="A19" s="107"/>
      <c r="B19" s="107"/>
      <c r="C19" s="227"/>
      <c r="D19" s="519" t="s">
        <v>9</v>
      </c>
      <c r="E19" s="606">
        <v>1.8702566508895055E-2</v>
      </c>
      <c r="F19" s="606"/>
      <c r="G19" s="519" t="s">
        <v>6</v>
      </c>
      <c r="H19" s="660">
        <v>0.1877692109873694</v>
      </c>
      <c r="I19" s="556"/>
    </row>
    <row r="20" spans="1:9" s="228" customFormat="1" ht="11.25" customHeight="1">
      <c r="A20" s="107"/>
      <c r="B20" s="107"/>
      <c r="C20" s="227"/>
      <c r="D20" s="519" t="s">
        <v>17</v>
      </c>
      <c r="E20" s="606">
        <v>1.9171155290583046E-2</v>
      </c>
      <c r="F20" s="606"/>
      <c r="G20" s="519" t="s">
        <v>21</v>
      </c>
      <c r="H20" s="660">
        <v>0.19406586435589307</v>
      </c>
      <c r="I20" s="556"/>
    </row>
    <row r="21" spans="1:9" s="228" customFormat="1" ht="11.25" customHeight="1">
      <c r="A21" s="107"/>
      <c r="B21" s="107"/>
      <c r="C21" s="227"/>
      <c r="D21" s="519" t="s">
        <v>6</v>
      </c>
      <c r="E21" s="606">
        <v>2.2864367597935014E-2</v>
      </c>
      <c r="F21" s="606"/>
      <c r="G21" s="519" t="s">
        <v>1</v>
      </c>
      <c r="H21" s="660">
        <v>0.19518187698656345</v>
      </c>
      <c r="I21" s="556"/>
    </row>
    <row r="22" spans="1:9" s="228" customFormat="1" ht="11.25" customHeight="1">
      <c r="A22" s="107"/>
      <c r="B22" s="107"/>
      <c r="C22" s="227"/>
      <c r="D22" s="519" t="s">
        <v>21</v>
      </c>
      <c r="E22" s="606">
        <v>2.6040834842512697E-2</v>
      </c>
      <c r="F22" s="606"/>
      <c r="G22" s="519" t="s">
        <v>10</v>
      </c>
      <c r="H22" s="660">
        <v>0.1967045386399329</v>
      </c>
      <c r="I22" s="556"/>
    </row>
    <row r="23" spans="1:9" s="228" customFormat="1" ht="8.25" customHeight="1">
      <c r="A23" s="107"/>
      <c r="B23" s="107"/>
      <c r="C23" s="227"/>
      <c r="D23" s="519" t="s">
        <v>12</v>
      </c>
      <c r="E23" s="606">
        <v>2.685410809004269E-2</v>
      </c>
      <c r="F23" s="606"/>
      <c r="G23" s="519" t="s">
        <v>13</v>
      </c>
      <c r="H23" s="660">
        <v>0.21768377791240884</v>
      </c>
      <c r="I23" s="556"/>
    </row>
    <row r="24" spans="1:9" s="228" customFormat="1" ht="18.75" customHeight="1">
      <c r="A24" s="323" t="s">
        <v>424</v>
      </c>
      <c r="B24" s="107"/>
      <c r="C24" s="227"/>
      <c r="D24" s="519" t="s">
        <v>13</v>
      </c>
      <c r="E24" s="606">
        <v>2.7405956884371727E-2</v>
      </c>
      <c r="F24" s="606"/>
      <c r="G24" s="519" t="s">
        <v>19</v>
      </c>
      <c r="H24" s="660">
        <v>0.22784660231838064</v>
      </c>
      <c r="I24" s="556"/>
    </row>
    <row r="25" spans="1:9" s="228" customFormat="1" ht="11.25" customHeight="1">
      <c r="A25" s="107"/>
      <c r="B25" s="107"/>
      <c r="C25" s="227"/>
      <c r="D25" s="519" t="s">
        <v>82</v>
      </c>
      <c r="E25" s="606">
        <v>2.906083207668771E-2</v>
      </c>
      <c r="F25" s="606"/>
      <c r="G25" s="519" t="s">
        <v>5</v>
      </c>
      <c r="H25" s="660">
        <v>0.24402727738385085</v>
      </c>
      <c r="I25" s="556"/>
    </row>
    <row r="26" spans="1:9" s="228" customFormat="1" ht="11.25" customHeight="1">
      <c r="A26" s="107"/>
      <c r="B26" s="107"/>
      <c r="C26" s="227"/>
      <c r="D26" s="519" t="s">
        <v>22</v>
      </c>
      <c r="E26" s="606">
        <v>3.2359583604499816E-2</v>
      </c>
      <c r="F26" s="606"/>
      <c r="G26" s="519" t="s">
        <v>25</v>
      </c>
      <c r="H26" s="660">
        <v>0.25116854216964257</v>
      </c>
      <c r="I26" s="556"/>
    </row>
    <row r="27" spans="1:9" s="228" customFormat="1" ht="11.25" customHeight="1">
      <c r="A27" s="107"/>
      <c r="B27" s="107"/>
      <c r="C27" s="227"/>
      <c r="D27" s="519" t="s">
        <v>18</v>
      </c>
      <c r="E27" s="606">
        <v>3.5023817321688508E-2</v>
      </c>
      <c r="F27" s="606"/>
      <c r="G27" s="519" t="s">
        <v>0</v>
      </c>
      <c r="H27" s="660">
        <v>0.25123714065986297</v>
      </c>
      <c r="I27" s="556"/>
    </row>
    <row r="28" spans="1:9" s="228" customFormat="1" ht="11.25" customHeight="1">
      <c r="A28" s="107"/>
      <c r="B28" s="107"/>
      <c r="C28" s="227"/>
      <c r="D28" s="519" t="s">
        <v>19</v>
      </c>
      <c r="E28" s="606">
        <v>3.5874523558228455E-2</v>
      </c>
      <c r="F28" s="606"/>
      <c r="G28" s="519" t="s">
        <v>24</v>
      </c>
      <c r="H28" s="660">
        <v>0.33431200886142182</v>
      </c>
      <c r="I28" s="556"/>
    </row>
    <row r="29" spans="1:9" s="228" customFormat="1" ht="11.25" customHeight="1">
      <c r="A29" s="107"/>
      <c r="B29" s="107"/>
      <c r="C29" s="227"/>
      <c r="D29" s="556"/>
      <c r="E29" s="556"/>
      <c r="F29" s="661"/>
      <c r="G29" s="556"/>
      <c r="H29" s="556"/>
      <c r="I29" s="556"/>
    </row>
    <row r="30" spans="1:9" s="228" customFormat="1" ht="11.25" customHeight="1">
      <c r="A30" s="107"/>
      <c r="B30" s="107"/>
      <c r="C30" s="227"/>
      <c r="D30" s="556"/>
      <c r="E30" s="556"/>
      <c r="F30" s="606"/>
      <c r="G30" s="556"/>
      <c r="H30" s="556"/>
      <c r="I30" s="556"/>
    </row>
    <row r="31" spans="1:9" s="228" customFormat="1" ht="11.25" customHeight="1">
      <c r="A31" s="107"/>
      <c r="B31" s="107"/>
      <c r="C31" s="227"/>
      <c r="D31" s="556"/>
      <c r="E31" s="556"/>
      <c r="F31" s="606"/>
      <c r="G31" s="556"/>
      <c r="H31" s="556"/>
      <c r="I31" s="556"/>
    </row>
    <row r="32" spans="1:9" s="228" customFormat="1" ht="11.25" customHeight="1">
      <c r="A32" s="107"/>
      <c r="B32" s="107"/>
      <c r="C32" s="107"/>
      <c r="D32" s="519"/>
      <c r="E32" s="606"/>
      <c r="F32" s="606"/>
      <c r="G32" s="519"/>
      <c r="H32" s="662"/>
      <c r="I32" s="605"/>
    </row>
    <row r="33" spans="1:9" s="228" customFormat="1" ht="11.25" customHeight="1">
      <c r="A33" s="107"/>
      <c r="B33" s="107"/>
      <c r="C33" s="107"/>
      <c r="D33" s="519"/>
      <c r="E33" s="606"/>
      <c r="F33" s="623"/>
      <c r="G33" s="519"/>
      <c r="H33" s="660"/>
      <c r="I33" s="556"/>
    </row>
    <row r="34" spans="1:9" s="228" customFormat="1" ht="11.25" customHeight="1">
      <c r="A34" s="107"/>
      <c r="B34" s="107"/>
      <c r="C34" s="107"/>
      <c r="D34" s="519"/>
      <c r="E34" s="606"/>
      <c r="F34" s="623"/>
      <c r="G34" s="519"/>
      <c r="H34" s="660"/>
      <c r="I34" s="556"/>
    </row>
    <row r="35" spans="1:9" s="228" customFormat="1" ht="11.25" customHeight="1">
      <c r="A35" s="107"/>
      <c r="B35" s="107"/>
      <c r="C35" s="107"/>
      <c r="D35" s="519"/>
      <c r="E35" s="606"/>
      <c r="F35" s="623"/>
      <c r="G35" s="519"/>
      <c r="H35" s="660"/>
      <c r="I35" s="556"/>
    </row>
    <row r="36" spans="1:9" s="228" customFormat="1" ht="11.25" customHeight="1">
      <c r="A36" s="107"/>
      <c r="B36" s="107"/>
      <c r="C36" s="107"/>
      <c r="D36" s="556"/>
      <c r="E36" s="556"/>
      <c r="F36" s="623"/>
      <c r="G36" s="556"/>
      <c r="H36" s="556"/>
      <c r="I36" s="556"/>
    </row>
    <row r="37" spans="1:9" s="228" customFormat="1" ht="11.25" customHeight="1">
      <c r="B37" s="107"/>
      <c r="C37" s="107"/>
      <c r="D37" s="556"/>
      <c r="E37" s="556"/>
      <c r="F37" s="556"/>
      <c r="G37" s="556"/>
      <c r="H37" s="556"/>
      <c r="I37" s="556"/>
    </row>
    <row r="38" spans="1:9" s="228" customFormat="1" ht="11.25" customHeight="1">
      <c r="B38" s="107"/>
      <c r="C38" s="107"/>
      <c r="D38" s="623"/>
      <c r="E38" s="623"/>
      <c r="F38" s="623"/>
      <c r="G38" s="623"/>
      <c r="H38" s="623"/>
      <c r="I38" s="623"/>
    </row>
    <row r="39" spans="1:9" s="228" customFormat="1" ht="11.25" customHeight="1">
      <c r="A39" s="107"/>
      <c r="B39" s="107"/>
      <c r="C39" s="107"/>
      <c r="D39" s="623"/>
      <c r="E39" s="623"/>
      <c r="F39" s="623"/>
      <c r="G39" s="623"/>
      <c r="H39" s="623"/>
      <c r="I39" s="623"/>
    </row>
    <row r="40" spans="1:9" s="228" customFormat="1" ht="11.25" customHeight="1">
      <c r="A40" s="107"/>
      <c r="B40" s="107"/>
      <c r="C40" s="107"/>
      <c r="D40" s="623"/>
      <c r="E40" s="623"/>
      <c r="F40" s="623"/>
      <c r="G40" s="623"/>
      <c r="H40" s="623"/>
      <c r="I40" s="623"/>
    </row>
    <row r="41" spans="1:9" s="105" customFormat="1" ht="11.25" customHeight="1">
      <c r="B41" s="104"/>
      <c r="C41" s="104"/>
      <c r="D41" s="663"/>
      <c r="E41" s="663"/>
      <c r="F41" s="663"/>
      <c r="G41" s="663"/>
      <c r="H41" s="663"/>
      <c r="I41" s="663"/>
    </row>
    <row r="42" spans="1:9" s="105" customFormat="1" ht="11.25" customHeight="1">
      <c r="A42" s="104"/>
      <c r="B42" s="104"/>
      <c r="C42" s="104"/>
      <c r="D42" s="663"/>
      <c r="E42" s="663"/>
      <c r="F42" s="663"/>
      <c r="G42" s="663"/>
      <c r="H42" s="663"/>
      <c r="I42" s="663"/>
    </row>
    <row r="43" spans="1:9" s="105" customFormat="1" ht="11.25" customHeight="1">
      <c r="A43" s="104"/>
      <c r="B43" s="104"/>
      <c r="C43" s="104"/>
      <c r="D43" s="663"/>
      <c r="E43" s="663"/>
      <c r="F43" s="663"/>
      <c r="G43" s="663"/>
      <c r="H43" s="663"/>
      <c r="I43" s="663"/>
    </row>
    <row r="44" spans="1:9" s="105" customFormat="1" ht="11.25" customHeight="1">
      <c r="A44" s="104"/>
      <c r="B44" s="104"/>
      <c r="C44" s="104"/>
      <c r="D44" s="663"/>
      <c r="E44" s="663"/>
      <c r="F44" s="663"/>
      <c r="G44" s="663"/>
      <c r="H44" s="663"/>
      <c r="I44" s="663"/>
    </row>
    <row r="45" spans="1:9" s="105" customFormat="1" ht="14.25" customHeight="1">
      <c r="B45" s="104"/>
      <c r="C45" s="104"/>
      <c r="D45" s="663"/>
      <c r="E45" s="663"/>
      <c r="F45" s="663"/>
      <c r="G45" s="663"/>
      <c r="H45" s="663"/>
      <c r="I45" s="663"/>
    </row>
    <row r="46" spans="1:9" s="105" customFormat="1" ht="14.25" customHeight="1">
      <c r="A46" s="89" t="s">
        <v>394</v>
      </c>
      <c r="B46" s="104"/>
      <c r="C46" s="104"/>
      <c r="D46" s="663"/>
      <c r="E46" s="663"/>
      <c r="F46" s="663"/>
      <c r="G46" s="663"/>
      <c r="H46" s="663"/>
      <c r="I46" s="663"/>
    </row>
    <row r="47" spans="1:9" s="105" customFormat="1" ht="11.25" customHeight="1">
      <c r="A47" s="104"/>
      <c r="B47" s="104"/>
      <c r="C47" s="104"/>
      <c r="D47" s="663"/>
      <c r="E47" s="663"/>
      <c r="F47" s="663"/>
      <c r="G47" s="663"/>
      <c r="H47" s="663"/>
      <c r="I47" s="663"/>
    </row>
    <row r="48" spans="1:9" s="105" customFormat="1" ht="11.25" customHeight="1">
      <c r="A48" s="104"/>
      <c r="B48" s="104"/>
      <c r="C48" s="104"/>
      <c r="D48" s="663"/>
      <c r="E48" s="663"/>
      <c r="F48" s="663"/>
      <c r="G48" s="663"/>
      <c r="H48" s="663"/>
      <c r="I48" s="663"/>
    </row>
    <row r="49" spans="1:9" s="105" customFormat="1" ht="11.25" customHeight="1">
      <c r="A49" s="104"/>
      <c r="B49" s="104"/>
      <c r="C49" s="104"/>
      <c r="D49" s="663"/>
      <c r="E49" s="663"/>
      <c r="F49" s="663"/>
      <c r="G49" s="663"/>
      <c r="H49" s="663"/>
      <c r="I49" s="663"/>
    </row>
    <row r="50" spans="1:9" s="105" customFormat="1" ht="11.25" customHeight="1">
      <c r="A50" s="104"/>
      <c r="B50" s="104"/>
      <c r="C50" s="104"/>
      <c r="D50" s="663"/>
      <c r="E50" s="663"/>
      <c r="F50" s="663"/>
      <c r="G50" s="663"/>
      <c r="H50" s="663"/>
      <c r="I50" s="663"/>
    </row>
    <row r="51" spans="1:9" s="105" customFormat="1" ht="11.25" customHeight="1">
      <c r="A51" s="104"/>
      <c r="B51" s="104"/>
      <c r="C51" s="104"/>
      <c r="D51" s="663"/>
      <c r="E51" s="663"/>
      <c r="F51" s="663"/>
      <c r="G51" s="663"/>
      <c r="H51" s="663"/>
      <c r="I51" s="663"/>
    </row>
    <row r="52" spans="1:9" s="228" customFormat="1" ht="11.25" customHeight="1">
      <c r="B52" s="107"/>
      <c r="C52" s="107"/>
      <c r="D52" s="623"/>
      <c r="E52" s="623"/>
      <c r="F52" s="623"/>
      <c r="G52" s="623"/>
      <c r="H52" s="623"/>
      <c r="I52" s="623"/>
    </row>
    <row r="53" spans="1:9" s="228" customFormat="1" ht="11.25" customHeight="1">
      <c r="A53" s="107"/>
      <c r="B53" s="107"/>
      <c r="C53" s="107"/>
      <c r="D53" s="623"/>
      <c r="E53" s="623"/>
      <c r="F53" s="623"/>
      <c r="G53" s="623"/>
      <c r="H53" s="623"/>
      <c r="I53" s="623"/>
    </row>
    <row r="54" spans="1:9" ht="11.25" customHeight="1">
      <c r="A54" s="228"/>
    </row>
    <row r="55" spans="1:9" ht="11.25" customHeight="1"/>
    <row r="56" spans="1:9" ht="11.25" customHeight="1"/>
    <row r="57" spans="1:9" ht="11.25" customHeight="1"/>
    <row r="58" spans="1:9" ht="11.25" customHeight="1"/>
    <row r="59" spans="1:9" ht="11.25" customHeight="1"/>
    <row r="60" spans="1:9" ht="11.25" customHeight="1"/>
    <row r="61" spans="1:9" ht="11.25" customHeight="1"/>
    <row r="62" spans="1:9" ht="11.25" customHeight="1"/>
    <row r="63" spans="1:9" ht="11.25" customHeight="1"/>
    <row r="64" spans="1:9" ht="11.25" customHeight="1"/>
    <row r="65" spans="1:9" ht="11.25" customHeight="1">
      <c r="A65" s="101"/>
      <c r="B65" s="101"/>
      <c r="C65" s="101"/>
      <c r="D65" s="665"/>
      <c r="E65" s="665"/>
      <c r="F65" s="665"/>
      <c r="G65" s="665"/>
      <c r="H65" s="665"/>
      <c r="I65" s="665"/>
    </row>
    <row r="66" spans="1:9" ht="11.25" customHeight="1">
      <c r="A66" s="101"/>
      <c r="B66" s="101"/>
      <c r="C66" s="101"/>
      <c r="D66" s="665"/>
      <c r="E66" s="665"/>
      <c r="F66" s="665"/>
      <c r="G66" s="665"/>
      <c r="H66" s="665"/>
      <c r="I66" s="665"/>
    </row>
    <row r="67" spans="1:9" ht="11.25" customHeight="1">
      <c r="A67" s="101"/>
      <c r="B67" s="101"/>
      <c r="C67" s="101"/>
      <c r="D67" s="665"/>
      <c r="E67" s="665"/>
      <c r="F67" s="665"/>
      <c r="G67" s="665"/>
      <c r="H67" s="665"/>
      <c r="I67" s="665"/>
    </row>
    <row r="68" spans="1:9" ht="11.25" customHeight="1">
      <c r="A68" s="101"/>
      <c r="B68" s="101"/>
      <c r="C68" s="101"/>
      <c r="D68" s="665"/>
      <c r="E68" s="665"/>
      <c r="F68" s="665"/>
      <c r="G68" s="665"/>
      <c r="H68" s="665"/>
      <c r="I68" s="665"/>
    </row>
    <row r="69" spans="1:9" ht="11.25" customHeight="1">
      <c r="A69" s="101"/>
      <c r="B69" s="101"/>
      <c r="C69" s="101"/>
      <c r="D69" s="665"/>
      <c r="E69" s="665"/>
      <c r="F69" s="665"/>
      <c r="G69" s="665"/>
      <c r="H69" s="665"/>
      <c r="I69" s="665"/>
    </row>
    <row r="70" spans="1:9" ht="11.25" customHeight="1">
      <c r="A70" s="101"/>
      <c r="B70" s="101"/>
      <c r="C70" s="101"/>
      <c r="D70" s="665"/>
      <c r="E70" s="665"/>
      <c r="F70" s="665"/>
      <c r="G70" s="665"/>
      <c r="H70" s="665"/>
      <c r="I70" s="665"/>
    </row>
    <row r="71" spans="1:9" ht="11.25" customHeight="1">
      <c r="A71" s="101"/>
      <c r="B71" s="101"/>
      <c r="C71" s="101"/>
      <c r="D71" s="665"/>
      <c r="E71" s="665"/>
      <c r="F71" s="665"/>
      <c r="G71" s="665"/>
      <c r="H71" s="665"/>
      <c r="I71" s="665"/>
    </row>
    <row r="72" spans="1:9" ht="11.25" customHeight="1">
      <c r="A72" s="101"/>
      <c r="B72" s="101"/>
      <c r="C72" s="101"/>
      <c r="D72" s="665"/>
      <c r="E72" s="665"/>
      <c r="F72" s="665"/>
      <c r="G72" s="665"/>
      <c r="H72" s="665"/>
      <c r="I72" s="665"/>
    </row>
    <row r="73" spans="1:9" ht="11.25" customHeight="1">
      <c r="A73" s="101"/>
      <c r="B73" s="101"/>
      <c r="C73" s="101"/>
      <c r="D73" s="665"/>
      <c r="E73" s="665"/>
      <c r="F73" s="665"/>
      <c r="G73" s="665"/>
      <c r="H73" s="665"/>
      <c r="I73" s="665"/>
    </row>
    <row r="74" spans="1:9" ht="11.25" customHeight="1">
      <c r="A74" s="101"/>
      <c r="B74" s="101"/>
      <c r="C74" s="101"/>
      <c r="D74" s="665"/>
      <c r="E74" s="665"/>
      <c r="F74" s="665"/>
      <c r="G74" s="665"/>
      <c r="H74" s="665"/>
      <c r="I74" s="665"/>
    </row>
    <row r="75" spans="1:9" ht="11.25" customHeight="1">
      <c r="A75" s="101"/>
      <c r="B75" s="101"/>
      <c r="C75" s="101"/>
      <c r="D75" s="665"/>
      <c r="E75" s="665"/>
      <c r="F75" s="665"/>
      <c r="G75" s="665"/>
      <c r="H75" s="665"/>
      <c r="I75" s="665"/>
    </row>
    <row r="76" spans="1:9" ht="11.25" customHeight="1">
      <c r="A76" s="101"/>
      <c r="B76" s="101"/>
      <c r="C76" s="101"/>
      <c r="D76" s="665"/>
      <c r="E76" s="665"/>
      <c r="F76" s="665"/>
      <c r="G76" s="665"/>
      <c r="H76" s="665"/>
      <c r="I76" s="665"/>
    </row>
  </sheetData>
  <sortState ref="G3:H31">
    <sortCondition ref="H3:H31"/>
  </sortState>
  <hyperlinks>
    <hyperlink ref="C2" location="metodologie!A1" display="metodologie"/>
    <hyperlink ref="C1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showGridLines="0" view="pageBreakPreview" zoomScale="140" zoomScaleNormal="140" zoomScaleSheetLayoutView="140" workbookViewId="0">
      <selection sqref="A1:D1"/>
    </sheetView>
  </sheetViews>
  <sheetFormatPr defaultColWidth="9.140625" defaultRowHeight="11.25"/>
  <cols>
    <col min="1" max="1" width="23" style="102" customWidth="1"/>
    <col min="2" max="4" width="6.140625" style="102" customWidth="1"/>
    <col min="5" max="5" width="2.85546875" style="101" customWidth="1"/>
    <col min="6" max="6" width="14.140625" style="101" customWidth="1"/>
    <col min="7" max="12" width="8.140625" style="466" customWidth="1"/>
    <col min="13" max="17" width="9.140625" style="466"/>
    <col min="18" max="16384" width="9.140625" style="101"/>
  </cols>
  <sheetData>
    <row r="1" spans="1:19" s="103" customFormat="1" ht="24" customHeight="1">
      <c r="A1" s="786" t="s">
        <v>51</v>
      </c>
      <c r="B1" s="786"/>
      <c r="C1" s="786"/>
      <c r="D1" s="790"/>
      <c r="F1" s="100" t="s">
        <v>83</v>
      </c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19" s="90" customFormat="1" ht="18.75" customHeight="1">
      <c r="A2" s="83" t="s">
        <v>305</v>
      </c>
      <c r="B2" s="83"/>
      <c r="C2" s="83"/>
      <c r="D2" s="83"/>
      <c r="F2" s="115" t="s">
        <v>84</v>
      </c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</row>
    <row r="3" spans="1:19" s="107" customFormat="1" ht="10.5" customHeight="1">
      <c r="A3" s="106"/>
      <c r="D3" s="7" t="s">
        <v>206</v>
      </c>
      <c r="G3" s="446"/>
      <c r="H3" s="404"/>
      <c r="I3" s="404"/>
      <c r="J3" s="404"/>
      <c r="K3" s="404"/>
      <c r="L3" s="404"/>
      <c r="M3" s="404"/>
      <c r="N3" s="404"/>
      <c r="O3" s="404"/>
      <c r="P3" s="404"/>
      <c r="Q3" s="404"/>
    </row>
    <row r="4" spans="1:19" s="306" customFormat="1" ht="10.5" customHeight="1">
      <c r="A4" s="302"/>
      <c r="B4" s="304">
        <v>2015</v>
      </c>
      <c r="C4" s="304">
        <v>2016</v>
      </c>
      <c r="D4" s="305">
        <v>2017</v>
      </c>
      <c r="G4" s="666"/>
      <c r="H4" s="666"/>
      <c r="I4" s="586"/>
      <c r="J4" s="586"/>
      <c r="K4" s="586"/>
      <c r="L4" s="586"/>
      <c r="M4" s="586"/>
      <c r="N4" s="586"/>
      <c r="O4" s="586"/>
      <c r="P4" s="684"/>
      <c r="Q4" s="684"/>
      <c r="R4" s="685"/>
      <c r="S4" s="685"/>
    </row>
    <row r="5" spans="1:19" s="228" customFormat="1" ht="10.5" customHeight="1">
      <c r="A5" s="113" t="s">
        <v>270</v>
      </c>
      <c r="B5" s="308">
        <v>51318.532899999998</v>
      </c>
      <c r="C5" s="308">
        <v>53241</v>
      </c>
      <c r="D5" s="309">
        <v>56746.693899999998</v>
      </c>
      <c r="G5" s="575"/>
      <c r="H5" s="406"/>
      <c r="I5" s="404"/>
      <c r="J5" s="404"/>
      <c r="K5" s="404"/>
      <c r="L5" s="667"/>
      <c r="M5" s="667"/>
      <c r="N5" s="667"/>
      <c r="O5" s="667"/>
      <c r="P5" s="404"/>
      <c r="Q5" s="404"/>
      <c r="R5" s="107"/>
      <c r="S5" s="107"/>
    </row>
    <row r="6" spans="1:19" s="228" customFormat="1" ht="10.5" customHeight="1">
      <c r="A6" s="282" t="s">
        <v>208</v>
      </c>
      <c r="B6" s="212">
        <v>52296.331700000002</v>
      </c>
      <c r="C6" s="212">
        <v>54325</v>
      </c>
      <c r="D6" s="208">
        <v>58024.672100000003</v>
      </c>
      <c r="G6" s="668"/>
      <c r="H6" s="406"/>
      <c r="I6" s="404"/>
      <c r="J6" s="404"/>
      <c r="K6" s="404"/>
      <c r="L6" s="669"/>
      <c r="M6" s="669"/>
      <c r="N6" s="669"/>
      <c r="O6" s="669"/>
      <c r="P6" s="404"/>
      <c r="Q6" s="404"/>
      <c r="R6" s="107"/>
      <c r="S6" s="107"/>
    </row>
    <row r="7" spans="1:19" s="228" customFormat="1" ht="10.5" customHeight="1">
      <c r="A7" s="107" t="s">
        <v>198</v>
      </c>
      <c r="B7" s="212">
        <v>43700.9323</v>
      </c>
      <c r="C7" s="212">
        <v>45369</v>
      </c>
      <c r="D7" s="208">
        <v>47765.209600000002</v>
      </c>
      <c r="G7" s="623"/>
      <c r="H7" s="406"/>
      <c r="I7" s="404"/>
      <c r="J7" s="404"/>
      <c r="K7" s="404"/>
      <c r="L7" s="669"/>
      <c r="M7" s="669"/>
      <c r="N7" s="669"/>
      <c r="O7" s="669"/>
      <c r="P7" s="404"/>
      <c r="Q7" s="404"/>
      <c r="R7" s="107"/>
      <c r="S7" s="107"/>
    </row>
    <row r="8" spans="1:19" ht="10.5" customHeight="1">
      <c r="A8" s="86" t="s">
        <v>209</v>
      </c>
      <c r="B8" s="212"/>
      <c r="C8" s="212"/>
      <c r="D8" s="208"/>
      <c r="E8" s="13"/>
      <c r="F8" s="13"/>
      <c r="G8" s="670"/>
      <c r="I8" s="422"/>
      <c r="J8" s="422"/>
      <c r="K8" s="422"/>
      <c r="L8" s="669"/>
      <c r="M8" s="669"/>
      <c r="N8" s="669"/>
      <c r="O8" s="669"/>
      <c r="P8" s="422"/>
      <c r="Q8" s="422"/>
      <c r="R8" s="102"/>
      <c r="S8" s="102"/>
    </row>
    <row r="9" spans="1:19" ht="10.5" customHeight="1">
      <c r="A9" s="107" t="s">
        <v>210</v>
      </c>
      <c r="B9" s="212">
        <v>52643.118699999999</v>
      </c>
      <c r="C9" s="212">
        <v>54391</v>
      </c>
      <c r="D9" s="208">
        <v>57810.0798</v>
      </c>
      <c r="E9" s="13"/>
      <c r="F9" s="13"/>
      <c r="G9" s="623"/>
      <c r="I9" s="422"/>
      <c r="J9" s="422"/>
      <c r="K9" s="422"/>
      <c r="L9" s="669"/>
      <c r="M9" s="669"/>
      <c r="N9" s="669"/>
      <c r="O9" s="669"/>
      <c r="P9" s="422"/>
      <c r="Q9" s="422"/>
      <c r="R9" s="102"/>
      <c r="S9" s="102"/>
    </row>
    <row r="10" spans="1:19" s="228" customFormat="1" ht="10.5" customHeight="1">
      <c r="A10" s="312" t="s">
        <v>211</v>
      </c>
      <c r="B10" s="212">
        <v>33606.508099999999</v>
      </c>
      <c r="C10" s="212">
        <v>35422</v>
      </c>
      <c r="D10" s="208">
        <v>38876.196799999998</v>
      </c>
      <c r="G10" s="671"/>
      <c r="H10" s="406"/>
      <c r="I10" s="404"/>
      <c r="J10" s="404"/>
      <c r="K10" s="404"/>
      <c r="L10" s="669"/>
      <c r="M10" s="669"/>
      <c r="N10" s="669"/>
      <c r="O10" s="669"/>
      <c r="P10" s="404"/>
      <c r="Q10" s="404"/>
      <c r="R10" s="107"/>
      <c r="S10" s="107"/>
    </row>
    <row r="11" spans="1:19" s="228" customFormat="1" ht="10.5" customHeight="1">
      <c r="A11" s="86" t="s">
        <v>36</v>
      </c>
      <c r="B11" s="212"/>
      <c r="C11" s="212"/>
      <c r="D11" s="208"/>
      <c r="G11" s="670"/>
      <c r="H11" s="406"/>
      <c r="I11" s="404"/>
      <c r="J11" s="404"/>
      <c r="K11" s="404"/>
      <c r="L11" s="669"/>
      <c r="M11" s="669"/>
      <c r="N11" s="669"/>
      <c r="O11" s="669"/>
      <c r="P11" s="404"/>
      <c r="Q11" s="404"/>
      <c r="R11" s="107"/>
      <c r="S11" s="107"/>
    </row>
    <row r="12" spans="1:19" s="228" customFormat="1" ht="10.5" customHeight="1">
      <c r="A12" s="313" t="s">
        <v>212</v>
      </c>
      <c r="B12" s="212">
        <v>28392.939299999998</v>
      </c>
      <c r="C12" s="212">
        <v>30237.444</v>
      </c>
      <c r="D12" s="208">
        <v>33034.316700000003</v>
      </c>
      <c r="G12" s="672"/>
      <c r="H12" s="406"/>
      <c r="I12" s="404"/>
      <c r="J12" s="404"/>
      <c r="K12" s="669"/>
      <c r="L12" s="669"/>
      <c r="M12" s="669"/>
      <c r="N12" s="669"/>
      <c r="O12" s="669"/>
      <c r="P12" s="404"/>
      <c r="Q12" s="404"/>
      <c r="R12" s="107"/>
      <c r="S12" s="107"/>
    </row>
    <row r="13" spans="1:19" s="228" customFormat="1" ht="10.5" customHeight="1">
      <c r="A13" s="313" t="s">
        <v>213</v>
      </c>
      <c r="B13" s="212">
        <v>47296.429199999999</v>
      </c>
      <c r="C13" s="212">
        <v>48582</v>
      </c>
      <c r="D13" s="208">
        <v>51487.148800000003</v>
      </c>
      <c r="G13" s="672"/>
      <c r="H13" s="406"/>
      <c r="I13" s="404"/>
      <c r="J13" s="404"/>
      <c r="K13" s="669"/>
      <c r="L13" s="669"/>
      <c r="M13" s="669"/>
      <c r="N13" s="669"/>
      <c r="O13" s="669"/>
      <c r="P13" s="404"/>
      <c r="Q13" s="404"/>
      <c r="R13" s="107"/>
      <c r="S13" s="107"/>
    </row>
    <row r="14" spans="1:19" s="228" customFormat="1" ht="10.5" customHeight="1">
      <c r="A14" s="313" t="s">
        <v>214</v>
      </c>
      <c r="B14" s="212">
        <v>58751.4038</v>
      </c>
      <c r="C14" s="212">
        <v>60624</v>
      </c>
      <c r="D14" s="208">
        <v>65205.550300000003</v>
      </c>
      <c r="G14" s="672"/>
      <c r="H14" s="406"/>
      <c r="I14" s="404"/>
      <c r="J14" s="404"/>
      <c r="K14" s="669"/>
      <c r="L14" s="669"/>
      <c r="M14" s="669"/>
      <c r="N14" s="669"/>
      <c r="O14" s="669"/>
      <c r="P14" s="404"/>
      <c r="Q14" s="404"/>
      <c r="R14" s="107"/>
      <c r="S14" s="107"/>
    </row>
    <row r="15" spans="1:19" s="228" customFormat="1" ht="10.5" customHeight="1">
      <c r="A15" s="313" t="s">
        <v>215</v>
      </c>
      <c r="B15" s="212">
        <v>52543.145400000001</v>
      </c>
      <c r="C15" s="212">
        <v>55882</v>
      </c>
      <c r="D15" s="208">
        <v>59965.170100000003</v>
      </c>
      <c r="G15" s="672"/>
      <c r="H15" s="406"/>
      <c r="I15" s="404"/>
      <c r="J15" s="404"/>
      <c r="K15" s="669"/>
      <c r="L15" s="669"/>
      <c r="M15" s="669"/>
      <c r="N15" s="669"/>
      <c r="O15" s="669"/>
      <c r="P15" s="404"/>
      <c r="Q15" s="404"/>
      <c r="R15" s="107"/>
      <c r="S15" s="107"/>
    </row>
    <row r="16" spans="1:19" s="228" customFormat="1" ht="10.5" customHeight="1">
      <c r="A16" s="313" t="s">
        <v>216</v>
      </c>
      <c r="B16" s="212">
        <v>46337.517500000002</v>
      </c>
      <c r="C16" s="212">
        <v>49522</v>
      </c>
      <c r="D16" s="208">
        <v>51652.001300000004</v>
      </c>
      <c r="G16" s="672"/>
      <c r="H16" s="406"/>
      <c r="I16" s="404"/>
      <c r="J16" s="404"/>
      <c r="K16" s="669"/>
      <c r="L16" s="669"/>
      <c r="M16" s="669"/>
      <c r="N16" s="669"/>
      <c r="O16" s="669"/>
      <c r="P16" s="404"/>
      <c r="Q16" s="404"/>
      <c r="R16" s="107"/>
      <c r="S16" s="107"/>
    </row>
    <row r="17" spans="1:19" s="228" customFormat="1" ht="10.5" customHeight="1">
      <c r="A17" s="86" t="s">
        <v>126</v>
      </c>
      <c r="B17" s="212"/>
      <c r="C17" s="212"/>
      <c r="D17" s="208"/>
      <c r="G17" s="670"/>
      <c r="H17" s="406"/>
      <c r="I17" s="404"/>
      <c r="J17" s="404"/>
      <c r="K17" s="404"/>
      <c r="L17" s="669"/>
      <c r="M17" s="669"/>
      <c r="N17" s="669"/>
      <c r="O17" s="669"/>
      <c r="P17" s="404"/>
      <c r="Q17" s="404"/>
      <c r="R17" s="107"/>
      <c r="S17" s="107"/>
    </row>
    <row r="18" spans="1:19" s="228" customFormat="1" ht="10.5" customHeight="1">
      <c r="A18" s="312" t="s">
        <v>217</v>
      </c>
      <c r="B18" s="212">
        <v>56171.501199999999</v>
      </c>
      <c r="C18" s="212">
        <v>58831</v>
      </c>
      <c r="D18" s="208">
        <v>62808.763599999998</v>
      </c>
      <c r="G18" s="671"/>
      <c r="H18" s="406"/>
      <c r="I18" s="404"/>
      <c r="J18" s="404"/>
      <c r="K18" s="404"/>
      <c r="L18" s="669"/>
      <c r="M18" s="669"/>
      <c r="N18" s="669"/>
      <c r="O18" s="669"/>
      <c r="P18" s="404"/>
      <c r="Q18" s="404"/>
      <c r="R18" s="107"/>
      <c r="S18" s="107"/>
    </row>
    <row r="19" spans="1:19" s="228" customFormat="1" ht="10.5" customHeight="1">
      <c r="A19" s="312" t="s">
        <v>218</v>
      </c>
      <c r="B19" s="212">
        <v>46238.4836</v>
      </c>
      <c r="C19" s="212">
        <v>48644</v>
      </c>
      <c r="D19" s="208">
        <v>51906.409</v>
      </c>
      <c r="G19" s="671"/>
      <c r="H19" s="406"/>
      <c r="I19" s="404"/>
      <c r="J19" s="404"/>
      <c r="K19" s="404"/>
      <c r="L19" s="669"/>
      <c r="M19" s="669"/>
      <c r="N19" s="669"/>
      <c r="O19" s="669"/>
      <c r="P19" s="404"/>
      <c r="Q19" s="404"/>
      <c r="R19" s="107"/>
      <c r="S19" s="107"/>
    </row>
    <row r="20" spans="1:19" s="228" customFormat="1" ht="10.5" customHeight="1">
      <c r="A20" s="314" t="s">
        <v>40</v>
      </c>
      <c r="B20" s="315">
        <v>44929.535499999998</v>
      </c>
      <c r="C20" s="315">
        <v>47751</v>
      </c>
      <c r="D20" s="316">
        <v>50723.125800000002</v>
      </c>
      <c r="G20" s="671"/>
      <c r="H20" s="406"/>
      <c r="I20" s="404"/>
      <c r="J20" s="404"/>
      <c r="K20" s="404"/>
      <c r="L20" s="669"/>
      <c r="M20" s="669"/>
      <c r="N20" s="669"/>
      <c r="O20" s="667"/>
      <c r="P20" s="404"/>
      <c r="Q20" s="404"/>
      <c r="R20" s="107"/>
      <c r="S20" s="107"/>
    </row>
    <row r="21" spans="1:19" ht="6" customHeight="1">
      <c r="A21" s="107"/>
      <c r="B21" s="317"/>
      <c r="C21" s="317"/>
      <c r="D21" s="317"/>
      <c r="E21" s="13"/>
      <c r="F21" s="13"/>
      <c r="I21" s="422"/>
      <c r="J21" s="422"/>
      <c r="K21" s="422"/>
      <c r="L21" s="422"/>
      <c r="M21" s="422"/>
      <c r="N21" s="422"/>
      <c r="O21" s="422"/>
      <c r="P21" s="422"/>
      <c r="Q21" s="422"/>
      <c r="R21" s="102"/>
      <c r="S21" s="102"/>
    </row>
    <row r="22" spans="1:19" ht="12.75" customHeight="1">
      <c r="A22" s="812" t="s">
        <v>298</v>
      </c>
      <c r="B22" s="813"/>
      <c r="C22" s="813"/>
      <c r="D22" s="813"/>
      <c r="E22" s="13"/>
      <c r="G22" s="673" t="s">
        <v>255</v>
      </c>
      <c r="H22" s="674"/>
      <c r="I22" s="674"/>
      <c r="J22" s="675"/>
      <c r="K22" s="675"/>
      <c r="L22" s="675"/>
      <c r="M22" s="675"/>
      <c r="N22" s="686"/>
      <c r="O22" s="686"/>
      <c r="P22" s="686"/>
      <c r="Q22" s="422"/>
      <c r="R22" s="102"/>
      <c r="S22" s="102"/>
    </row>
    <row r="23" spans="1:19" ht="11.25" customHeight="1">
      <c r="E23" s="13"/>
      <c r="G23" s="676"/>
      <c r="H23" s="677" t="s">
        <v>451</v>
      </c>
      <c r="I23" s="676"/>
      <c r="J23" s="676"/>
      <c r="K23" s="678" t="s">
        <v>449</v>
      </c>
      <c r="M23" s="676"/>
      <c r="N23" s="677" t="s">
        <v>450</v>
      </c>
      <c r="Q23" s="676"/>
      <c r="R23" s="357"/>
    </row>
    <row r="24" spans="1:19" ht="11.25" customHeight="1">
      <c r="E24" s="13"/>
      <c r="F24" s="111"/>
      <c r="G24" s="679"/>
      <c r="H24" s="680">
        <v>2013</v>
      </c>
      <c r="I24" s="680">
        <v>2015</v>
      </c>
      <c r="J24" s="680">
        <v>2017</v>
      </c>
      <c r="K24" s="680">
        <v>2013</v>
      </c>
      <c r="L24" s="680">
        <v>2015</v>
      </c>
      <c r="M24" s="680">
        <v>2017</v>
      </c>
      <c r="N24" s="680">
        <v>2013</v>
      </c>
      <c r="O24" s="680">
        <v>2015</v>
      </c>
      <c r="P24" s="680">
        <v>2017</v>
      </c>
    </row>
    <row r="25" spans="1:19" ht="11.25" customHeight="1">
      <c r="E25" s="13"/>
      <c r="G25" s="679" t="s">
        <v>220</v>
      </c>
      <c r="H25" s="681">
        <v>46.933471500000003</v>
      </c>
      <c r="I25" s="681">
        <v>51.318532900000001</v>
      </c>
      <c r="J25" s="681">
        <v>56.746693899999997</v>
      </c>
      <c r="K25" s="681">
        <v>48.278097199999998</v>
      </c>
      <c r="L25" s="681">
        <v>52.643118700000002</v>
      </c>
      <c r="M25" s="681">
        <v>57.810079799999997</v>
      </c>
      <c r="N25" s="681">
        <v>30.7560799</v>
      </c>
      <c r="O25" s="681">
        <v>33.606508099999999</v>
      </c>
      <c r="P25" s="681">
        <v>38.876196799999995</v>
      </c>
    </row>
    <row r="26" spans="1:19" ht="11.25" customHeight="1">
      <c r="E26" s="13"/>
      <c r="F26" s="13"/>
      <c r="G26" s="682" t="s">
        <v>219</v>
      </c>
      <c r="H26" s="683">
        <v>1.7906020945404602</v>
      </c>
      <c r="I26" s="683">
        <v>1.8452602531372477</v>
      </c>
      <c r="J26" s="683">
        <v>1.8241473713295719</v>
      </c>
      <c r="K26" s="683">
        <v>1.8390435161472156</v>
      </c>
      <c r="L26" s="683">
        <v>1.8951991846863787</v>
      </c>
      <c r="M26" s="683">
        <v>1.8690506270509091</v>
      </c>
      <c r="N26" s="683">
        <v>1.1818344940233878</v>
      </c>
      <c r="O26" s="683">
        <v>1.2014879699072964</v>
      </c>
      <c r="P26" s="683">
        <v>1.2160783715563073</v>
      </c>
      <c r="Q26" s="444"/>
    </row>
    <row r="27" spans="1:19" ht="11.25" customHeight="1">
      <c r="E27" s="13"/>
      <c r="F27" s="13"/>
      <c r="H27" s="680"/>
      <c r="L27" s="680"/>
      <c r="O27" s="680"/>
    </row>
    <row r="28" spans="1:19" ht="11.25" customHeight="1">
      <c r="E28" s="13"/>
      <c r="F28" s="13"/>
      <c r="H28" s="681"/>
      <c r="L28" s="681"/>
      <c r="O28" s="681"/>
    </row>
    <row r="29" spans="1:19" ht="11.25" customHeight="1">
      <c r="E29" s="13"/>
      <c r="F29" s="13"/>
      <c r="H29" s="683"/>
      <c r="L29" s="683"/>
      <c r="O29" s="683"/>
    </row>
    <row r="30" spans="1:19" ht="11.25" customHeight="1">
      <c r="E30" s="13"/>
      <c r="F30" s="13"/>
    </row>
    <row r="31" spans="1:19" ht="11.25" customHeight="1">
      <c r="E31" s="13"/>
      <c r="F31" s="13"/>
    </row>
    <row r="32" spans="1:19" ht="11.25" customHeight="1">
      <c r="E32" s="13"/>
      <c r="F32" s="13"/>
    </row>
    <row r="33" spans="1:13" ht="11.25" customHeight="1"/>
    <row r="34" spans="1:13" ht="11.25" customHeight="1">
      <c r="G34" s="446"/>
    </row>
    <row r="35" spans="1:13" ht="3" customHeight="1">
      <c r="A35" s="43"/>
      <c r="D35" s="101"/>
    </row>
    <row r="36" spans="1:13" ht="22.5" customHeight="1">
      <c r="A36" s="819" t="s">
        <v>299</v>
      </c>
      <c r="B36" s="813"/>
      <c r="C36" s="813"/>
      <c r="D36" s="813"/>
      <c r="G36" s="673" t="s">
        <v>255</v>
      </c>
      <c r="H36" s="674"/>
      <c r="I36" s="674"/>
      <c r="J36" s="675"/>
      <c r="K36" s="675"/>
      <c r="L36" s="675"/>
      <c r="M36" s="675"/>
    </row>
    <row r="37" spans="1:13" ht="12" customHeight="1">
      <c r="B37" s="318"/>
      <c r="C37" s="318"/>
      <c r="G37" s="676"/>
      <c r="H37" s="677" t="s">
        <v>53</v>
      </c>
      <c r="I37" s="676"/>
      <c r="J37" s="676"/>
      <c r="K37" s="677" t="s">
        <v>54</v>
      </c>
      <c r="L37" s="676"/>
      <c r="M37" s="676"/>
    </row>
    <row r="38" spans="1:13" ht="11.25" customHeight="1">
      <c r="B38" s="318"/>
      <c r="C38" s="318"/>
      <c r="G38" s="679"/>
      <c r="H38" s="680">
        <v>2013</v>
      </c>
      <c r="I38" s="680">
        <v>2015</v>
      </c>
      <c r="J38" s="680">
        <v>2017</v>
      </c>
      <c r="K38" s="680">
        <v>2013</v>
      </c>
      <c r="L38" s="680">
        <v>2015</v>
      </c>
      <c r="M38" s="680">
        <v>2017</v>
      </c>
    </row>
    <row r="39" spans="1:13" ht="11.25" customHeight="1">
      <c r="B39" s="319"/>
      <c r="C39" s="319"/>
      <c r="G39" s="679" t="s">
        <v>220</v>
      </c>
      <c r="H39" s="681">
        <v>42.782593500000004</v>
      </c>
      <c r="I39" s="681">
        <v>52.296331700000003</v>
      </c>
      <c r="J39" s="681">
        <v>58.024672100000004</v>
      </c>
      <c r="K39" s="681">
        <v>36.729506800000003</v>
      </c>
      <c r="L39" s="681">
        <v>43.700932299999998</v>
      </c>
      <c r="M39" s="681">
        <v>47.765209599999999</v>
      </c>
    </row>
    <row r="40" spans="1:13" ht="11.25" customHeight="1">
      <c r="B40" s="319"/>
      <c r="C40" s="319"/>
      <c r="G40" s="682" t="s">
        <v>221</v>
      </c>
      <c r="H40" s="683">
        <v>1.6491537518087231</v>
      </c>
      <c r="I40" s="683">
        <v>1.6956206374424487</v>
      </c>
      <c r="J40" s="683">
        <v>1.6920178820400409</v>
      </c>
      <c r="K40" s="683">
        <v>1.7851409476879758</v>
      </c>
      <c r="L40" s="683">
        <v>1.8137682535070971</v>
      </c>
      <c r="M40" s="683">
        <v>1.7568945329566221</v>
      </c>
    </row>
    <row r="41" spans="1:13" ht="11.25" customHeight="1">
      <c r="B41" s="319"/>
      <c r="C41" s="319"/>
      <c r="H41" s="680"/>
      <c r="K41" s="680"/>
    </row>
    <row r="42" spans="1:13" ht="11.25" customHeight="1">
      <c r="H42" s="681"/>
      <c r="K42" s="681"/>
    </row>
    <row r="43" spans="1:13" ht="11.25" customHeight="1">
      <c r="H43" s="683"/>
      <c r="K43" s="683"/>
    </row>
    <row r="44" spans="1:13" ht="11.25" customHeight="1"/>
    <row r="45" spans="1:13" ht="11.25" customHeight="1"/>
    <row r="46" spans="1:13" ht="11.25" customHeight="1"/>
    <row r="47" spans="1:13" ht="11.25" customHeight="1"/>
    <row r="48" spans="1:13" ht="11.25" customHeight="1"/>
    <row r="49" spans="1:4" ht="15" customHeight="1">
      <c r="A49" s="101"/>
      <c r="B49" s="101"/>
      <c r="C49" s="101"/>
      <c r="D49" s="160" t="s">
        <v>396</v>
      </c>
    </row>
    <row r="50" spans="1:4">
      <c r="A50" s="101"/>
      <c r="B50" s="101"/>
      <c r="C50" s="101"/>
    </row>
    <row r="51" spans="1:4">
      <c r="A51" s="101"/>
      <c r="B51" s="101"/>
      <c r="C51" s="101"/>
    </row>
    <row r="52" spans="1:4">
      <c r="A52" s="101"/>
      <c r="B52" s="101"/>
      <c r="C52" s="101"/>
    </row>
    <row r="53" spans="1:4">
      <c r="A53" s="101"/>
      <c r="B53" s="101"/>
      <c r="C53" s="101"/>
    </row>
    <row r="54" spans="1:4">
      <c r="A54" s="101"/>
      <c r="B54" s="101"/>
      <c r="C54" s="101"/>
    </row>
    <row r="55" spans="1:4">
      <c r="A55" s="101"/>
      <c r="B55" s="101"/>
      <c r="C55" s="101"/>
    </row>
    <row r="56" spans="1:4">
      <c r="A56" s="101"/>
      <c r="B56" s="101"/>
      <c r="C56" s="101"/>
    </row>
    <row r="57" spans="1:4">
      <c r="A57" s="101"/>
      <c r="B57" s="101"/>
      <c r="C57" s="101"/>
    </row>
    <row r="58" spans="1:4">
      <c r="A58" s="101"/>
      <c r="B58" s="101"/>
      <c r="C58" s="101"/>
    </row>
    <row r="59" spans="1:4">
      <c r="A59" s="101"/>
      <c r="B59" s="101"/>
      <c r="C59" s="101"/>
    </row>
    <row r="60" spans="1:4">
      <c r="A60" s="101"/>
      <c r="B60" s="101"/>
      <c r="C60" s="101"/>
    </row>
    <row r="61" spans="1:4">
      <c r="A61" s="101"/>
      <c r="B61" s="101"/>
      <c r="C61" s="101"/>
    </row>
    <row r="62" spans="1:4">
      <c r="A62" s="101"/>
      <c r="B62" s="101"/>
      <c r="C62" s="101"/>
    </row>
    <row r="63" spans="1:4">
      <c r="A63" s="101"/>
      <c r="B63" s="101"/>
      <c r="C63" s="101"/>
    </row>
    <row r="64" spans="1:4">
      <c r="A64" s="101"/>
      <c r="B64" s="101"/>
      <c r="C64" s="101"/>
    </row>
    <row r="65" spans="1:4">
      <c r="A65" s="101"/>
      <c r="B65" s="101"/>
      <c r="C65" s="101"/>
      <c r="D65" s="101"/>
    </row>
    <row r="66" spans="1:4">
      <c r="A66" s="101"/>
      <c r="B66" s="101"/>
      <c r="C66" s="101"/>
      <c r="D66" s="101"/>
    </row>
    <row r="67" spans="1:4">
      <c r="A67" s="101"/>
      <c r="B67" s="101"/>
      <c r="C67" s="101"/>
      <c r="D67" s="101"/>
    </row>
    <row r="68" spans="1:4">
      <c r="A68" s="101"/>
      <c r="B68" s="101"/>
      <c r="C68" s="101"/>
      <c r="D68" s="101"/>
    </row>
    <row r="69" spans="1:4">
      <c r="A69" s="101"/>
      <c r="B69" s="101"/>
      <c r="C69" s="101"/>
      <c r="D69" s="101"/>
    </row>
    <row r="70" spans="1:4">
      <c r="A70" s="101"/>
      <c r="B70" s="101"/>
      <c r="C70" s="101"/>
      <c r="D70" s="101"/>
    </row>
    <row r="71" spans="1:4">
      <c r="A71" s="101"/>
      <c r="B71" s="101"/>
      <c r="C71" s="101"/>
      <c r="D71" s="101"/>
    </row>
    <row r="72" spans="1:4">
      <c r="A72" s="101"/>
      <c r="B72" s="101"/>
      <c r="C72" s="101"/>
      <c r="D72" s="101"/>
    </row>
    <row r="73" spans="1:4">
      <c r="A73" s="101"/>
      <c r="B73" s="101"/>
      <c r="C73" s="101"/>
      <c r="D73" s="101"/>
    </row>
    <row r="74" spans="1:4">
      <c r="A74" s="101"/>
      <c r="B74" s="101"/>
      <c r="C74" s="101"/>
      <c r="D74" s="101"/>
    </row>
    <row r="75" spans="1:4">
      <c r="A75" s="101"/>
      <c r="B75" s="101"/>
      <c r="C75" s="101"/>
      <c r="D75" s="101"/>
    </row>
    <row r="76" spans="1:4">
      <c r="A76" s="101"/>
      <c r="B76" s="101"/>
      <c r="C76" s="101"/>
      <c r="D76" s="101"/>
    </row>
    <row r="77" spans="1:4">
      <c r="A77" s="101"/>
      <c r="B77" s="101"/>
      <c r="C77" s="101"/>
      <c r="D77" s="101"/>
    </row>
    <row r="78" spans="1:4">
      <c r="A78" s="101"/>
      <c r="B78" s="101"/>
      <c r="C78" s="101"/>
      <c r="D78" s="101"/>
    </row>
    <row r="79" spans="1:4">
      <c r="A79" s="101"/>
      <c r="B79" s="101"/>
      <c r="C79" s="101"/>
      <c r="D79" s="101"/>
    </row>
    <row r="80" spans="1:4">
      <c r="A80" s="101"/>
      <c r="B80" s="101"/>
      <c r="C80" s="101"/>
      <c r="D80" s="101"/>
    </row>
    <row r="81" spans="1:4">
      <c r="A81" s="101"/>
      <c r="B81" s="101"/>
      <c r="C81" s="101"/>
      <c r="D81" s="101"/>
    </row>
    <row r="82" spans="1:4">
      <c r="A82" s="101"/>
      <c r="B82" s="101"/>
      <c r="C82" s="101"/>
      <c r="D82" s="101"/>
    </row>
  </sheetData>
  <mergeCells count="3">
    <mergeCell ref="A1:D1"/>
    <mergeCell ref="A22:D22"/>
    <mergeCell ref="A36:D36"/>
  </mergeCells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showGridLines="0" view="pageBreakPreview" zoomScale="140" zoomScaleNormal="140" zoomScaleSheetLayoutView="140" workbookViewId="0">
      <selection sqref="A1:D1"/>
    </sheetView>
  </sheetViews>
  <sheetFormatPr defaultColWidth="9.140625" defaultRowHeight="11.25"/>
  <cols>
    <col min="1" max="1" width="23" style="102" customWidth="1"/>
    <col min="2" max="4" width="6.140625" style="102" customWidth="1"/>
    <col min="5" max="5" width="2.85546875" style="101" customWidth="1"/>
    <col min="6" max="6" width="14.140625" style="101" customWidth="1"/>
    <col min="7" max="7" width="27.5703125" style="445" customWidth="1"/>
    <col min="8" max="9" width="8.140625" style="445" customWidth="1"/>
    <col min="10" max="10" width="8.140625" style="90" customWidth="1"/>
    <col min="11" max="16" width="9.140625" style="90"/>
    <col min="17" max="16384" width="9.140625" style="101"/>
  </cols>
  <sheetData>
    <row r="1" spans="1:16" s="103" customFormat="1" ht="24" customHeight="1">
      <c r="A1" s="786" t="s">
        <v>51</v>
      </c>
      <c r="B1" s="786"/>
      <c r="C1" s="786"/>
      <c r="D1" s="790"/>
      <c r="F1" s="100" t="s">
        <v>83</v>
      </c>
      <c r="G1" s="468"/>
      <c r="H1" s="468"/>
      <c r="I1" s="468"/>
      <c r="J1" s="5"/>
      <c r="K1" s="5"/>
      <c r="L1" s="5"/>
      <c r="M1" s="5"/>
      <c r="N1" s="5"/>
      <c r="O1" s="5"/>
      <c r="P1" s="5"/>
    </row>
    <row r="2" spans="1:16" s="90" customFormat="1" ht="30" customHeight="1">
      <c r="A2" s="821" t="s">
        <v>489</v>
      </c>
      <c r="B2" s="821"/>
      <c r="C2" s="821"/>
      <c r="D2" s="821"/>
      <c r="F2" s="115" t="s">
        <v>84</v>
      </c>
      <c r="G2" s="445"/>
      <c r="H2" s="445"/>
      <c r="I2" s="445"/>
    </row>
    <row r="3" spans="1:16" s="107" customFormat="1" ht="10.5" customHeight="1">
      <c r="A3" s="106"/>
      <c r="D3" s="7" t="s">
        <v>206</v>
      </c>
      <c r="G3" s="476"/>
      <c r="H3" s="410"/>
      <c r="I3" s="410"/>
      <c r="J3" s="111"/>
      <c r="K3" s="111"/>
      <c r="L3" s="111"/>
      <c r="M3" s="111"/>
      <c r="N3" s="111"/>
      <c r="O3" s="111"/>
      <c r="P3" s="111"/>
    </row>
    <row r="4" spans="1:16" s="306" customFormat="1" ht="10.5" customHeight="1">
      <c r="A4" s="302"/>
      <c r="B4" s="304">
        <v>2015</v>
      </c>
      <c r="C4" s="304">
        <v>2016</v>
      </c>
      <c r="D4" s="305">
        <v>2017</v>
      </c>
      <c r="G4" s="687"/>
      <c r="H4" s="687"/>
      <c r="I4" s="638"/>
      <c r="J4" s="327"/>
      <c r="K4" s="358"/>
      <c r="L4" s="358"/>
      <c r="M4" s="358"/>
      <c r="N4" s="358"/>
      <c r="O4" s="358"/>
      <c r="P4" s="358"/>
    </row>
    <row r="5" spans="1:16" s="228" customFormat="1" ht="10.5" customHeight="1">
      <c r="A5" s="113" t="s">
        <v>207</v>
      </c>
      <c r="B5" s="308">
        <v>51318.532899999998</v>
      </c>
      <c r="C5" s="308">
        <v>53241</v>
      </c>
      <c r="D5" s="309">
        <v>56746.693899999998</v>
      </c>
      <c r="G5" s="476"/>
      <c r="H5" s="410"/>
      <c r="I5" s="410"/>
      <c r="J5" s="111"/>
      <c r="K5" s="111"/>
      <c r="L5" s="111"/>
      <c r="M5" s="111"/>
      <c r="N5" s="111"/>
      <c r="O5" s="111"/>
      <c r="P5" s="111"/>
    </row>
    <row r="6" spans="1:16" s="228" customFormat="1" ht="10.5" customHeight="1">
      <c r="A6" s="86" t="s">
        <v>222</v>
      </c>
      <c r="B6" s="320"/>
      <c r="C6" s="320"/>
      <c r="D6" s="275"/>
      <c r="G6" s="595"/>
      <c r="H6" s="410"/>
      <c r="I6" s="410"/>
      <c r="J6" s="111"/>
      <c r="K6" s="111"/>
      <c r="L6" s="111"/>
      <c r="M6" s="111"/>
      <c r="N6" s="111"/>
      <c r="O6" s="111"/>
      <c r="P6" s="111"/>
    </row>
    <row r="7" spans="1:16" s="228" customFormat="1" ht="10.5" customHeight="1">
      <c r="A7" s="107" t="s">
        <v>223</v>
      </c>
      <c r="B7" s="320">
        <v>56842.966500000002</v>
      </c>
      <c r="C7" s="320">
        <v>58868.341699999997</v>
      </c>
      <c r="D7" s="275">
        <v>61883.056499999999</v>
      </c>
      <c r="G7" s="410"/>
      <c r="H7" s="410"/>
      <c r="I7" s="410"/>
      <c r="J7" s="111"/>
      <c r="K7" s="111"/>
      <c r="L7" s="111"/>
      <c r="M7" s="111"/>
      <c r="N7" s="111"/>
      <c r="O7" s="111"/>
      <c r="P7" s="111"/>
    </row>
    <row r="8" spans="1:16" s="228" customFormat="1" ht="10.5" customHeight="1">
      <c r="A8" s="107" t="s">
        <v>224</v>
      </c>
      <c r="B8" s="320">
        <v>55216.38</v>
      </c>
      <c r="C8" s="320">
        <v>58048.705900000001</v>
      </c>
      <c r="D8" s="275">
        <v>61156.93</v>
      </c>
      <c r="G8" s="410"/>
      <c r="H8" s="410"/>
      <c r="I8" s="410"/>
      <c r="J8" s="111"/>
      <c r="K8" s="111"/>
      <c r="L8" s="111"/>
      <c r="M8" s="111"/>
      <c r="N8" s="111"/>
      <c r="O8" s="111"/>
      <c r="P8" s="111"/>
    </row>
    <row r="9" spans="1:16" s="228" customFormat="1" ht="10.5" customHeight="1">
      <c r="A9" s="107" t="s">
        <v>225</v>
      </c>
      <c r="B9" s="320">
        <v>49619.819100000001</v>
      </c>
      <c r="C9" s="320">
        <v>51210.021200000003</v>
      </c>
      <c r="D9" s="275">
        <v>54343.055800000002</v>
      </c>
      <c r="G9" s="410"/>
      <c r="H9" s="410"/>
      <c r="I9" s="410"/>
      <c r="J9" s="111"/>
      <c r="K9" s="111"/>
      <c r="L9" s="111"/>
      <c r="M9" s="111"/>
      <c r="N9" s="111"/>
      <c r="O9" s="111"/>
      <c r="P9" s="111"/>
    </row>
    <row r="10" spans="1:16" s="228" customFormat="1" ht="10.5" customHeight="1">
      <c r="A10" s="107" t="s">
        <v>226</v>
      </c>
      <c r="B10" s="320">
        <v>47001.025000000001</v>
      </c>
      <c r="C10" s="320">
        <v>49319.269899999999</v>
      </c>
      <c r="D10" s="275">
        <v>52645.6302</v>
      </c>
      <c r="G10" s="410"/>
      <c r="H10" s="410"/>
      <c r="I10" s="410"/>
      <c r="J10" s="111"/>
      <c r="K10" s="111"/>
      <c r="L10" s="111"/>
      <c r="M10" s="111"/>
      <c r="N10" s="111"/>
      <c r="O10" s="111"/>
      <c r="P10" s="111"/>
    </row>
    <row r="11" spans="1:16" s="228" customFormat="1" ht="10.5" customHeight="1">
      <c r="A11" s="107" t="s">
        <v>227</v>
      </c>
      <c r="B11" s="320">
        <v>45306.053399999997</v>
      </c>
      <c r="C11" s="320">
        <v>47432.042500000003</v>
      </c>
      <c r="D11" s="275">
        <v>49374.840400000001</v>
      </c>
      <c r="G11" s="410"/>
      <c r="H11" s="410"/>
      <c r="I11" s="410"/>
      <c r="J11" s="111"/>
      <c r="K11" s="111"/>
      <c r="L11" s="111"/>
      <c r="M11" s="111"/>
      <c r="N11" s="111"/>
      <c r="O11" s="111"/>
      <c r="P11" s="111"/>
    </row>
    <row r="12" spans="1:16" s="228" customFormat="1" ht="10.5" customHeight="1">
      <c r="A12" s="107" t="s">
        <v>228</v>
      </c>
      <c r="B12" s="320">
        <v>58788.617599999998</v>
      </c>
      <c r="C12" s="320">
        <v>61073.325900000003</v>
      </c>
      <c r="D12" s="275">
        <v>58266.536200000002</v>
      </c>
      <c r="G12" s="410"/>
      <c r="H12" s="410"/>
      <c r="I12" s="410"/>
      <c r="J12" s="111"/>
      <c r="K12" s="111"/>
      <c r="L12" s="111"/>
      <c r="M12" s="111"/>
      <c r="N12" s="111"/>
      <c r="O12" s="111"/>
      <c r="P12" s="111"/>
    </row>
    <row r="13" spans="1:16" ht="10.5" customHeight="1">
      <c r="A13" s="86" t="s">
        <v>229</v>
      </c>
      <c r="B13" s="212"/>
      <c r="C13" s="212"/>
      <c r="D13" s="208"/>
      <c r="E13" s="13"/>
      <c r="F13" s="13"/>
      <c r="G13" s="595"/>
    </row>
    <row r="14" spans="1:16" ht="10.5" customHeight="1">
      <c r="A14" s="107" t="s">
        <v>230</v>
      </c>
      <c r="B14" s="212">
        <v>45768.777099999999</v>
      </c>
      <c r="C14" s="212">
        <v>46246.050900000002</v>
      </c>
      <c r="D14" s="208">
        <v>50159.443599999999</v>
      </c>
      <c r="E14" s="13"/>
      <c r="F14" s="13"/>
      <c r="G14" s="410"/>
    </row>
    <row r="15" spans="1:16" ht="10.5" customHeight="1">
      <c r="A15" s="107" t="s">
        <v>231</v>
      </c>
      <c r="B15" s="212">
        <v>40867.820599999999</v>
      </c>
      <c r="C15" s="212">
        <v>41938.196600000003</v>
      </c>
      <c r="D15" s="208">
        <v>48325.846299999997</v>
      </c>
      <c r="E15" s="13"/>
      <c r="F15" s="13"/>
      <c r="G15" s="410"/>
    </row>
    <row r="16" spans="1:16" ht="10.5" customHeight="1">
      <c r="A16" s="107" t="s">
        <v>232</v>
      </c>
      <c r="B16" s="212">
        <v>56457.217299999997</v>
      </c>
      <c r="C16" s="212">
        <v>57786.316099999996</v>
      </c>
      <c r="D16" s="208">
        <v>61456.701200000003</v>
      </c>
      <c r="E16" s="13"/>
      <c r="F16" s="13"/>
      <c r="G16" s="410"/>
    </row>
    <row r="17" spans="1:10" ht="10.5" customHeight="1">
      <c r="A17" s="107" t="s">
        <v>233</v>
      </c>
      <c r="B17" s="212">
        <v>61962.285600000003</v>
      </c>
      <c r="C17" s="212">
        <v>64436.131399999998</v>
      </c>
      <c r="D17" s="208">
        <v>65181.936399999999</v>
      </c>
      <c r="E17" s="13"/>
      <c r="F17" s="13"/>
      <c r="G17" s="410"/>
    </row>
    <row r="18" spans="1:10" ht="10.5" customHeight="1">
      <c r="A18" s="107" t="s">
        <v>234</v>
      </c>
      <c r="B18" s="212">
        <v>34929.130499999999</v>
      </c>
      <c r="C18" s="212">
        <v>36657.4211</v>
      </c>
      <c r="D18" s="208">
        <v>40277.802900000002</v>
      </c>
      <c r="E18" s="13"/>
      <c r="F18" s="13"/>
      <c r="G18" s="410"/>
    </row>
    <row r="19" spans="1:10" ht="10.5" customHeight="1">
      <c r="A19" s="107" t="s">
        <v>235</v>
      </c>
      <c r="B19" s="212">
        <v>35763.3079</v>
      </c>
      <c r="C19" s="212">
        <v>37420.775600000001</v>
      </c>
      <c r="D19" s="208">
        <v>39542.5383</v>
      </c>
      <c r="E19" s="13"/>
      <c r="F19" s="13"/>
      <c r="G19" s="410"/>
    </row>
    <row r="20" spans="1:10" ht="10.5" customHeight="1">
      <c r="A20" s="88" t="s">
        <v>236</v>
      </c>
      <c r="B20" s="315">
        <v>36649.452400000002</v>
      </c>
      <c r="C20" s="315">
        <v>37712.697</v>
      </c>
      <c r="D20" s="316">
        <v>40662.997300000003</v>
      </c>
      <c r="E20" s="13"/>
      <c r="F20" s="13"/>
      <c r="G20" s="410"/>
    </row>
    <row r="21" spans="1:10" ht="6" customHeight="1">
      <c r="A21" s="107"/>
      <c r="B21" s="317"/>
      <c r="C21" s="317"/>
      <c r="D21" s="317"/>
      <c r="E21" s="13"/>
      <c r="F21" s="13"/>
      <c r="G21" s="410"/>
    </row>
    <row r="22" spans="1:10" ht="22.5" customHeight="1">
      <c r="A22" s="819" t="s">
        <v>399</v>
      </c>
      <c r="B22" s="820"/>
      <c r="C22" s="820"/>
      <c r="D22" s="820"/>
      <c r="G22" s="476" t="s">
        <v>255</v>
      </c>
    </row>
    <row r="23" spans="1:10" ht="11.25" customHeight="1">
      <c r="G23" s="422"/>
      <c r="H23" s="471" t="s">
        <v>237</v>
      </c>
      <c r="I23" s="471" t="s">
        <v>169</v>
      </c>
      <c r="J23" s="396"/>
    </row>
    <row r="24" spans="1:10" ht="11.25" customHeight="1">
      <c r="D24" s="101"/>
      <c r="G24" s="404" t="s">
        <v>238</v>
      </c>
      <c r="H24" s="427">
        <v>41.657156499999999</v>
      </c>
      <c r="I24" s="427">
        <v>49.374840400000004</v>
      </c>
      <c r="J24" s="688"/>
    </row>
    <row r="25" spans="1:10">
      <c r="D25" s="101"/>
      <c r="G25" s="404" t="s">
        <v>243</v>
      </c>
      <c r="H25" s="427">
        <v>53.6174058</v>
      </c>
      <c r="I25" s="427">
        <v>50.487542000000005</v>
      </c>
      <c r="J25" s="688"/>
    </row>
    <row r="26" spans="1:10">
      <c r="G26" s="404" t="s">
        <v>239</v>
      </c>
      <c r="H26" s="427">
        <v>43.291518199999999</v>
      </c>
      <c r="I26" s="427">
        <v>52.645630199999999</v>
      </c>
      <c r="J26" s="688"/>
    </row>
    <row r="27" spans="1:10" ht="11.25" customHeight="1">
      <c r="G27" s="404" t="s">
        <v>240</v>
      </c>
      <c r="H27" s="427">
        <v>45.7281105</v>
      </c>
      <c r="I27" s="427">
        <v>54.343055800000002</v>
      </c>
      <c r="J27" s="688"/>
    </row>
    <row r="28" spans="1:10" ht="11.25" customHeight="1">
      <c r="D28" s="101"/>
      <c r="G28" s="404" t="s">
        <v>244</v>
      </c>
      <c r="H28" s="427">
        <v>56.822386100000003</v>
      </c>
      <c r="I28" s="427">
        <v>58.266536200000004</v>
      </c>
      <c r="J28" s="688"/>
    </row>
    <row r="29" spans="1:10" ht="11.25" customHeight="1">
      <c r="G29" s="404" t="s">
        <v>241</v>
      </c>
      <c r="H29" s="427">
        <v>46.341302300000002</v>
      </c>
      <c r="I29" s="427">
        <v>61.156930000000003</v>
      </c>
      <c r="J29" s="688"/>
    </row>
    <row r="30" spans="1:10">
      <c r="D30" s="101"/>
      <c r="G30" s="404" t="s">
        <v>242</v>
      </c>
      <c r="H30" s="427">
        <v>53.5863418</v>
      </c>
      <c r="I30" s="427">
        <v>61.883056500000002</v>
      </c>
      <c r="J30" s="688"/>
    </row>
    <row r="31" spans="1:10">
      <c r="D31" s="101"/>
      <c r="G31" s="410"/>
      <c r="H31" s="429"/>
      <c r="I31" s="429"/>
      <c r="J31" s="359"/>
    </row>
    <row r="32" spans="1:10">
      <c r="D32" s="101"/>
    </row>
    <row r="33" spans="1:10" ht="6.75" customHeight="1">
      <c r="B33" s="318"/>
      <c r="C33" s="318"/>
      <c r="D33" s="101"/>
    </row>
    <row r="34" spans="1:10" ht="22.5" customHeight="1">
      <c r="A34" s="819" t="s">
        <v>400</v>
      </c>
      <c r="B34" s="820"/>
      <c r="C34" s="820"/>
      <c r="D34" s="820"/>
      <c r="G34" s="476" t="s">
        <v>255</v>
      </c>
    </row>
    <row r="35" spans="1:10">
      <c r="B35" s="318"/>
      <c r="C35" s="318"/>
      <c r="G35" s="422"/>
      <c r="H35" s="471" t="s">
        <v>237</v>
      </c>
      <c r="I35" s="471" t="s">
        <v>169</v>
      </c>
      <c r="J35" s="360"/>
    </row>
    <row r="36" spans="1:10">
      <c r="B36" s="318"/>
      <c r="C36" s="318"/>
      <c r="G36" s="404" t="s">
        <v>246</v>
      </c>
      <c r="H36" s="427">
        <v>36.708791699999999</v>
      </c>
      <c r="I36" s="427">
        <v>39.542538299999997</v>
      </c>
    </row>
    <row r="37" spans="1:10">
      <c r="B37" s="318"/>
      <c r="C37" s="318"/>
      <c r="G37" s="404" t="s">
        <v>245</v>
      </c>
      <c r="H37" s="427">
        <v>31.679862099999998</v>
      </c>
      <c r="I37" s="427">
        <v>40.277802900000005</v>
      </c>
    </row>
    <row r="38" spans="1:10">
      <c r="B38" s="319"/>
      <c r="C38" s="319"/>
      <c r="G38" s="404" t="s">
        <v>247</v>
      </c>
      <c r="H38" s="427">
        <v>35.666107499999995</v>
      </c>
      <c r="I38" s="427">
        <v>40.662997300000001</v>
      </c>
    </row>
    <row r="39" spans="1:10">
      <c r="B39" s="319"/>
      <c r="C39" s="319"/>
      <c r="G39" s="404" t="s">
        <v>248</v>
      </c>
      <c r="H39" s="427">
        <v>41.827234600000004</v>
      </c>
      <c r="I39" s="427">
        <v>48.325846299999995</v>
      </c>
    </row>
    <row r="40" spans="1:10">
      <c r="B40" s="319"/>
      <c r="C40" s="319"/>
      <c r="G40" s="404" t="s">
        <v>250</v>
      </c>
      <c r="H40" s="427">
        <v>41.307944000000006</v>
      </c>
      <c r="I40" s="427">
        <v>50.152751700000003</v>
      </c>
    </row>
    <row r="41" spans="1:10">
      <c r="B41" s="319"/>
      <c r="C41" s="319"/>
      <c r="G41" s="404" t="s">
        <v>249</v>
      </c>
      <c r="H41" s="427">
        <v>43.084837099999994</v>
      </c>
      <c r="I41" s="427">
        <v>50.159443599999996</v>
      </c>
    </row>
    <row r="42" spans="1:10">
      <c r="B42" s="319"/>
      <c r="C42" s="319"/>
      <c r="G42" s="404" t="s">
        <v>251</v>
      </c>
      <c r="H42" s="427">
        <v>50.801888599999998</v>
      </c>
      <c r="I42" s="427">
        <v>61.456701200000005</v>
      </c>
    </row>
    <row r="43" spans="1:10">
      <c r="B43" s="319"/>
      <c r="C43" s="319"/>
      <c r="G43" s="404" t="s">
        <v>252</v>
      </c>
      <c r="H43" s="427">
        <v>59.8265849</v>
      </c>
      <c r="I43" s="427">
        <v>65.181936399999998</v>
      </c>
    </row>
    <row r="44" spans="1:10">
      <c r="G44" s="422"/>
      <c r="H44" s="427"/>
      <c r="I44" s="427"/>
    </row>
    <row r="45" spans="1:10">
      <c r="G45" s="404" t="s">
        <v>253</v>
      </c>
      <c r="H45" s="427">
        <v>46.2203017</v>
      </c>
      <c r="I45" s="427">
        <v>55.729675100000001</v>
      </c>
    </row>
    <row r="46" spans="1:10" ht="10.5" customHeight="1">
      <c r="G46" s="404" t="s">
        <v>254</v>
      </c>
      <c r="H46" s="427">
        <v>28.2143911</v>
      </c>
      <c r="I46" s="427">
        <v>39.068043199999998</v>
      </c>
    </row>
    <row r="47" spans="1:10">
      <c r="D47" s="160" t="s">
        <v>396</v>
      </c>
    </row>
    <row r="49" spans="1:4">
      <c r="A49" s="101"/>
      <c r="B49" s="101"/>
      <c r="C49" s="101"/>
      <c r="D49" s="101"/>
    </row>
    <row r="50" spans="1:4">
      <c r="A50" s="101"/>
      <c r="B50" s="101"/>
      <c r="C50" s="101"/>
    </row>
    <row r="51" spans="1:4">
      <c r="A51" s="101"/>
      <c r="B51" s="101"/>
      <c r="C51" s="101"/>
    </row>
    <row r="52" spans="1:4">
      <c r="A52" s="101"/>
      <c r="B52" s="101"/>
      <c r="C52" s="101"/>
    </row>
    <row r="53" spans="1:4">
      <c r="A53" s="101"/>
      <c r="B53" s="101"/>
      <c r="C53" s="101"/>
    </row>
    <row r="54" spans="1:4">
      <c r="A54" s="101"/>
      <c r="B54" s="101"/>
      <c r="C54" s="101"/>
    </row>
    <row r="55" spans="1:4">
      <c r="A55" s="101"/>
      <c r="B55" s="101"/>
      <c r="C55" s="101"/>
    </row>
    <row r="56" spans="1:4">
      <c r="A56" s="101"/>
      <c r="B56" s="101"/>
      <c r="C56" s="101"/>
    </row>
    <row r="57" spans="1:4">
      <c r="A57" s="101"/>
      <c r="B57" s="101"/>
      <c r="C57" s="101"/>
    </row>
    <row r="58" spans="1:4">
      <c r="A58" s="101"/>
      <c r="B58" s="101"/>
      <c r="C58" s="101"/>
    </row>
    <row r="59" spans="1:4">
      <c r="A59" s="101"/>
      <c r="B59" s="101"/>
      <c r="C59" s="101"/>
    </row>
    <row r="60" spans="1:4">
      <c r="A60" s="101"/>
      <c r="B60" s="101"/>
      <c r="C60" s="101"/>
    </row>
    <row r="61" spans="1:4">
      <c r="A61" s="101"/>
      <c r="B61" s="101"/>
      <c r="C61" s="101"/>
    </row>
    <row r="62" spans="1:4">
      <c r="A62" s="101"/>
      <c r="B62" s="101"/>
      <c r="C62" s="101"/>
    </row>
    <row r="63" spans="1:4">
      <c r="A63" s="101"/>
      <c r="B63" s="101"/>
      <c r="C63" s="101"/>
    </row>
    <row r="64" spans="1:4">
      <c r="A64" s="101"/>
      <c r="B64" s="101"/>
      <c r="C64" s="101"/>
    </row>
    <row r="65" spans="1:4">
      <c r="A65" s="101"/>
      <c r="B65" s="101"/>
      <c r="C65" s="101"/>
      <c r="D65" s="101"/>
    </row>
    <row r="66" spans="1:4">
      <c r="A66" s="101"/>
      <c r="B66" s="101"/>
      <c r="C66" s="101"/>
      <c r="D66" s="101"/>
    </row>
    <row r="67" spans="1:4">
      <c r="A67" s="101"/>
      <c r="B67" s="101"/>
      <c r="C67" s="101"/>
      <c r="D67" s="101"/>
    </row>
    <row r="68" spans="1:4">
      <c r="A68" s="101"/>
      <c r="B68" s="101"/>
      <c r="C68" s="101"/>
      <c r="D68" s="101"/>
    </row>
    <row r="69" spans="1:4">
      <c r="A69" s="101"/>
      <c r="B69" s="101"/>
      <c r="C69" s="101"/>
      <c r="D69" s="101"/>
    </row>
    <row r="70" spans="1:4">
      <c r="A70" s="101"/>
      <c r="B70" s="101"/>
      <c r="C70" s="101"/>
      <c r="D70" s="101"/>
    </row>
    <row r="71" spans="1:4">
      <c r="A71" s="101"/>
      <c r="B71" s="101"/>
      <c r="C71" s="101"/>
      <c r="D71" s="101"/>
    </row>
    <row r="72" spans="1:4">
      <c r="A72" s="101"/>
      <c r="B72" s="101"/>
      <c r="C72" s="101"/>
      <c r="D72" s="101"/>
    </row>
    <row r="73" spans="1:4">
      <c r="A73" s="101"/>
      <c r="B73" s="101"/>
      <c r="C73" s="101"/>
      <c r="D73" s="101"/>
    </row>
    <row r="74" spans="1:4">
      <c r="A74" s="101"/>
      <c r="B74" s="101"/>
      <c r="C74" s="101"/>
      <c r="D74" s="101"/>
    </row>
    <row r="75" spans="1:4">
      <c r="A75" s="101"/>
      <c r="B75" s="101"/>
      <c r="C75" s="101"/>
      <c r="D75" s="101"/>
    </row>
    <row r="76" spans="1:4">
      <c r="A76" s="101"/>
      <c r="B76" s="101"/>
      <c r="C76" s="101"/>
      <c r="D76" s="101"/>
    </row>
    <row r="77" spans="1:4">
      <c r="A77" s="101"/>
      <c r="B77" s="101"/>
      <c r="C77" s="101"/>
      <c r="D77" s="101"/>
    </row>
    <row r="78" spans="1:4">
      <c r="A78" s="101"/>
      <c r="B78" s="101"/>
      <c r="C78" s="101"/>
      <c r="D78" s="101"/>
    </row>
    <row r="79" spans="1:4">
      <c r="A79" s="101"/>
      <c r="B79" s="101"/>
      <c r="C79" s="101"/>
      <c r="D79" s="101"/>
    </row>
    <row r="80" spans="1:4">
      <c r="A80" s="101"/>
      <c r="B80" s="101"/>
      <c r="C80" s="101"/>
      <c r="D80" s="101"/>
    </row>
    <row r="81" spans="1:4">
      <c r="A81" s="101"/>
      <c r="B81" s="101"/>
      <c r="C81" s="101"/>
      <c r="D81" s="101"/>
    </row>
    <row r="82" spans="1:4">
      <c r="A82" s="101"/>
      <c r="B82" s="101"/>
      <c r="C82" s="101"/>
      <c r="D82" s="101"/>
    </row>
  </sheetData>
  <mergeCells count="4">
    <mergeCell ref="A1:D1"/>
    <mergeCell ref="A22:D22"/>
    <mergeCell ref="A2:D2"/>
    <mergeCell ref="A34:D34"/>
  </mergeCells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ignoredErrors>
    <ignoredError sqref="H23:I23 H35:I35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showGridLines="0" view="pageBreakPreview" zoomScale="140" zoomScaleNormal="140" zoomScaleSheetLayoutView="140" workbookViewId="0">
      <selection sqref="A1:D1"/>
    </sheetView>
  </sheetViews>
  <sheetFormatPr defaultColWidth="9.140625" defaultRowHeight="11.25"/>
  <cols>
    <col min="1" max="1" width="23" style="102" customWidth="1"/>
    <col min="2" max="4" width="6.140625" style="102" customWidth="1"/>
    <col min="5" max="5" width="2.85546875" style="101" customWidth="1"/>
    <col min="6" max="6" width="14.140625" style="101" customWidth="1"/>
    <col min="7" max="12" width="8.140625" style="466" customWidth="1"/>
    <col min="13" max="14" width="9.140625" style="466"/>
    <col min="15" max="16384" width="9.140625" style="101"/>
  </cols>
  <sheetData>
    <row r="1" spans="1:23" s="103" customFormat="1" ht="24" customHeight="1">
      <c r="A1" s="786" t="s">
        <v>51</v>
      </c>
      <c r="B1" s="786"/>
      <c r="C1" s="786"/>
      <c r="D1" s="790"/>
      <c r="F1" s="100" t="s">
        <v>83</v>
      </c>
      <c r="G1" s="454"/>
      <c r="H1" s="454"/>
      <c r="I1" s="454"/>
      <c r="J1" s="454"/>
      <c r="K1" s="454"/>
      <c r="L1" s="454"/>
      <c r="M1" s="454"/>
      <c r="N1" s="454"/>
    </row>
    <row r="2" spans="1:23" s="90" customFormat="1" ht="18.75" customHeight="1">
      <c r="A2" s="822" t="s">
        <v>306</v>
      </c>
      <c r="B2" s="822"/>
      <c r="C2" s="822"/>
      <c r="D2" s="822"/>
      <c r="F2" s="115" t="s">
        <v>84</v>
      </c>
      <c r="G2" s="445"/>
      <c r="H2" s="445"/>
      <c r="I2" s="445"/>
      <c r="J2" s="445"/>
      <c r="K2" s="445"/>
      <c r="L2" s="445"/>
      <c r="M2" s="445"/>
      <c r="N2" s="445"/>
    </row>
    <row r="3" spans="1:23" s="107" customFormat="1" ht="17.25" customHeight="1">
      <c r="A3" s="106"/>
      <c r="D3" s="7" t="s">
        <v>206</v>
      </c>
      <c r="G3" s="476"/>
      <c r="H3" s="404"/>
      <c r="I3" s="404"/>
      <c r="J3" s="404"/>
      <c r="K3" s="404"/>
      <c r="L3" s="404"/>
      <c r="M3" s="404"/>
      <c r="N3" s="404"/>
    </row>
    <row r="4" spans="1:23" s="306" customFormat="1" ht="10.5" customHeight="1">
      <c r="A4" s="302"/>
      <c r="B4" s="303">
        <v>2015</v>
      </c>
      <c r="C4" s="304">
        <v>2016</v>
      </c>
      <c r="D4" s="305">
        <v>2017</v>
      </c>
      <c r="G4" s="666"/>
      <c r="H4" s="666"/>
      <c r="I4" s="638"/>
      <c r="J4" s="638"/>
      <c r="K4" s="638"/>
      <c r="L4" s="638"/>
      <c r="M4" s="638"/>
      <c r="N4" s="638"/>
      <c r="O4" s="400"/>
      <c r="P4" s="685"/>
      <c r="Q4" s="685"/>
      <c r="R4" s="685"/>
      <c r="S4" s="685"/>
      <c r="T4" s="685"/>
      <c r="U4" s="685"/>
      <c r="V4" s="685"/>
      <c r="W4" s="685"/>
    </row>
    <row r="5" spans="1:23" s="228" customFormat="1" ht="10.5" customHeight="1">
      <c r="A5" s="113" t="s">
        <v>258</v>
      </c>
      <c r="B5" s="307">
        <v>53075</v>
      </c>
      <c r="C5" s="308">
        <v>55404.227700000003</v>
      </c>
      <c r="D5" s="309">
        <v>59139.462399999997</v>
      </c>
      <c r="G5" s="457"/>
      <c r="H5" s="406"/>
      <c r="I5" s="404"/>
      <c r="J5" s="404"/>
      <c r="K5" s="689"/>
      <c r="L5" s="689"/>
      <c r="M5" s="689"/>
      <c r="N5" s="689"/>
      <c r="O5" s="310"/>
      <c r="P5" s="107"/>
      <c r="Q5" s="107"/>
      <c r="R5" s="107"/>
      <c r="S5" s="107"/>
      <c r="T5" s="107"/>
      <c r="U5" s="107"/>
      <c r="V5" s="107"/>
      <c r="W5" s="107"/>
    </row>
    <row r="6" spans="1:23" s="228" customFormat="1" ht="10.5" customHeight="1">
      <c r="A6" s="284" t="s">
        <v>208</v>
      </c>
      <c r="B6" s="212">
        <v>54062</v>
      </c>
      <c r="C6" s="212">
        <v>56530.794900000001</v>
      </c>
      <c r="D6" s="208">
        <v>60429.299500000001</v>
      </c>
      <c r="G6" s="414"/>
      <c r="H6" s="406"/>
      <c r="I6" s="404"/>
      <c r="J6" s="404"/>
      <c r="K6" s="593"/>
      <c r="L6" s="593"/>
      <c r="M6" s="593"/>
      <c r="N6" s="593"/>
      <c r="O6" s="311"/>
      <c r="P6" s="107"/>
      <c r="Q6" s="107"/>
      <c r="R6" s="107"/>
      <c r="S6" s="107"/>
      <c r="T6" s="107"/>
      <c r="U6" s="107"/>
      <c r="V6" s="107"/>
      <c r="W6" s="107"/>
    </row>
    <row r="7" spans="1:23" s="228" customFormat="1" ht="10.5" customHeight="1">
      <c r="A7" s="107" t="s">
        <v>198</v>
      </c>
      <c r="B7" s="212">
        <v>45245</v>
      </c>
      <c r="C7" s="212">
        <v>47312.629200000003</v>
      </c>
      <c r="D7" s="208">
        <v>49971.489300000001</v>
      </c>
      <c r="G7" s="404"/>
      <c r="H7" s="406"/>
      <c r="I7" s="404"/>
      <c r="J7" s="404"/>
      <c r="K7" s="593"/>
      <c r="L7" s="593"/>
      <c r="M7" s="593"/>
      <c r="N7" s="593"/>
      <c r="O7" s="311"/>
      <c r="P7" s="107"/>
      <c r="Q7" s="107"/>
      <c r="R7" s="107"/>
      <c r="S7" s="107"/>
      <c r="T7" s="107"/>
      <c r="U7" s="107"/>
      <c r="V7" s="107"/>
      <c r="W7" s="107"/>
    </row>
    <row r="8" spans="1:23" ht="10.5" customHeight="1">
      <c r="A8" s="86" t="s">
        <v>209</v>
      </c>
      <c r="B8" s="212"/>
      <c r="C8" s="212"/>
      <c r="D8" s="208"/>
      <c r="E8" s="13"/>
      <c r="F8" s="13"/>
      <c r="G8" s="641"/>
      <c r="I8" s="422"/>
      <c r="J8" s="422"/>
      <c r="K8" s="422"/>
      <c r="L8" s="593"/>
      <c r="M8" s="593"/>
      <c r="N8" s="593"/>
      <c r="O8" s="311"/>
      <c r="P8" s="102"/>
      <c r="Q8" s="102"/>
      <c r="R8" s="102"/>
      <c r="S8" s="102"/>
      <c r="T8" s="102"/>
      <c r="U8" s="102"/>
      <c r="V8" s="102"/>
      <c r="W8" s="102"/>
    </row>
    <row r="9" spans="1:23" ht="10.5" customHeight="1">
      <c r="A9" s="107" t="s">
        <v>210</v>
      </c>
      <c r="B9" s="212">
        <v>53662</v>
      </c>
      <c r="C9" s="212">
        <v>55916.414499999999</v>
      </c>
      <c r="D9" s="208">
        <v>59642.777499999997</v>
      </c>
      <c r="E9" s="13"/>
      <c r="F9" s="13"/>
      <c r="G9" s="404"/>
      <c r="I9" s="422"/>
      <c r="J9" s="422"/>
      <c r="K9" s="593"/>
      <c r="L9" s="593"/>
      <c r="M9" s="593"/>
      <c r="N9" s="593"/>
      <c r="O9" s="311"/>
      <c r="P9" s="102"/>
      <c r="Q9" s="102"/>
      <c r="R9" s="102"/>
      <c r="S9" s="102"/>
      <c r="T9" s="102"/>
      <c r="U9" s="102"/>
      <c r="V9" s="102"/>
      <c r="W9" s="102"/>
    </row>
    <row r="10" spans="1:23" s="228" customFormat="1" ht="10.5" customHeight="1">
      <c r="A10" s="312" t="s">
        <v>211</v>
      </c>
      <c r="B10" s="212">
        <v>35077</v>
      </c>
      <c r="C10" s="212">
        <v>37206.128400000001</v>
      </c>
      <c r="D10" s="208">
        <v>40440.073600000003</v>
      </c>
      <c r="G10" s="690"/>
      <c r="H10" s="406"/>
      <c r="I10" s="404"/>
      <c r="J10" s="404"/>
      <c r="K10" s="593"/>
      <c r="L10" s="593"/>
      <c r="M10" s="593"/>
      <c r="N10" s="593"/>
      <c r="O10" s="311"/>
      <c r="P10" s="107"/>
      <c r="Q10" s="107"/>
      <c r="R10" s="107"/>
      <c r="S10" s="107"/>
      <c r="T10" s="107"/>
      <c r="U10" s="107"/>
      <c r="V10" s="107"/>
      <c r="W10" s="107"/>
    </row>
    <row r="11" spans="1:23" s="228" customFormat="1" ht="10.5" customHeight="1">
      <c r="A11" s="86" t="s">
        <v>36</v>
      </c>
      <c r="B11" s="212"/>
      <c r="C11" s="212"/>
      <c r="D11" s="208"/>
      <c r="G11" s="641"/>
      <c r="H11" s="406"/>
      <c r="I11" s="404"/>
      <c r="J11" s="404"/>
      <c r="K11" s="404"/>
      <c r="L11" s="593"/>
      <c r="M11" s="593"/>
      <c r="N11" s="593"/>
      <c r="O11" s="311"/>
      <c r="P11" s="107"/>
      <c r="Q11" s="107"/>
      <c r="R11" s="107"/>
      <c r="S11" s="107"/>
      <c r="T11" s="107"/>
      <c r="U11" s="107"/>
      <c r="V11" s="107"/>
      <c r="W11" s="107"/>
    </row>
    <row r="12" spans="1:23" s="228" customFormat="1" ht="10.5" customHeight="1">
      <c r="A12" s="313" t="s">
        <v>213</v>
      </c>
      <c r="B12" s="212">
        <v>48513</v>
      </c>
      <c r="C12" s="212">
        <v>50215</v>
      </c>
      <c r="D12" s="208">
        <v>53341.192999999999</v>
      </c>
      <c r="G12" s="691"/>
      <c r="H12" s="406"/>
      <c r="I12" s="404"/>
      <c r="J12" s="404"/>
      <c r="K12" s="593"/>
      <c r="L12" s="593"/>
      <c r="M12" s="593"/>
      <c r="N12" s="593"/>
      <c r="O12" s="311"/>
      <c r="P12" s="107"/>
      <c r="Q12" s="107"/>
      <c r="R12" s="107"/>
      <c r="S12" s="107"/>
      <c r="T12" s="107"/>
      <c r="U12" s="107"/>
      <c r="V12" s="107"/>
      <c r="W12" s="107"/>
    </row>
    <row r="13" spans="1:23" s="228" customFormat="1" ht="10.5" customHeight="1">
      <c r="A13" s="313" t="s">
        <v>214</v>
      </c>
      <c r="B13" s="212">
        <v>62326</v>
      </c>
      <c r="C13" s="212">
        <v>65529</v>
      </c>
      <c r="D13" s="208">
        <v>69852.705000000002</v>
      </c>
      <c r="G13" s="691"/>
      <c r="H13" s="406"/>
      <c r="I13" s="404"/>
      <c r="J13" s="404"/>
      <c r="K13" s="593"/>
      <c r="L13" s="593"/>
      <c r="M13" s="593"/>
      <c r="N13" s="593"/>
      <c r="O13" s="311"/>
      <c r="P13" s="107"/>
      <c r="Q13" s="107"/>
      <c r="R13" s="107"/>
      <c r="S13" s="107"/>
      <c r="T13" s="107"/>
      <c r="U13" s="107"/>
      <c r="V13" s="107"/>
      <c r="W13" s="107"/>
    </row>
    <row r="14" spans="1:23" s="228" customFormat="1" ht="10.5" customHeight="1">
      <c r="A14" s="313" t="s">
        <v>215</v>
      </c>
      <c r="B14" s="212">
        <v>53637</v>
      </c>
      <c r="C14" s="212">
        <v>58844</v>
      </c>
      <c r="D14" s="208">
        <v>62380.4205</v>
      </c>
      <c r="G14" s="691"/>
      <c r="H14" s="406"/>
      <c r="I14" s="404"/>
      <c r="J14" s="404"/>
      <c r="K14" s="593"/>
      <c r="L14" s="593"/>
      <c r="M14" s="593"/>
      <c r="N14" s="593"/>
      <c r="O14" s="311"/>
      <c r="P14" s="107"/>
      <c r="Q14" s="107"/>
      <c r="R14" s="107"/>
      <c r="S14" s="107"/>
      <c r="T14" s="107"/>
      <c r="U14" s="107"/>
      <c r="V14" s="107"/>
      <c r="W14" s="107"/>
    </row>
    <row r="15" spans="1:23" s="228" customFormat="1" ht="10.5" customHeight="1">
      <c r="A15" s="313" t="s">
        <v>216</v>
      </c>
      <c r="B15" s="212">
        <v>47162</v>
      </c>
      <c r="C15" s="212">
        <v>52483</v>
      </c>
      <c r="D15" s="208">
        <v>53016.532299999999</v>
      </c>
      <c r="G15" s="691"/>
      <c r="H15" s="406"/>
      <c r="I15" s="404"/>
      <c r="J15" s="404"/>
      <c r="K15" s="593"/>
      <c r="L15" s="593"/>
      <c r="M15" s="593"/>
      <c r="N15" s="593"/>
      <c r="O15" s="311"/>
      <c r="P15" s="107"/>
      <c r="Q15" s="107"/>
      <c r="R15" s="107"/>
      <c r="S15" s="107"/>
      <c r="T15" s="107"/>
      <c r="U15" s="107"/>
      <c r="V15" s="107"/>
      <c r="W15" s="107"/>
    </row>
    <row r="16" spans="1:23" s="228" customFormat="1" ht="10.5" customHeight="1">
      <c r="A16" s="86" t="s">
        <v>126</v>
      </c>
      <c r="B16" s="212"/>
      <c r="C16" s="212"/>
      <c r="D16" s="208"/>
      <c r="G16" s="641"/>
      <c r="H16" s="406"/>
      <c r="I16" s="404"/>
      <c r="J16" s="404"/>
      <c r="K16" s="404"/>
      <c r="L16" s="593"/>
      <c r="M16" s="593"/>
      <c r="N16" s="593"/>
      <c r="O16" s="311"/>
      <c r="P16" s="107"/>
      <c r="Q16" s="107"/>
      <c r="R16" s="107"/>
      <c r="S16" s="107"/>
      <c r="T16" s="107"/>
      <c r="U16" s="107"/>
      <c r="V16" s="107"/>
      <c r="W16" s="107"/>
    </row>
    <row r="17" spans="1:23" s="228" customFormat="1" ht="10.5" customHeight="1">
      <c r="A17" s="312" t="s">
        <v>217</v>
      </c>
      <c r="B17" s="212">
        <v>57284.772299999997</v>
      </c>
      <c r="C17" s="212">
        <v>60297.031900000002</v>
      </c>
      <c r="D17" s="208">
        <v>64664.569300000003</v>
      </c>
      <c r="G17" s="690"/>
      <c r="H17" s="406"/>
      <c r="I17" s="404"/>
      <c r="J17" s="404"/>
      <c r="K17" s="593"/>
      <c r="L17" s="593"/>
      <c r="M17" s="593"/>
      <c r="N17" s="593"/>
      <c r="O17" s="311"/>
      <c r="P17" s="107"/>
      <c r="Q17" s="107"/>
      <c r="R17" s="107"/>
      <c r="S17" s="107"/>
      <c r="T17" s="107"/>
      <c r="U17" s="107"/>
      <c r="V17" s="107"/>
      <c r="W17" s="107"/>
    </row>
    <row r="18" spans="1:23" s="228" customFormat="1" ht="10.5" customHeight="1">
      <c r="A18" s="312" t="s">
        <v>218</v>
      </c>
      <c r="B18" s="212">
        <v>47294.125500000002</v>
      </c>
      <c r="C18" s="212">
        <v>50087.0213</v>
      </c>
      <c r="D18" s="208">
        <v>53967.102599999998</v>
      </c>
      <c r="G18" s="690"/>
      <c r="H18" s="406"/>
      <c r="I18" s="404"/>
      <c r="J18" s="404"/>
      <c r="K18" s="593"/>
      <c r="L18" s="593"/>
      <c r="M18" s="593"/>
      <c r="N18" s="593"/>
      <c r="O18" s="311"/>
      <c r="P18" s="107"/>
      <c r="Q18" s="107"/>
      <c r="R18" s="107"/>
      <c r="S18" s="107"/>
      <c r="T18" s="107"/>
      <c r="U18" s="107"/>
      <c r="V18" s="107"/>
      <c r="W18" s="107"/>
    </row>
    <row r="19" spans="1:23" s="228" customFormat="1" ht="10.5" customHeight="1">
      <c r="A19" s="314" t="s">
        <v>40</v>
      </c>
      <c r="B19" s="315">
        <v>46164.1201</v>
      </c>
      <c r="C19" s="315">
        <v>49530.105799999998</v>
      </c>
      <c r="D19" s="316">
        <v>52360.883300000001</v>
      </c>
      <c r="F19" s="107"/>
      <c r="G19" s="690"/>
      <c r="H19" s="404"/>
      <c r="I19" s="404"/>
      <c r="J19" s="404"/>
      <c r="K19" s="593"/>
      <c r="L19" s="593"/>
      <c r="M19" s="593"/>
      <c r="N19" s="593"/>
      <c r="O19" s="311"/>
      <c r="P19" s="107"/>
      <c r="Q19" s="107"/>
      <c r="R19" s="107"/>
      <c r="S19" s="107"/>
      <c r="T19" s="107"/>
      <c r="U19" s="107"/>
      <c r="V19" s="107"/>
      <c r="W19" s="107"/>
    </row>
    <row r="20" spans="1:23" ht="6" customHeight="1">
      <c r="A20" s="107"/>
      <c r="B20" s="317"/>
      <c r="C20" s="317"/>
      <c r="D20" s="317"/>
      <c r="E20" s="13"/>
      <c r="F20" s="90"/>
      <c r="G20" s="422"/>
      <c r="H20" s="422"/>
      <c r="I20" s="422"/>
      <c r="J20" s="422"/>
      <c r="K20" s="422"/>
      <c r="L20" s="422"/>
      <c r="M20" s="422"/>
      <c r="N20" s="422"/>
      <c r="O20" s="102"/>
      <c r="P20" s="102"/>
      <c r="Q20" s="102"/>
      <c r="R20" s="102"/>
      <c r="S20" s="102"/>
      <c r="T20" s="102"/>
      <c r="U20" s="102"/>
      <c r="V20" s="102"/>
      <c r="W20" s="102"/>
    </row>
    <row r="21" spans="1:23" ht="22.5" customHeight="1">
      <c r="A21" s="819" t="s">
        <v>300</v>
      </c>
      <c r="B21" s="820"/>
      <c r="C21" s="820"/>
      <c r="D21" s="820"/>
      <c r="F21" s="102"/>
      <c r="G21" s="476" t="s">
        <v>255</v>
      </c>
      <c r="H21" s="422"/>
      <c r="I21" s="422"/>
      <c r="J21" s="422"/>
      <c r="K21" s="422"/>
      <c r="L21" s="422"/>
      <c r="M21" s="422"/>
      <c r="N21" s="422"/>
      <c r="O21" s="102"/>
      <c r="P21" s="102"/>
      <c r="Q21" s="102"/>
      <c r="R21" s="102"/>
      <c r="S21" s="102"/>
      <c r="T21" s="102"/>
      <c r="U21" s="102"/>
      <c r="V21" s="102"/>
      <c r="W21" s="102"/>
    </row>
    <row r="22" spans="1:23">
      <c r="F22" s="102"/>
      <c r="G22" s="422"/>
      <c r="H22" s="638">
        <v>2013</v>
      </c>
      <c r="I22" s="638">
        <v>2014</v>
      </c>
      <c r="J22" s="638">
        <v>2015</v>
      </c>
      <c r="K22" s="638">
        <v>2016</v>
      </c>
      <c r="L22" s="638">
        <v>2017</v>
      </c>
      <c r="M22" s="422"/>
      <c r="N22" s="422"/>
      <c r="O22" s="102"/>
      <c r="P22" s="102"/>
      <c r="Q22" s="102"/>
      <c r="R22" s="102"/>
      <c r="S22" s="102"/>
      <c r="T22" s="102"/>
      <c r="U22" s="102"/>
      <c r="V22" s="102"/>
      <c r="W22" s="102"/>
    </row>
    <row r="23" spans="1:23">
      <c r="F23" s="102"/>
      <c r="G23" s="404" t="s">
        <v>259</v>
      </c>
      <c r="H23" s="427">
        <v>48.873704799999999</v>
      </c>
      <c r="I23" s="427">
        <v>51.493497300000001</v>
      </c>
      <c r="J23" s="427">
        <v>53.661999999999999</v>
      </c>
      <c r="K23" s="427">
        <v>55.916414500000002</v>
      </c>
      <c r="L23" s="427">
        <v>59.642777499999994</v>
      </c>
      <c r="M23" s="422"/>
      <c r="N23" s="422"/>
      <c r="O23" s="102"/>
    </row>
    <row r="24" spans="1:23">
      <c r="F24" s="102"/>
      <c r="G24" s="690" t="s">
        <v>260</v>
      </c>
      <c r="H24" s="427">
        <v>32.4806211</v>
      </c>
      <c r="I24" s="427">
        <v>33.567085899999995</v>
      </c>
      <c r="J24" s="427">
        <v>35.076999999999998</v>
      </c>
      <c r="K24" s="427">
        <v>37.206128400000004</v>
      </c>
      <c r="L24" s="427">
        <v>40.440073600000005</v>
      </c>
      <c r="M24" s="422"/>
      <c r="N24" s="422"/>
      <c r="O24" s="102"/>
    </row>
    <row r="25" spans="1:23">
      <c r="F25" s="102"/>
      <c r="G25" s="422"/>
      <c r="H25" s="422"/>
      <c r="I25" s="422"/>
      <c r="J25" s="422"/>
      <c r="K25" s="422"/>
      <c r="L25" s="422"/>
      <c r="M25" s="422"/>
      <c r="N25" s="422"/>
      <c r="O25" s="102"/>
    </row>
    <row r="26" spans="1:23">
      <c r="F26" s="102"/>
      <c r="G26" s="457" t="s">
        <v>57</v>
      </c>
      <c r="H26" s="692">
        <v>48.282112099999999</v>
      </c>
      <c r="I26" s="692">
        <v>50.9085155</v>
      </c>
      <c r="J26" s="692">
        <v>53.075000000000003</v>
      </c>
      <c r="K26" s="692">
        <v>55.4042277</v>
      </c>
      <c r="L26" s="692">
        <v>59.139462399999999</v>
      </c>
      <c r="M26" s="422"/>
      <c r="N26" s="422"/>
      <c r="O26" s="102"/>
    </row>
    <row r="27" spans="1:23">
      <c r="F27" s="102"/>
      <c r="G27" s="422"/>
      <c r="H27" s="422"/>
      <c r="I27" s="422"/>
      <c r="J27" s="422"/>
      <c r="K27" s="422"/>
      <c r="L27" s="422"/>
      <c r="M27" s="422"/>
      <c r="N27" s="422"/>
      <c r="O27" s="102"/>
    </row>
    <row r="28" spans="1:23">
      <c r="F28" s="102"/>
      <c r="G28" s="422"/>
      <c r="H28" s="422"/>
      <c r="I28" s="422"/>
      <c r="J28" s="422"/>
      <c r="K28" s="422"/>
      <c r="L28" s="422"/>
      <c r="M28" s="422"/>
      <c r="N28" s="422"/>
      <c r="O28" s="102"/>
    </row>
    <row r="29" spans="1:23">
      <c r="F29" s="102"/>
      <c r="G29" s="422"/>
      <c r="H29" s="422"/>
      <c r="I29" s="422"/>
      <c r="J29" s="422"/>
      <c r="K29" s="422"/>
      <c r="L29" s="422"/>
      <c r="M29" s="422"/>
      <c r="N29" s="422"/>
      <c r="O29" s="102"/>
    </row>
    <row r="30" spans="1:23">
      <c r="F30" s="102"/>
      <c r="G30" s="422"/>
      <c r="H30" s="422"/>
      <c r="I30" s="422"/>
      <c r="J30" s="422"/>
      <c r="K30" s="422"/>
      <c r="L30" s="422"/>
      <c r="M30" s="422"/>
      <c r="N30" s="422"/>
      <c r="O30" s="102"/>
    </row>
    <row r="31" spans="1:23">
      <c r="F31" s="102"/>
      <c r="G31" s="422"/>
      <c r="H31" s="422"/>
      <c r="I31" s="422"/>
      <c r="J31" s="422"/>
      <c r="K31" s="422"/>
      <c r="L31" s="422"/>
      <c r="M31" s="422"/>
      <c r="N31" s="422"/>
      <c r="O31" s="102"/>
    </row>
    <row r="32" spans="1:23">
      <c r="F32" s="102"/>
      <c r="G32" s="422"/>
      <c r="H32" s="422"/>
      <c r="I32" s="422"/>
      <c r="J32" s="422"/>
      <c r="K32" s="422"/>
      <c r="L32" s="422"/>
      <c r="M32" s="422"/>
      <c r="N32" s="422"/>
      <c r="O32" s="102"/>
    </row>
    <row r="33" spans="1:15">
      <c r="F33" s="102"/>
      <c r="G33" s="422"/>
      <c r="H33" s="422"/>
      <c r="I33" s="422"/>
      <c r="J33" s="422"/>
      <c r="K33" s="422"/>
      <c r="L33" s="422"/>
      <c r="M33" s="422"/>
      <c r="N33" s="422"/>
      <c r="O33" s="102"/>
    </row>
    <row r="34" spans="1:15" ht="21.75" customHeight="1">
      <c r="A34" s="819" t="s">
        <v>301</v>
      </c>
      <c r="B34" s="820"/>
      <c r="C34" s="820"/>
      <c r="D34" s="820"/>
      <c r="F34" s="102"/>
      <c r="G34" s="476" t="s">
        <v>255</v>
      </c>
      <c r="H34" s="422"/>
      <c r="I34" s="422"/>
      <c r="J34" s="422"/>
      <c r="K34" s="422"/>
      <c r="L34" s="422"/>
      <c r="M34" s="422"/>
      <c r="N34" s="422"/>
      <c r="O34" s="102"/>
    </row>
    <row r="35" spans="1:15">
      <c r="F35" s="102"/>
      <c r="G35" s="422"/>
      <c r="H35" s="471" t="s">
        <v>237</v>
      </c>
      <c r="I35" s="471" t="s">
        <v>452</v>
      </c>
      <c r="J35" s="471" t="s">
        <v>167</v>
      </c>
      <c r="K35" s="471" t="s">
        <v>168</v>
      </c>
      <c r="L35" s="471" t="s">
        <v>169</v>
      </c>
      <c r="M35" s="422"/>
      <c r="N35" s="422"/>
      <c r="O35" s="102"/>
    </row>
    <row r="36" spans="1:15">
      <c r="F36" s="102"/>
      <c r="G36" s="414" t="s">
        <v>213</v>
      </c>
      <c r="H36" s="427">
        <v>44.5483349</v>
      </c>
      <c r="I36" s="427">
        <v>46.621039599999996</v>
      </c>
      <c r="J36" s="427">
        <v>48.512999999999998</v>
      </c>
      <c r="K36" s="427">
        <v>50.215000000000003</v>
      </c>
      <c r="L36" s="427">
        <v>53.341192999999997</v>
      </c>
      <c r="M36" s="422"/>
      <c r="N36" s="422"/>
      <c r="O36" s="102"/>
    </row>
    <row r="37" spans="1:15">
      <c r="F37" s="102"/>
      <c r="G37" s="404" t="s">
        <v>214</v>
      </c>
      <c r="H37" s="427">
        <v>56.915382700000002</v>
      </c>
      <c r="I37" s="427">
        <v>60.253273</v>
      </c>
      <c r="J37" s="427">
        <v>62.326000000000001</v>
      </c>
      <c r="K37" s="427">
        <v>65.528999999999996</v>
      </c>
      <c r="L37" s="427">
        <v>69.852705</v>
      </c>
      <c r="M37" s="422"/>
      <c r="N37" s="422"/>
      <c r="O37" s="102"/>
    </row>
    <row r="38" spans="1:15">
      <c r="F38" s="102"/>
      <c r="G38" s="414" t="s">
        <v>215</v>
      </c>
      <c r="H38" s="427">
        <v>50.590802199999999</v>
      </c>
      <c r="I38" s="427">
        <v>51.282317499999998</v>
      </c>
      <c r="J38" s="427">
        <v>53.637</v>
      </c>
      <c r="K38" s="427">
        <v>58.844000000000001</v>
      </c>
      <c r="L38" s="427">
        <v>62.3804205</v>
      </c>
      <c r="M38" s="422"/>
      <c r="N38" s="422"/>
      <c r="O38" s="102"/>
    </row>
    <row r="39" spans="1:15">
      <c r="F39" s="102"/>
      <c r="G39" s="414" t="s">
        <v>216</v>
      </c>
      <c r="H39" s="427">
        <v>43.439813700000002</v>
      </c>
      <c r="I39" s="427">
        <v>45.940626799999997</v>
      </c>
      <c r="J39" s="427">
        <v>47.161999999999999</v>
      </c>
      <c r="K39" s="427">
        <v>52.482999999999997</v>
      </c>
      <c r="L39" s="427">
        <v>53.016532300000001</v>
      </c>
      <c r="M39" s="422"/>
      <c r="N39" s="422"/>
      <c r="O39" s="102"/>
    </row>
    <row r="40" spans="1:15">
      <c r="F40" s="102"/>
      <c r="G40" s="422"/>
      <c r="H40" s="422"/>
      <c r="I40" s="422"/>
      <c r="J40" s="422"/>
      <c r="K40" s="422"/>
      <c r="L40" s="422"/>
      <c r="M40" s="422"/>
      <c r="N40" s="422"/>
      <c r="O40" s="102"/>
    </row>
    <row r="46" spans="1:15" ht="7.5" customHeight="1"/>
    <row r="47" spans="1:15">
      <c r="D47" s="160" t="s">
        <v>396</v>
      </c>
    </row>
    <row r="50" spans="1:4">
      <c r="A50" s="101"/>
      <c r="B50" s="101"/>
      <c r="C50" s="101"/>
      <c r="D50" s="101"/>
    </row>
    <row r="51" spans="1:4">
      <c r="A51" s="101"/>
      <c r="B51" s="101"/>
      <c r="C51" s="101"/>
      <c r="D51" s="101"/>
    </row>
    <row r="52" spans="1:4">
      <c r="A52" s="101"/>
      <c r="B52" s="101"/>
      <c r="C52" s="101"/>
      <c r="D52" s="101"/>
    </row>
    <row r="53" spans="1:4">
      <c r="A53" s="101"/>
      <c r="B53" s="101"/>
      <c r="C53" s="101"/>
      <c r="D53" s="101"/>
    </row>
    <row r="54" spans="1:4">
      <c r="A54" s="101"/>
      <c r="B54" s="101"/>
      <c r="C54" s="101"/>
      <c r="D54" s="101"/>
    </row>
    <row r="55" spans="1:4">
      <c r="A55" s="101"/>
      <c r="B55" s="101"/>
      <c r="C55" s="101"/>
      <c r="D55" s="101"/>
    </row>
    <row r="56" spans="1:4">
      <c r="A56" s="101"/>
      <c r="B56" s="101"/>
      <c r="C56" s="101"/>
      <c r="D56" s="101"/>
    </row>
    <row r="57" spans="1:4">
      <c r="A57" s="101"/>
      <c r="B57" s="101"/>
      <c r="C57" s="101"/>
      <c r="D57" s="101"/>
    </row>
    <row r="58" spans="1:4">
      <c r="A58" s="101"/>
      <c r="B58" s="101"/>
      <c r="C58" s="101"/>
      <c r="D58" s="101"/>
    </row>
    <row r="59" spans="1:4">
      <c r="A59" s="101"/>
      <c r="B59" s="101"/>
      <c r="C59" s="101"/>
      <c r="D59" s="101"/>
    </row>
    <row r="60" spans="1:4">
      <c r="A60" s="101"/>
      <c r="B60" s="101"/>
      <c r="C60" s="101"/>
      <c r="D60" s="101"/>
    </row>
    <row r="61" spans="1:4">
      <c r="A61" s="101"/>
      <c r="B61" s="101"/>
      <c r="C61" s="101"/>
      <c r="D61" s="101"/>
    </row>
    <row r="62" spans="1:4">
      <c r="A62" s="101"/>
      <c r="B62" s="101"/>
      <c r="C62" s="101"/>
      <c r="D62" s="101"/>
    </row>
    <row r="63" spans="1:4">
      <c r="A63" s="101"/>
      <c r="B63" s="101"/>
      <c r="C63" s="101"/>
      <c r="D63" s="101"/>
    </row>
    <row r="64" spans="1:4">
      <c r="A64" s="101"/>
      <c r="B64" s="101"/>
      <c r="C64" s="101"/>
      <c r="D64" s="101"/>
    </row>
    <row r="65" spans="1:4">
      <c r="A65" s="101"/>
      <c r="B65" s="101"/>
      <c r="C65" s="101"/>
      <c r="D65" s="101"/>
    </row>
    <row r="66" spans="1:4">
      <c r="A66" s="101"/>
      <c r="B66" s="101"/>
      <c r="C66" s="101"/>
      <c r="D66" s="101"/>
    </row>
    <row r="67" spans="1:4">
      <c r="A67" s="101"/>
      <c r="B67" s="101"/>
      <c r="C67" s="101"/>
      <c r="D67" s="101"/>
    </row>
    <row r="68" spans="1:4">
      <c r="A68" s="101"/>
      <c r="B68" s="101"/>
      <c r="C68" s="101"/>
      <c r="D68" s="101"/>
    </row>
    <row r="69" spans="1:4">
      <c r="A69" s="101"/>
      <c r="B69" s="101"/>
      <c r="C69" s="101"/>
      <c r="D69" s="101"/>
    </row>
    <row r="70" spans="1:4">
      <c r="A70" s="101"/>
      <c r="B70" s="101"/>
      <c r="C70" s="101"/>
      <c r="D70" s="101"/>
    </row>
    <row r="71" spans="1:4">
      <c r="A71" s="101"/>
      <c r="B71" s="101"/>
      <c r="C71" s="101"/>
      <c r="D71" s="101"/>
    </row>
    <row r="72" spans="1:4">
      <c r="A72" s="101"/>
      <c r="B72" s="101"/>
      <c r="C72" s="101"/>
      <c r="D72" s="101"/>
    </row>
    <row r="73" spans="1:4">
      <c r="A73" s="101"/>
      <c r="B73" s="101"/>
      <c r="C73" s="101"/>
      <c r="D73" s="101"/>
    </row>
    <row r="74" spans="1:4">
      <c r="A74" s="101"/>
      <c r="B74" s="101"/>
      <c r="C74" s="101"/>
      <c r="D74" s="101"/>
    </row>
    <row r="75" spans="1:4">
      <c r="A75" s="101"/>
      <c r="B75" s="101"/>
      <c r="C75" s="101"/>
      <c r="D75" s="101"/>
    </row>
    <row r="76" spans="1:4">
      <c r="A76" s="101"/>
      <c r="B76" s="101"/>
      <c r="C76" s="101"/>
      <c r="D76" s="101"/>
    </row>
    <row r="77" spans="1:4">
      <c r="A77" s="101"/>
      <c r="B77" s="101"/>
      <c r="C77" s="101"/>
      <c r="D77" s="101"/>
    </row>
    <row r="78" spans="1:4">
      <c r="A78" s="101"/>
      <c r="B78" s="101"/>
      <c r="C78" s="101"/>
      <c r="D78" s="101"/>
    </row>
    <row r="79" spans="1:4">
      <c r="A79" s="101"/>
      <c r="B79" s="101"/>
      <c r="C79" s="101"/>
      <c r="D79" s="101"/>
    </row>
    <row r="80" spans="1:4">
      <c r="A80" s="101"/>
      <c r="B80" s="101"/>
      <c r="C80" s="101"/>
      <c r="D80" s="101"/>
    </row>
    <row r="81" spans="1:4">
      <c r="A81" s="101"/>
      <c r="B81" s="101"/>
      <c r="C81" s="101"/>
      <c r="D81" s="101"/>
    </row>
    <row r="82" spans="1:4">
      <c r="A82" s="101"/>
      <c r="B82" s="101"/>
      <c r="C82" s="101"/>
      <c r="D82" s="101"/>
    </row>
    <row r="83" spans="1:4">
      <c r="A83" s="101"/>
      <c r="B83" s="101"/>
      <c r="C83" s="101"/>
      <c r="D83" s="101"/>
    </row>
  </sheetData>
  <mergeCells count="4">
    <mergeCell ref="A1:D1"/>
    <mergeCell ref="A2:D2"/>
    <mergeCell ref="A34:D34"/>
    <mergeCell ref="A21:D21"/>
  </mergeCells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ignoredErrors>
    <ignoredError sqref="H35:L3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showGridLines="0" view="pageBreakPreview" zoomScale="140" zoomScaleNormal="140" zoomScaleSheetLayoutView="140" workbookViewId="0">
      <selection sqref="A1:D1"/>
    </sheetView>
  </sheetViews>
  <sheetFormatPr defaultColWidth="9.140625" defaultRowHeight="11.25"/>
  <cols>
    <col min="1" max="1" width="20.85546875" style="102" customWidth="1"/>
    <col min="2" max="4" width="6.85546875" style="102" customWidth="1"/>
    <col min="5" max="5" width="2.85546875" style="13" customWidth="1"/>
    <col min="6" max="6" width="14" style="13" customWidth="1"/>
    <col min="7" max="7" width="21.42578125" style="732" customWidth="1"/>
    <col min="8" max="11" width="5.7109375" style="732" customWidth="1"/>
    <col min="12" max="17" width="5.7109375" style="101" customWidth="1"/>
    <col min="18" max="16384" width="9.140625" style="101"/>
  </cols>
  <sheetData>
    <row r="1" spans="1:19" s="103" customFormat="1" ht="24" customHeight="1">
      <c r="A1" s="761" t="s">
        <v>51</v>
      </c>
      <c r="B1" s="761"/>
      <c r="C1" s="761"/>
      <c r="D1" s="761"/>
      <c r="E1" s="5"/>
      <c r="F1" s="115" t="s">
        <v>83</v>
      </c>
      <c r="G1" s="693"/>
      <c r="H1" s="694"/>
      <c r="I1" s="694"/>
      <c r="J1" s="694"/>
      <c r="K1" s="695"/>
      <c r="L1" s="437"/>
      <c r="M1" s="438"/>
      <c r="N1" s="5"/>
    </row>
    <row r="2" spans="1:19" s="228" customFormat="1" ht="18.75" customHeight="1">
      <c r="A2" s="759" t="s">
        <v>307</v>
      </c>
      <c r="B2" s="759"/>
      <c r="C2" s="759"/>
      <c r="D2" s="759"/>
      <c r="E2" s="220"/>
      <c r="F2" s="115" t="s">
        <v>84</v>
      </c>
      <c r="G2" s="696"/>
      <c r="H2" s="697"/>
      <c r="I2" s="698"/>
      <c r="J2" s="699"/>
      <c r="K2" s="700"/>
      <c r="L2" s="66"/>
      <c r="M2" s="220"/>
      <c r="N2" s="239"/>
      <c r="O2" s="26"/>
    </row>
    <row r="3" spans="1:19" s="228" customFormat="1" ht="9" customHeight="1">
      <c r="A3" s="346"/>
      <c r="B3" s="6"/>
      <c r="C3" s="6"/>
      <c r="D3" s="6" t="s">
        <v>58</v>
      </c>
      <c r="E3" s="111"/>
      <c r="F3" s="111"/>
      <c r="G3" s="701"/>
      <c r="H3" s="693"/>
      <c r="I3" s="699"/>
      <c r="J3" s="699"/>
      <c r="K3" s="699"/>
      <c r="L3" s="66"/>
      <c r="M3" s="66"/>
      <c r="N3" s="66"/>
      <c r="Q3" s="361"/>
      <c r="R3" s="361"/>
      <c r="S3" s="361"/>
    </row>
    <row r="4" spans="1:19" s="228" customFormat="1" ht="10.5" customHeight="1">
      <c r="A4" s="762"/>
      <c r="B4" s="764" t="s">
        <v>163</v>
      </c>
      <c r="C4" s="765"/>
      <c r="D4" s="765"/>
      <c r="E4" s="111"/>
      <c r="F4" s="111"/>
      <c r="G4" s="701"/>
      <c r="H4" s="693"/>
      <c r="I4" s="702"/>
      <c r="J4" s="702"/>
      <c r="K4" s="702"/>
      <c r="L4" s="66"/>
      <c r="M4" s="66"/>
      <c r="N4" s="66"/>
      <c r="Q4" s="361"/>
      <c r="R4" s="361"/>
      <c r="S4" s="361"/>
    </row>
    <row r="5" spans="1:19" s="228" customFormat="1" ht="18.75" customHeight="1">
      <c r="A5" s="763"/>
      <c r="B5" s="748" t="s">
        <v>261</v>
      </c>
      <c r="C5" s="748" t="s">
        <v>433</v>
      </c>
      <c r="D5" s="749" t="s">
        <v>262</v>
      </c>
      <c r="E5" s="21"/>
      <c r="F5" s="21"/>
      <c r="G5" s="703"/>
      <c r="H5" s="704"/>
      <c r="I5" s="704"/>
      <c r="J5" s="704"/>
      <c r="K5" s="705"/>
      <c r="L5" s="766"/>
      <c r="M5" s="766"/>
      <c r="N5" s="766"/>
      <c r="O5" s="107"/>
      <c r="P5" s="107"/>
    </row>
    <row r="6" spans="1:19" s="228" customFormat="1" ht="10.5" customHeight="1">
      <c r="A6" s="343" t="s">
        <v>159</v>
      </c>
      <c r="B6" s="243">
        <v>77.591217307071403</v>
      </c>
      <c r="C6" s="243">
        <v>16.564417177914098</v>
      </c>
      <c r="D6" s="243">
        <v>3.5841136583790698</v>
      </c>
      <c r="E6" s="21"/>
      <c r="F6" s="21"/>
      <c r="G6" s="701"/>
      <c r="H6" s="706"/>
      <c r="I6" s="706"/>
      <c r="J6" s="706"/>
      <c r="K6" s="707"/>
      <c r="L6" s="64"/>
      <c r="M6" s="64"/>
      <c r="N6" s="64"/>
      <c r="Q6" s="331"/>
      <c r="R6" s="331"/>
      <c r="S6" s="331"/>
    </row>
    <row r="7" spans="1:19" s="228" customFormat="1" ht="10.5" customHeight="1">
      <c r="A7" s="343" t="s">
        <v>156</v>
      </c>
      <c r="B7" s="243">
        <v>66.876665858977503</v>
      </c>
      <c r="C7" s="243">
        <v>27.3806639205233</v>
      </c>
      <c r="D7" s="243">
        <v>5.5972861642839797</v>
      </c>
      <c r="E7" s="21"/>
      <c r="F7" s="21"/>
      <c r="G7" s="701"/>
      <c r="H7" s="706"/>
      <c r="I7" s="706"/>
      <c r="J7" s="706"/>
      <c r="K7" s="702"/>
      <c r="L7" s="65"/>
      <c r="M7" s="65"/>
      <c r="N7" s="65"/>
      <c r="Q7" s="31"/>
      <c r="R7" s="31"/>
      <c r="S7" s="31"/>
    </row>
    <row r="8" spans="1:19" s="228" customFormat="1" ht="10.5" customHeight="1">
      <c r="A8" s="385" t="s">
        <v>397</v>
      </c>
      <c r="B8" s="248">
        <v>45.768947755702698</v>
      </c>
      <c r="C8" s="248">
        <v>42.531272994849097</v>
      </c>
      <c r="D8" s="248">
        <v>11.5526122148638</v>
      </c>
      <c r="E8" s="21"/>
      <c r="F8" s="21"/>
      <c r="G8" s="708"/>
      <c r="H8" s="706"/>
      <c r="I8" s="706"/>
      <c r="J8" s="706"/>
      <c r="K8" s="702"/>
      <c r="L8" s="66"/>
      <c r="M8" s="66"/>
      <c r="N8" s="66"/>
      <c r="Q8" s="362"/>
      <c r="R8" s="362"/>
      <c r="S8" s="362"/>
    </row>
    <row r="9" spans="1:19" s="228" customFormat="1" ht="10.5" customHeight="1">
      <c r="A9" s="276" t="s">
        <v>166</v>
      </c>
      <c r="B9" s="276"/>
      <c r="C9" s="276"/>
      <c r="D9" s="276"/>
      <c r="E9" s="220"/>
      <c r="F9" s="220"/>
      <c r="G9" s="693"/>
      <c r="H9" s="693"/>
      <c r="I9" s="693"/>
      <c r="J9" s="693"/>
      <c r="K9" s="693"/>
      <c r="L9" s="218"/>
      <c r="M9" s="111"/>
      <c r="N9" s="111"/>
    </row>
    <row r="10" spans="1:19" s="228" customFormat="1" ht="5.25" customHeight="1">
      <c r="A10" s="345" t="s">
        <v>26</v>
      </c>
      <c r="B10" s="345"/>
      <c r="C10" s="345"/>
      <c r="D10" s="345"/>
      <c r="E10" s="220"/>
      <c r="F10" s="220"/>
      <c r="G10" s="410"/>
      <c r="H10" s="410"/>
      <c r="I10" s="410"/>
      <c r="J10" s="410"/>
      <c r="K10" s="693"/>
      <c r="L10" s="218"/>
      <c r="M10" s="111"/>
      <c r="N10" s="111"/>
    </row>
    <row r="11" spans="1:19" s="228" customFormat="1" ht="18.75" customHeight="1">
      <c r="A11" s="767" t="s">
        <v>308</v>
      </c>
      <c r="B11" s="767"/>
      <c r="C11" s="767"/>
      <c r="D11" s="767"/>
      <c r="E11" s="220"/>
      <c r="F11" s="220"/>
      <c r="G11" s="410"/>
      <c r="H11" s="415"/>
      <c r="I11" s="415"/>
      <c r="J11" s="415"/>
      <c r="K11" s="693"/>
      <c r="L11" s="111"/>
      <c r="M11" s="111"/>
      <c r="N11" s="111"/>
    </row>
    <row r="12" spans="1:19" s="228" customFormat="1" ht="10.5" customHeight="1">
      <c r="A12" s="332"/>
      <c r="B12" s="332"/>
      <c r="C12" s="332"/>
      <c r="D12" s="339"/>
      <c r="E12" s="220"/>
      <c r="F12" s="220"/>
      <c r="G12" s="416"/>
      <c r="H12" s="417" t="s">
        <v>57</v>
      </c>
      <c r="I12" s="417" t="s">
        <v>263</v>
      </c>
      <c r="J12" s="410"/>
      <c r="K12" s="693"/>
      <c r="L12" s="111"/>
      <c r="M12" s="111"/>
      <c r="N12" s="111"/>
    </row>
    <row r="13" spans="1:19" s="228" customFormat="1" ht="10.5" customHeight="1">
      <c r="A13" s="107"/>
      <c r="B13" s="107"/>
      <c r="C13" s="107"/>
      <c r="D13" s="107"/>
      <c r="E13" s="220"/>
      <c r="G13" s="409" t="s">
        <v>159</v>
      </c>
      <c r="H13" s="443">
        <v>0.20148530836293169</v>
      </c>
      <c r="I13" s="443">
        <v>3.5841136583790699E-2</v>
      </c>
      <c r="J13" s="410"/>
      <c r="K13" s="693"/>
      <c r="L13" s="111"/>
      <c r="M13" s="111"/>
      <c r="N13" s="111"/>
    </row>
    <row r="14" spans="1:19" s="228" customFormat="1" ht="10.5" customHeight="1">
      <c r="E14" s="220"/>
      <c r="G14" s="409" t="s">
        <v>156</v>
      </c>
      <c r="H14" s="443">
        <v>0.32977950084807284</v>
      </c>
      <c r="I14" s="443">
        <v>5.5972861642839794E-2</v>
      </c>
      <c r="J14" s="410"/>
      <c r="K14" s="693"/>
      <c r="L14" s="111"/>
      <c r="M14" s="111"/>
      <c r="N14" s="111"/>
    </row>
    <row r="15" spans="1:19" s="228" customFormat="1" ht="10.5" customHeight="1">
      <c r="A15" s="107"/>
      <c r="B15" s="107"/>
      <c r="C15" s="107"/>
      <c r="D15" s="107"/>
      <c r="E15" s="220"/>
      <c r="G15" s="442" t="s">
        <v>157</v>
      </c>
      <c r="H15" s="443">
        <v>0.54083885209712901</v>
      </c>
      <c r="I15" s="443">
        <v>0.115526122148638</v>
      </c>
      <c r="J15" s="410"/>
      <c r="K15" s="693"/>
      <c r="L15" s="111"/>
      <c r="M15" s="111"/>
      <c r="N15" s="111"/>
    </row>
    <row r="16" spans="1:19" s="228" customFormat="1" ht="10.5" customHeight="1">
      <c r="A16" s="107"/>
      <c r="B16" s="107"/>
      <c r="C16" s="107"/>
      <c r="D16" s="107"/>
      <c r="E16" s="220"/>
      <c r="G16" s="410"/>
      <c r="H16" s="410"/>
      <c r="I16" s="410"/>
      <c r="J16" s="410"/>
      <c r="K16" s="693"/>
      <c r="L16" s="111"/>
      <c r="M16" s="111"/>
      <c r="N16" s="111"/>
    </row>
    <row r="17" spans="1:15" s="228" customFormat="1" ht="10.5" customHeight="1">
      <c r="A17" s="107"/>
      <c r="B17" s="107"/>
      <c r="C17" s="107"/>
      <c r="D17" s="107"/>
      <c r="E17" s="220"/>
      <c r="G17" s="709"/>
      <c r="H17" s="710"/>
      <c r="I17" s="711"/>
      <c r="J17" s="693"/>
      <c r="K17" s="693"/>
      <c r="L17" s="111"/>
      <c r="M17" s="111"/>
      <c r="N17" s="111"/>
    </row>
    <row r="18" spans="1:15" s="228" customFormat="1" ht="10.5" customHeight="1">
      <c r="A18" s="332"/>
      <c r="B18" s="332"/>
      <c r="C18" s="332"/>
      <c r="D18" s="332"/>
      <c r="E18" s="220"/>
      <c r="F18" s="220"/>
      <c r="G18" s="696"/>
      <c r="H18" s="697"/>
      <c r="I18" s="693"/>
      <c r="J18" s="702"/>
      <c r="K18" s="700"/>
      <c r="L18" s="66"/>
      <c r="M18" s="111"/>
      <c r="N18" s="239"/>
      <c r="O18" s="26"/>
    </row>
    <row r="19" spans="1:15" s="228" customFormat="1" ht="10.5" customHeight="1">
      <c r="A19" s="107"/>
      <c r="B19" s="332"/>
      <c r="C19" s="332"/>
      <c r="D19" s="332"/>
      <c r="E19" s="220"/>
      <c r="F19" s="220"/>
      <c r="G19" s="696"/>
      <c r="H19" s="697"/>
      <c r="I19" s="693"/>
      <c r="J19" s="702"/>
      <c r="K19" s="700"/>
      <c r="L19" s="66"/>
      <c r="M19" s="111"/>
      <c r="N19" s="239"/>
      <c r="O19" s="26"/>
    </row>
    <row r="20" spans="1:15" s="228" customFormat="1" ht="11.25" customHeight="1">
      <c r="A20" s="276" t="s">
        <v>383</v>
      </c>
      <c r="B20" s="332"/>
      <c r="C20" s="332"/>
      <c r="D20" s="332"/>
      <c r="E20" s="220"/>
      <c r="F20" s="220"/>
      <c r="G20" s="696"/>
      <c r="H20" s="697"/>
      <c r="I20" s="693"/>
      <c r="J20" s="702"/>
      <c r="K20" s="700"/>
      <c r="L20" s="66"/>
      <c r="M20" s="111"/>
      <c r="N20" s="239"/>
      <c r="O20" s="26"/>
    </row>
    <row r="21" spans="1:15" s="228" customFormat="1" ht="5.25" customHeight="1">
      <c r="A21" s="332"/>
      <c r="B21" s="332"/>
      <c r="C21" s="332"/>
      <c r="D21" s="332"/>
      <c r="E21" s="220"/>
      <c r="F21" s="220"/>
      <c r="G21" s="696"/>
      <c r="H21" s="697"/>
      <c r="I21" s="693"/>
      <c r="J21" s="702"/>
      <c r="K21" s="700"/>
      <c r="L21" s="66"/>
      <c r="M21" s="111"/>
      <c r="N21" s="239"/>
      <c r="O21" s="26"/>
    </row>
    <row r="22" spans="1:15" s="102" customFormat="1" ht="20.25" customHeight="1">
      <c r="A22" s="759" t="s">
        <v>265</v>
      </c>
      <c r="B22" s="759"/>
      <c r="C22" s="759"/>
      <c r="D22" s="759"/>
      <c r="E22" s="24"/>
      <c r="G22" s="712"/>
      <c r="H22" s="712"/>
      <c r="I22" s="712"/>
      <c r="J22" s="712"/>
      <c r="K22" s="712"/>
      <c r="L22" s="90"/>
      <c r="M22" s="90"/>
      <c r="N22" s="90"/>
    </row>
    <row r="23" spans="1:15" s="228" customFormat="1" ht="9" customHeight="1">
      <c r="A23" s="106"/>
      <c r="B23" s="7"/>
      <c r="C23" s="7"/>
      <c r="D23" s="244" t="s">
        <v>58</v>
      </c>
      <c r="E23" s="220"/>
      <c r="F23" s="220"/>
      <c r="G23" s="713"/>
      <c r="H23" s="713"/>
      <c r="I23" s="714"/>
      <c r="J23" s="715"/>
      <c r="K23" s="693"/>
      <c r="L23" s="111"/>
      <c r="M23" s="111"/>
      <c r="N23" s="111"/>
    </row>
    <row r="24" spans="1:15" s="228" customFormat="1" ht="10.5" customHeight="1">
      <c r="A24" s="772"/>
      <c r="B24" s="773"/>
      <c r="C24" s="768" t="s">
        <v>379</v>
      </c>
      <c r="D24" s="770" t="s">
        <v>380</v>
      </c>
      <c r="E24" s="220"/>
      <c r="F24" s="220"/>
      <c r="G24" s="716"/>
      <c r="H24" s="716"/>
      <c r="I24" s="704"/>
      <c r="J24" s="704"/>
      <c r="K24" s="760"/>
      <c r="L24" s="760"/>
      <c r="M24" s="111"/>
      <c r="N24" s="111"/>
    </row>
    <row r="25" spans="1:15" s="228" customFormat="1" ht="10.5" customHeight="1">
      <c r="A25" s="774"/>
      <c r="B25" s="775"/>
      <c r="C25" s="769"/>
      <c r="D25" s="771"/>
      <c r="E25" s="220"/>
      <c r="F25" s="220"/>
      <c r="G25" s="716"/>
      <c r="H25" s="716"/>
      <c r="I25" s="704"/>
      <c r="J25" s="704"/>
      <c r="K25" s="396"/>
      <c r="L25" s="402"/>
      <c r="M25" s="111"/>
      <c r="N25" s="111"/>
    </row>
    <row r="26" spans="1:15" s="228" customFormat="1" ht="10.5" customHeight="1">
      <c r="A26" s="349" t="s">
        <v>158</v>
      </c>
      <c r="B26" s="350"/>
      <c r="C26" s="164"/>
      <c r="D26" s="52"/>
      <c r="E26" s="220"/>
      <c r="F26" s="220"/>
      <c r="G26" s="717"/>
      <c r="H26" s="717"/>
      <c r="I26" s="693"/>
      <c r="J26" s="718"/>
      <c r="K26" s="707"/>
      <c r="L26" s="64"/>
      <c r="M26" s="111"/>
      <c r="N26" s="111"/>
    </row>
    <row r="27" spans="1:15" s="228" customFormat="1" ht="10.5" customHeight="1">
      <c r="A27" s="383" t="s">
        <v>159</v>
      </c>
      <c r="B27" s="352"/>
      <c r="C27" s="246" t="s">
        <v>87</v>
      </c>
      <c r="D27" s="9">
        <v>87.116564417177898</v>
      </c>
      <c r="E27" s="220"/>
      <c r="F27" s="220"/>
      <c r="G27" s="701"/>
      <c r="H27" s="701"/>
      <c r="I27" s="706"/>
      <c r="J27" s="719"/>
      <c r="K27" s="693"/>
      <c r="L27" s="218"/>
      <c r="M27" s="111"/>
      <c r="N27" s="111"/>
      <c r="O27" s="111"/>
    </row>
    <row r="28" spans="1:15" s="228" customFormat="1" ht="10.5" customHeight="1">
      <c r="A28" s="383" t="s">
        <v>156</v>
      </c>
      <c r="B28" s="352"/>
      <c r="C28" s="246">
        <v>51.028806584362101</v>
      </c>
      <c r="D28" s="9">
        <v>96.389629270656599</v>
      </c>
      <c r="E28" s="220"/>
      <c r="F28" s="220"/>
      <c r="G28" s="701"/>
      <c r="H28" s="701"/>
      <c r="I28" s="706"/>
      <c r="J28" s="719"/>
      <c r="K28" s="720"/>
      <c r="L28" s="66"/>
      <c r="M28" s="111"/>
      <c r="N28" s="99"/>
      <c r="O28" s="26"/>
    </row>
    <row r="29" spans="1:15" s="228" customFormat="1" ht="10.5" customHeight="1">
      <c r="A29" s="384" t="s">
        <v>397</v>
      </c>
      <c r="B29" s="353"/>
      <c r="C29" s="246">
        <v>96.893667861409796</v>
      </c>
      <c r="D29" s="9">
        <v>99.264164827078702</v>
      </c>
      <c r="E29" s="220"/>
      <c r="F29" s="220"/>
      <c r="G29" s="708"/>
      <c r="H29" s="708"/>
      <c r="I29" s="706"/>
      <c r="J29" s="719"/>
      <c r="K29" s="720"/>
      <c r="L29" s="66"/>
      <c r="M29" s="111"/>
      <c r="N29" s="99"/>
      <c r="O29" s="26"/>
    </row>
    <row r="30" spans="1:15" s="228" customFormat="1" ht="10.5" customHeight="1">
      <c r="A30" s="382" t="s">
        <v>160</v>
      </c>
      <c r="B30" s="354"/>
      <c r="C30" s="247"/>
      <c r="D30" s="9"/>
      <c r="E30" s="220"/>
      <c r="F30" s="220" t="s">
        <v>26</v>
      </c>
      <c r="G30" s="721"/>
      <c r="H30" s="721"/>
      <c r="I30" s="722"/>
      <c r="J30" s="688"/>
      <c r="K30" s="720"/>
      <c r="L30" s="66"/>
      <c r="M30" s="107"/>
      <c r="N30" s="99"/>
      <c r="O30" s="26"/>
    </row>
    <row r="31" spans="1:15" s="228" customFormat="1" ht="10.5" customHeight="1">
      <c r="A31" s="383" t="s">
        <v>156</v>
      </c>
      <c r="B31" s="352"/>
      <c r="C31" s="141">
        <v>35.831863609641303</v>
      </c>
      <c r="D31" s="9">
        <v>94.475405863823596</v>
      </c>
      <c r="E31" s="220"/>
      <c r="F31" s="220"/>
      <c r="G31" s="723"/>
      <c r="H31" s="723"/>
      <c r="I31" s="719"/>
      <c r="J31" s="688"/>
      <c r="K31" s="700"/>
      <c r="L31" s="66"/>
      <c r="M31" s="107"/>
      <c r="N31" s="239"/>
      <c r="O31" s="26"/>
    </row>
    <row r="32" spans="1:15" s="228" customFormat="1" ht="10.5" customHeight="1">
      <c r="A32" s="385" t="s">
        <v>397</v>
      </c>
      <c r="B32" s="351"/>
      <c r="C32" s="143">
        <v>92.712066905615202</v>
      </c>
      <c r="D32" s="242">
        <v>98.896247240618095</v>
      </c>
      <c r="E32" s="220"/>
      <c r="F32" s="220"/>
      <c r="G32" s="724"/>
      <c r="H32" s="724"/>
      <c r="I32" s="719"/>
      <c r="J32" s="688"/>
      <c r="K32" s="700"/>
      <c r="L32" s="66"/>
      <c r="M32" s="107"/>
      <c r="N32" s="239"/>
      <c r="O32" s="26"/>
    </row>
    <row r="33" spans="1:17" s="228" customFormat="1" ht="10.5" customHeight="1">
      <c r="A33" s="325" t="s">
        <v>383</v>
      </c>
      <c r="B33" s="345"/>
      <c r="C33" s="345"/>
      <c r="D33" s="345"/>
      <c r="E33" s="220"/>
      <c r="F33" s="220"/>
      <c r="G33" s="696"/>
      <c r="H33" s="697"/>
      <c r="I33" s="725"/>
      <c r="J33" s="726"/>
      <c r="K33" s="700"/>
      <c r="L33" s="66"/>
      <c r="M33" s="107"/>
      <c r="N33" s="239"/>
      <c r="O33" s="26"/>
    </row>
    <row r="34" spans="1:17" s="228" customFormat="1" ht="3.75" customHeight="1">
      <c r="A34" s="345"/>
      <c r="B34" s="345"/>
      <c r="C34" s="345"/>
      <c r="D34" s="345"/>
      <c r="E34" s="220"/>
      <c r="F34" s="220"/>
      <c r="G34" s="696"/>
      <c r="H34" s="697"/>
      <c r="I34" s="725"/>
      <c r="J34" s="726"/>
      <c r="K34" s="700"/>
      <c r="L34" s="66"/>
      <c r="M34" s="107"/>
      <c r="N34" s="239"/>
      <c r="O34" s="26"/>
    </row>
    <row r="35" spans="1:17" s="228" customFormat="1" ht="21" customHeight="1">
      <c r="A35" s="759" t="s">
        <v>280</v>
      </c>
      <c r="B35" s="759"/>
      <c r="C35" s="759"/>
      <c r="D35" s="759"/>
      <c r="E35" s="220"/>
      <c r="G35" s="404"/>
      <c r="H35" s="404"/>
      <c r="I35" s="404"/>
      <c r="J35" s="404"/>
      <c r="K35" s="408"/>
      <c r="L35" s="429"/>
      <c r="M35" s="404"/>
      <c r="N35" s="239"/>
      <c r="O35" s="26"/>
    </row>
    <row r="36" spans="1:17" s="228" customFormat="1" ht="11.25" customHeight="1">
      <c r="A36" s="332"/>
      <c r="B36" s="332"/>
      <c r="C36" s="332"/>
      <c r="D36" s="332"/>
      <c r="E36" s="220"/>
      <c r="G36" s="410"/>
      <c r="H36" s="430"/>
      <c r="I36" s="738" t="s">
        <v>381</v>
      </c>
      <c r="J36" s="738" t="s">
        <v>382</v>
      </c>
      <c r="K36" s="408"/>
      <c r="L36" s="429"/>
      <c r="M36" s="404"/>
      <c r="N36" s="239"/>
      <c r="O36" s="26"/>
    </row>
    <row r="37" spans="1:17" s="228" customFormat="1" ht="11.25" customHeight="1">
      <c r="A37" s="332"/>
      <c r="B37" s="332"/>
      <c r="C37" s="332"/>
      <c r="D37" s="332"/>
      <c r="E37" s="220"/>
      <c r="G37" s="739" t="s">
        <v>161</v>
      </c>
      <c r="H37" s="431" t="s">
        <v>162</v>
      </c>
      <c r="I37" s="740">
        <f>51.0288065843621/100</f>
        <v>0.51028806584362096</v>
      </c>
      <c r="J37" s="740">
        <v>0.96389629270656596</v>
      </c>
      <c r="K37" s="408"/>
      <c r="L37" s="429"/>
      <c r="M37" s="404"/>
      <c r="N37" s="239"/>
      <c r="O37" s="26"/>
    </row>
    <row r="38" spans="1:17" s="228" customFormat="1" ht="11.25" customHeight="1">
      <c r="A38" s="332"/>
      <c r="B38" s="332"/>
      <c r="C38" s="332"/>
      <c r="D38" s="332"/>
      <c r="E38" s="220"/>
      <c r="G38" s="432"/>
      <c r="H38" s="741" t="s">
        <v>160</v>
      </c>
      <c r="I38" s="740">
        <f>35.8318636096413/100</f>
        <v>0.35831863609641301</v>
      </c>
      <c r="J38" s="740">
        <v>0.94475405863823592</v>
      </c>
      <c r="K38" s="408"/>
      <c r="L38" s="429"/>
      <c r="M38" s="404"/>
      <c r="N38" s="239"/>
      <c r="O38" s="26"/>
    </row>
    <row r="39" spans="1:17" s="228" customFormat="1" ht="11.25" customHeight="1">
      <c r="A39" s="332"/>
      <c r="B39" s="332"/>
      <c r="C39" s="332"/>
      <c r="D39" s="332"/>
      <c r="E39" s="220"/>
      <c r="G39" s="432" t="s">
        <v>190</v>
      </c>
      <c r="H39" s="431" t="s">
        <v>162</v>
      </c>
      <c r="I39" s="740">
        <f>96.8936678614098/100</f>
        <v>0.96893667861409793</v>
      </c>
      <c r="J39" s="740">
        <v>0.99264164827078705</v>
      </c>
      <c r="K39" s="408"/>
      <c r="L39" s="429"/>
      <c r="M39" s="404"/>
      <c r="N39" s="239"/>
      <c r="O39" s="26"/>
    </row>
    <row r="40" spans="1:17" s="228" customFormat="1" ht="11.25" customHeight="1">
      <c r="A40" s="332"/>
      <c r="B40" s="332"/>
      <c r="C40" s="332"/>
      <c r="D40" s="332"/>
      <c r="E40" s="220"/>
      <c r="G40" s="432"/>
      <c r="H40" s="741" t="s">
        <v>160</v>
      </c>
      <c r="I40" s="740">
        <f>92.7120669056153/100</f>
        <v>0.92712066905615298</v>
      </c>
      <c r="J40" s="740">
        <v>0.98896247240618096</v>
      </c>
      <c r="K40" s="408"/>
      <c r="L40" s="429"/>
      <c r="M40" s="404"/>
      <c r="N40" s="239"/>
      <c r="O40" s="26"/>
    </row>
    <row r="41" spans="1:17" s="228" customFormat="1" ht="11.25" customHeight="1">
      <c r="A41" s="332"/>
      <c r="B41" s="332"/>
      <c r="C41" s="332"/>
      <c r="D41" s="332"/>
      <c r="E41" s="220"/>
      <c r="G41" s="725"/>
      <c r="H41" s="725"/>
      <c r="I41" s="725"/>
      <c r="J41" s="725"/>
      <c r="K41" s="700"/>
      <c r="L41" s="66"/>
      <c r="M41" s="107"/>
      <c r="N41" s="239"/>
      <c r="O41" s="26"/>
    </row>
    <row r="42" spans="1:17" s="228" customFormat="1" ht="11.25" customHeight="1">
      <c r="A42" s="332"/>
      <c r="B42" s="332"/>
      <c r="C42" s="332"/>
      <c r="D42" s="332"/>
      <c r="E42" s="220"/>
      <c r="G42" s="725"/>
      <c r="H42" s="725"/>
      <c r="I42" s="725"/>
      <c r="J42" s="725"/>
      <c r="K42" s="700"/>
      <c r="L42" s="66"/>
      <c r="M42" s="107"/>
      <c r="N42" s="239"/>
      <c r="O42" s="26"/>
    </row>
    <row r="43" spans="1:17" s="228" customFormat="1" ht="11.25" customHeight="1">
      <c r="A43" s="332"/>
      <c r="B43" s="332"/>
      <c r="C43" s="332"/>
      <c r="D43" s="332"/>
      <c r="E43" s="220"/>
      <c r="F43" s="245"/>
      <c r="G43" s="730"/>
      <c r="H43" s="729"/>
      <c r="I43" s="729"/>
      <c r="J43" s="725"/>
      <c r="K43" s="700"/>
      <c r="L43" s="66"/>
      <c r="M43" s="107"/>
      <c r="N43" s="239"/>
      <c r="O43" s="26"/>
    </row>
    <row r="44" spans="1:17" s="228" customFormat="1" ht="11.25" customHeight="1">
      <c r="A44" s="332"/>
      <c r="B44" s="332"/>
      <c r="C44" s="332"/>
      <c r="D44" s="332"/>
      <c r="E44" s="220"/>
      <c r="G44" s="725"/>
      <c r="H44" s="725"/>
      <c r="I44" s="725"/>
      <c r="J44" s="725"/>
      <c r="K44" s="700"/>
      <c r="L44" s="66"/>
      <c r="M44" s="107"/>
      <c r="N44" s="239"/>
      <c r="O44" s="26"/>
    </row>
    <row r="45" spans="1:17" s="228" customFormat="1" ht="11.25" customHeight="1">
      <c r="A45" s="332"/>
      <c r="B45" s="332"/>
      <c r="C45" s="332"/>
      <c r="D45" s="332"/>
      <c r="E45" s="220"/>
      <c r="G45" s="725"/>
      <c r="H45" s="725"/>
      <c r="I45" s="725"/>
      <c r="J45" s="725"/>
      <c r="K45" s="700"/>
      <c r="L45" s="66"/>
      <c r="M45" s="107"/>
      <c r="N45" s="239"/>
      <c r="O45" s="26"/>
    </row>
    <row r="46" spans="1:17" s="228" customFormat="1" ht="11.25" customHeight="1">
      <c r="A46" s="332"/>
      <c r="B46" s="332"/>
      <c r="C46" s="332"/>
      <c r="D46" s="332"/>
      <c r="E46" s="220"/>
      <c r="G46" s="725"/>
      <c r="H46" s="725"/>
      <c r="I46" s="725"/>
      <c r="J46" s="725"/>
      <c r="K46" s="700"/>
      <c r="L46" s="66"/>
      <c r="M46" s="107"/>
      <c r="N46" s="239"/>
      <c r="O46" s="26"/>
    </row>
    <row r="47" spans="1:17" s="228" customFormat="1" ht="11.25" customHeight="1">
      <c r="A47" s="332"/>
      <c r="B47" s="332"/>
      <c r="C47" s="332"/>
      <c r="D47" s="332"/>
      <c r="E47" s="220"/>
      <c r="F47" s="245"/>
      <c r="G47" s="730"/>
      <c r="H47" s="729"/>
      <c r="I47" s="729"/>
      <c r="J47" s="726"/>
      <c r="K47" s="700"/>
      <c r="L47" s="66"/>
      <c r="M47" s="107"/>
      <c r="N47" s="239"/>
      <c r="O47" s="26"/>
    </row>
    <row r="48" spans="1:17" s="228" customFormat="1" ht="15" customHeight="1">
      <c r="B48" s="107"/>
      <c r="C48" s="107"/>
      <c r="D48" s="334" t="s">
        <v>264</v>
      </c>
      <c r="E48" s="220"/>
      <c r="F48" s="220"/>
      <c r="G48" s="730"/>
      <c r="H48" s="731"/>
      <c r="I48" s="718"/>
      <c r="J48" s="718"/>
      <c r="K48" s="718"/>
      <c r="L48" s="66"/>
      <c r="M48" s="234"/>
      <c r="N48" s="197"/>
      <c r="O48" s="197"/>
      <c r="P48" s="17"/>
      <c r="Q48" s="17"/>
    </row>
    <row r="56" spans="6:9">
      <c r="F56" s="220"/>
    </row>
    <row r="57" spans="6:9">
      <c r="F57" s="220"/>
      <c r="G57" s="727"/>
      <c r="H57" s="728"/>
      <c r="I57" s="728"/>
    </row>
    <row r="58" spans="6:9">
      <c r="F58" s="272"/>
      <c r="G58" s="733"/>
      <c r="H58" s="734"/>
      <c r="I58" s="734"/>
    </row>
    <row r="59" spans="6:9">
      <c r="F59" s="245"/>
      <c r="G59" s="735"/>
      <c r="H59" s="734"/>
      <c r="I59" s="734"/>
    </row>
    <row r="60" spans="6:9">
      <c r="F60" s="228"/>
      <c r="H60" s="734"/>
      <c r="I60" s="734"/>
    </row>
    <row r="61" spans="6:9">
      <c r="F61" s="245"/>
      <c r="G61" s="733"/>
      <c r="H61" s="734"/>
      <c r="I61" s="734"/>
    </row>
    <row r="62" spans="6:9">
      <c r="F62" s="245"/>
      <c r="G62" s="735"/>
      <c r="H62" s="734"/>
      <c r="I62" s="734"/>
    </row>
    <row r="63" spans="6:9">
      <c r="F63" s="245"/>
      <c r="G63" s="735"/>
      <c r="H63" s="734"/>
      <c r="I63" s="734"/>
    </row>
  </sheetData>
  <mergeCells count="12">
    <mergeCell ref="A22:D22"/>
    <mergeCell ref="K24:L24"/>
    <mergeCell ref="A35:D35"/>
    <mergeCell ref="A1:D1"/>
    <mergeCell ref="A2:D2"/>
    <mergeCell ref="A4:A5"/>
    <mergeCell ref="B4:D4"/>
    <mergeCell ref="L5:N5"/>
    <mergeCell ref="A11:D11"/>
    <mergeCell ref="C24:C25"/>
    <mergeCell ref="D24:D25"/>
    <mergeCell ref="A24:B25"/>
  </mergeCells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showGridLines="0" view="pageBreakPreview" zoomScale="140" zoomScaleNormal="140" zoomScaleSheetLayoutView="140" workbookViewId="0">
      <selection sqref="A1:D1"/>
    </sheetView>
  </sheetViews>
  <sheetFormatPr defaultColWidth="9.140625" defaultRowHeight="11.25"/>
  <cols>
    <col min="1" max="1" width="17.42578125" style="102" customWidth="1"/>
    <col min="2" max="5" width="6" style="102" customWidth="1"/>
    <col min="6" max="6" width="2.85546875" style="13" customWidth="1"/>
    <col min="7" max="7" width="14" style="13" customWidth="1"/>
    <col min="8" max="8" width="21.42578125" style="406" customWidth="1"/>
    <col min="9" max="11" width="5.7109375" style="406" customWidth="1"/>
    <col min="12" max="12" width="5.7109375" style="228" customWidth="1"/>
    <col min="13" max="17" width="5.7109375" style="101" customWidth="1"/>
    <col min="18" max="16384" width="9.140625" style="101"/>
  </cols>
  <sheetData>
    <row r="1" spans="1:27" s="103" customFormat="1" ht="24" customHeight="1">
      <c r="A1" s="761" t="s">
        <v>432</v>
      </c>
      <c r="B1" s="761"/>
      <c r="C1" s="761"/>
      <c r="D1" s="761"/>
      <c r="E1" s="761"/>
      <c r="F1" s="5"/>
      <c r="G1" s="115" t="s">
        <v>83</v>
      </c>
      <c r="H1" s="410"/>
      <c r="I1" s="436"/>
      <c r="J1" s="436"/>
      <c r="K1" s="436"/>
      <c r="L1" s="438"/>
      <c r="M1" s="437"/>
      <c r="N1" s="438"/>
      <c r="O1" s="453"/>
      <c r="P1" s="5"/>
    </row>
    <row r="2" spans="1:27" s="102" customFormat="1" ht="30" customHeight="1">
      <c r="A2" s="759" t="s">
        <v>478</v>
      </c>
      <c r="B2" s="759"/>
      <c r="C2" s="759"/>
      <c r="D2" s="759"/>
      <c r="E2" s="759"/>
      <c r="F2" s="24"/>
      <c r="G2" s="115" t="s">
        <v>84</v>
      </c>
      <c r="H2" s="404"/>
      <c r="I2" s="777"/>
      <c r="J2" s="777"/>
      <c r="K2" s="777"/>
      <c r="L2" s="777"/>
      <c r="N2" s="777"/>
      <c r="O2" s="777"/>
      <c r="P2" s="777"/>
      <c r="Q2" s="777"/>
      <c r="R2" s="766"/>
      <c r="S2" s="766"/>
      <c r="T2" s="766"/>
    </row>
    <row r="3" spans="1:27" s="107" customFormat="1" ht="10.5" customHeight="1">
      <c r="A3" s="106"/>
      <c r="D3" s="7"/>
      <c r="E3" s="7" t="s">
        <v>177</v>
      </c>
      <c r="F3" s="111"/>
      <c r="G3" s="111"/>
      <c r="H3" s="446"/>
      <c r="I3" s="404"/>
      <c r="J3" s="413"/>
      <c r="K3" s="413"/>
      <c r="L3" s="31"/>
      <c r="O3" s="31"/>
      <c r="P3" s="31"/>
      <c r="Q3" s="31"/>
      <c r="R3" s="64"/>
      <c r="S3" s="64"/>
      <c r="T3" s="64"/>
    </row>
    <row r="4" spans="1:27" s="228" customFormat="1" ht="10.5" customHeight="1">
      <c r="A4" s="37"/>
      <c r="B4" s="20" t="s">
        <v>23</v>
      </c>
      <c r="C4" s="277" t="s">
        <v>171</v>
      </c>
      <c r="D4" s="277" t="s">
        <v>172</v>
      </c>
      <c r="E4" s="277" t="s">
        <v>173</v>
      </c>
      <c r="F4" s="21"/>
      <c r="H4" s="406"/>
      <c r="I4" s="406"/>
      <c r="J4" s="406"/>
      <c r="K4" s="406"/>
    </row>
    <row r="5" spans="1:27" s="228" customFormat="1" ht="10.5" customHeight="1">
      <c r="A5" s="344" t="s">
        <v>191</v>
      </c>
      <c r="B5" s="166">
        <v>19.100000000000001</v>
      </c>
      <c r="C5" s="9">
        <v>13.5</v>
      </c>
      <c r="D5" s="9">
        <v>2.6</v>
      </c>
      <c r="E5" s="9">
        <v>3</v>
      </c>
      <c r="F5" s="111"/>
      <c r="H5" s="409"/>
      <c r="I5" s="407"/>
      <c r="J5" s="407"/>
      <c r="K5" s="407"/>
      <c r="L5" s="229"/>
      <c r="N5" s="229"/>
      <c r="O5" s="229"/>
      <c r="P5" s="229"/>
      <c r="Q5" s="229"/>
      <c r="R5" s="66"/>
      <c r="S5" s="66"/>
      <c r="T5" s="66"/>
    </row>
    <row r="6" spans="1:27" s="228" customFormat="1" ht="10.5" customHeight="1">
      <c r="A6" s="344" t="s">
        <v>192</v>
      </c>
      <c r="B6" s="166">
        <v>28.8</v>
      </c>
      <c r="C6" s="9">
        <v>21</v>
      </c>
      <c r="D6" s="9">
        <v>3.5</v>
      </c>
      <c r="E6" s="9">
        <v>4.4000000000000004</v>
      </c>
      <c r="F6" s="111"/>
      <c r="H6" s="409"/>
      <c r="I6" s="407"/>
      <c r="J6" s="407"/>
      <c r="K6" s="407"/>
      <c r="L6" s="229"/>
      <c r="N6" s="229"/>
      <c r="O6" s="229"/>
      <c r="P6" s="229"/>
      <c r="Q6" s="229"/>
      <c r="R6" s="66"/>
      <c r="S6" s="66"/>
      <c r="T6" s="66"/>
    </row>
    <row r="7" spans="1:27" s="228" customFormat="1" ht="10.5" customHeight="1">
      <c r="A7" s="348" t="s">
        <v>60</v>
      </c>
      <c r="B7" s="280">
        <v>25.7</v>
      </c>
      <c r="C7" s="242">
        <v>20.7</v>
      </c>
      <c r="D7" s="242">
        <v>2.8</v>
      </c>
      <c r="E7" s="242">
        <v>2.2000000000000002</v>
      </c>
      <c r="F7" s="111"/>
      <c r="H7" s="442"/>
      <c r="I7" s="407"/>
      <c r="J7" s="407"/>
      <c r="K7" s="407"/>
      <c r="L7" s="229"/>
      <c r="N7" s="229"/>
      <c r="O7" s="229"/>
      <c r="P7" s="229"/>
      <c r="Q7" s="229"/>
      <c r="R7" s="66"/>
      <c r="S7" s="66"/>
      <c r="T7" s="66"/>
      <c r="U7" s="15"/>
      <c r="W7" s="15"/>
      <c r="X7" s="15"/>
      <c r="Z7" s="15"/>
      <c r="AA7" s="15"/>
    </row>
    <row r="8" spans="1:27" s="228" customFormat="1" ht="7.5" customHeight="1">
      <c r="A8" s="335"/>
      <c r="B8" s="335"/>
      <c r="C8" s="335"/>
      <c r="D8" s="335"/>
      <c r="E8" s="335"/>
      <c r="F8" s="12"/>
      <c r="G8" s="12"/>
      <c r="H8" s="405"/>
      <c r="I8" s="407"/>
      <c r="J8" s="407"/>
      <c r="K8" s="407"/>
      <c r="L8" s="229"/>
      <c r="N8" s="229"/>
      <c r="O8" s="229"/>
      <c r="P8" s="229"/>
      <c r="Q8" s="229"/>
      <c r="R8" s="66"/>
      <c r="S8" s="66"/>
      <c r="T8" s="66"/>
    </row>
    <row r="9" spans="1:27" s="228" customFormat="1" ht="18.75" customHeight="1">
      <c r="A9" s="273" t="s">
        <v>291</v>
      </c>
      <c r="B9" s="273"/>
      <c r="C9" s="273"/>
      <c r="D9" s="273"/>
      <c r="E9" s="274"/>
      <c r="F9" s="220"/>
      <c r="G9" s="220"/>
      <c r="H9" s="430" t="s">
        <v>153</v>
      </c>
      <c r="I9" s="447"/>
      <c r="J9" s="404"/>
      <c r="K9" s="404"/>
    </row>
    <row r="10" spans="1:27" s="228" customFormat="1" ht="11.25" customHeight="1">
      <c r="A10" s="332"/>
      <c r="B10" s="332"/>
      <c r="C10" s="332"/>
      <c r="D10" s="332"/>
      <c r="E10" s="339"/>
      <c r="F10" s="220"/>
      <c r="G10" s="220"/>
      <c r="H10" s="406"/>
      <c r="I10" s="448" t="s">
        <v>168</v>
      </c>
      <c r="J10" s="448" t="s">
        <v>169</v>
      </c>
      <c r="K10" s="448" t="s">
        <v>425</v>
      </c>
      <c r="N10" s="225"/>
      <c r="O10" s="225"/>
      <c r="P10" s="225"/>
      <c r="Q10" s="225"/>
    </row>
    <row r="11" spans="1:27" s="228" customFormat="1" ht="11.25" customHeight="1">
      <c r="A11" s="107"/>
      <c r="B11" s="107"/>
      <c r="C11" s="107"/>
      <c r="D11" s="107"/>
      <c r="E11" s="107"/>
      <c r="F11" s="220"/>
      <c r="G11" s="220"/>
      <c r="H11" s="435" t="s">
        <v>164</v>
      </c>
      <c r="I11" s="407">
        <v>2.1</v>
      </c>
      <c r="J11" s="407">
        <v>2.4441591873531134</v>
      </c>
      <c r="K11" s="407">
        <v>3</v>
      </c>
      <c r="N11" s="240"/>
      <c r="O11" s="241"/>
      <c r="P11" s="241"/>
      <c r="Q11" s="241"/>
    </row>
    <row r="12" spans="1:27" s="228" customFormat="1" ht="11.25" customHeight="1">
      <c r="F12" s="220"/>
      <c r="G12" s="220"/>
      <c r="H12" s="435" t="s">
        <v>165</v>
      </c>
      <c r="I12" s="407">
        <v>3.5</v>
      </c>
      <c r="J12" s="407">
        <v>3.7256463161619706</v>
      </c>
      <c r="K12" s="407">
        <v>4.4000000000000004</v>
      </c>
      <c r="N12" s="240"/>
      <c r="O12" s="241"/>
      <c r="P12" s="241"/>
      <c r="Q12" s="241"/>
    </row>
    <row r="13" spans="1:27" s="228" customFormat="1" ht="11.25" customHeight="1">
      <c r="F13" s="220"/>
      <c r="G13" s="220"/>
      <c r="H13" s="435" t="s">
        <v>65</v>
      </c>
      <c r="I13" s="407">
        <v>1.6</v>
      </c>
      <c r="J13" s="407">
        <v>1.900198085568221</v>
      </c>
      <c r="K13" s="407">
        <v>2.2000000000000002</v>
      </c>
      <c r="N13" s="240"/>
      <c r="O13" s="241"/>
      <c r="P13" s="241"/>
      <c r="Q13" s="241"/>
    </row>
    <row r="14" spans="1:27" s="228" customFormat="1" ht="11.25" customHeight="1">
      <c r="A14" s="107"/>
      <c r="B14" s="107"/>
      <c r="C14" s="107"/>
      <c r="D14" s="107"/>
      <c r="E14" s="107"/>
      <c r="F14" s="220"/>
      <c r="G14" s="220"/>
      <c r="H14" s="435" t="s">
        <v>66</v>
      </c>
      <c r="I14" s="407">
        <v>1.1000000000000001</v>
      </c>
      <c r="J14" s="407">
        <v>1.069134550371873</v>
      </c>
      <c r="K14" s="407">
        <v>1.6</v>
      </c>
      <c r="N14" s="240"/>
      <c r="O14" s="241"/>
      <c r="P14" s="241"/>
      <c r="Q14" s="241"/>
    </row>
    <row r="15" spans="1:27" s="228" customFormat="1" ht="11.25" customHeight="1">
      <c r="A15" s="107"/>
      <c r="B15" s="107"/>
      <c r="C15" s="107"/>
      <c r="D15" s="107"/>
      <c r="E15" s="107"/>
      <c r="F15" s="220"/>
      <c r="G15" s="220"/>
      <c r="H15" s="406"/>
      <c r="I15" s="406"/>
      <c r="J15" s="406"/>
      <c r="K15" s="406"/>
      <c r="Q15" s="225"/>
    </row>
    <row r="16" spans="1:27" s="228" customFormat="1" ht="11.25" customHeight="1">
      <c r="A16" s="107"/>
      <c r="B16" s="107"/>
      <c r="C16" s="107"/>
      <c r="D16" s="107"/>
      <c r="E16" s="107"/>
      <c r="F16" s="220"/>
      <c r="G16" s="220"/>
      <c r="H16" s="406"/>
      <c r="I16" s="406"/>
      <c r="J16" s="406"/>
      <c r="K16" s="406"/>
    </row>
    <row r="17" spans="1:16" s="228" customFormat="1" ht="11.25" customHeight="1">
      <c r="A17" s="107"/>
      <c r="B17" s="107"/>
      <c r="C17" s="107"/>
      <c r="D17" s="107"/>
      <c r="E17" s="107"/>
      <c r="F17" s="220"/>
      <c r="G17" s="220"/>
      <c r="H17" s="406"/>
      <c r="I17" s="406"/>
      <c r="J17" s="406"/>
      <c r="K17" s="406"/>
    </row>
    <row r="18" spans="1:16" s="228" customFormat="1" ht="11.25" customHeight="1">
      <c r="A18" s="107"/>
      <c r="B18" s="107"/>
      <c r="C18" s="107"/>
      <c r="D18" s="107"/>
      <c r="E18" s="107"/>
      <c r="F18" s="220"/>
      <c r="G18" s="220"/>
      <c r="H18" s="406"/>
      <c r="I18" s="406"/>
      <c r="J18" s="406"/>
      <c r="K18" s="406"/>
    </row>
    <row r="19" spans="1:16" s="228" customFormat="1" ht="11.25" customHeight="1">
      <c r="A19" s="107"/>
      <c r="B19" s="107"/>
      <c r="C19" s="107"/>
      <c r="D19" s="107"/>
      <c r="E19" s="107"/>
      <c r="F19" s="220"/>
      <c r="G19" s="220"/>
      <c r="H19" s="406"/>
      <c r="I19" s="406"/>
      <c r="J19" s="406"/>
      <c r="K19" s="406"/>
    </row>
    <row r="20" spans="1:16" s="228" customFormat="1" ht="9" customHeight="1">
      <c r="A20" s="107"/>
      <c r="B20" s="107"/>
      <c r="C20" s="107"/>
      <c r="D20" s="107"/>
      <c r="E20" s="107"/>
      <c r="F20" s="220"/>
      <c r="G20" s="220"/>
      <c r="H20" s="449"/>
      <c r="I20" s="406"/>
      <c r="J20" s="406"/>
      <c r="K20" s="406"/>
      <c r="M20" s="16"/>
      <c r="N20" s="178"/>
      <c r="O20" s="229"/>
      <c r="P20" s="229"/>
    </row>
    <row r="21" spans="1:16" s="228" customFormat="1" ht="7.5" customHeight="1">
      <c r="A21" s="107"/>
      <c r="B21" s="107"/>
      <c r="C21" s="107"/>
      <c r="D21" s="107"/>
      <c r="E21" s="107"/>
      <c r="F21" s="220"/>
      <c r="G21" s="220"/>
      <c r="H21" s="449"/>
      <c r="I21" s="406"/>
      <c r="J21" s="406"/>
      <c r="K21" s="406"/>
      <c r="M21" s="16"/>
      <c r="N21" s="178"/>
      <c r="O21" s="229"/>
      <c r="P21" s="229"/>
    </row>
    <row r="22" spans="1:16" s="228" customFormat="1" ht="21" customHeight="1">
      <c r="A22" s="767" t="s">
        <v>398</v>
      </c>
      <c r="B22" s="767"/>
      <c r="C22" s="767"/>
      <c r="D22" s="767"/>
      <c r="E22" s="767"/>
      <c r="F22" s="220"/>
      <c r="G22" s="220"/>
      <c r="H22" s="404"/>
      <c r="I22" s="404"/>
      <c r="J22" s="404"/>
      <c r="K22" s="404"/>
    </row>
    <row r="23" spans="1:16" s="228" customFormat="1" ht="11.25" customHeight="1">
      <c r="A23" s="332"/>
      <c r="B23" s="332"/>
      <c r="C23" s="332"/>
      <c r="D23" s="332"/>
      <c r="E23" s="339"/>
      <c r="F23" s="220"/>
      <c r="G23" s="220"/>
      <c r="H23" s="449"/>
      <c r="I23" s="447"/>
      <c r="J23" s="404"/>
      <c r="K23" s="404"/>
    </row>
    <row r="24" spans="1:16" s="228" customFormat="1" ht="11.25" customHeight="1">
      <c r="A24" s="107"/>
      <c r="B24" s="107"/>
      <c r="C24" s="107"/>
      <c r="D24" s="107"/>
      <c r="E24" s="107"/>
      <c r="F24" s="220"/>
      <c r="G24" s="220"/>
      <c r="H24" s="430" t="s">
        <v>153</v>
      </c>
      <c r="I24" s="447"/>
      <c r="J24" s="404"/>
      <c r="K24" s="404"/>
    </row>
    <row r="25" spans="1:16" s="228" customFormat="1" ht="11.25" customHeight="1">
      <c r="F25" s="220"/>
      <c r="G25" s="220"/>
      <c r="H25" s="406"/>
      <c r="I25" s="448" t="s">
        <v>168</v>
      </c>
      <c r="J25" s="448" t="s">
        <v>169</v>
      </c>
      <c r="K25" s="448" t="s">
        <v>425</v>
      </c>
      <c r="M25" s="225"/>
      <c r="N25" s="225"/>
      <c r="O25" s="225"/>
    </row>
    <row r="26" spans="1:16" s="228" customFormat="1" ht="11.25" customHeight="1">
      <c r="F26" s="220"/>
      <c r="G26" s="220"/>
      <c r="H26" s="435" t="s">
        <v>164</v>
      </c>
      <c r="I26" s="407">
        <v>2.2000000000000002</v>
      </c>
      <c r="J26" s="407">
        <v>2.3633878120337188</v>
      </c>
      <c r="K26" s="407">
        <v>2.6</v>
      </c>
      <c r="M26" s="240"/>
      <c r="N26" s="241"/>
      <c r="O26" s="241"/>
    </row>
    <row r="27" spans="1:16" s="228" customFormat="1" ht="11.25" customHeight="1">
      <c r="A27" s="107"/>
      <c r="B27" s="107"/>
      <c r="C27" s="107"/>
      <c r="D27" s="107"/>
      <c r="E27" s="107"/>
      <c r="F27" s="220"/>
      <c r="G27" s="220"/>
      <c r="H27" s="435" t="s">
        <v>165</v>
      </c>
      <c r="I27" s="407">
        <v>3.1</v>
      </c>
      <c r="J27" s="407">
        <v>3.2111047376066253</v>
      </c>
      <c r="K27" s="407">
        <v>3.5</v>
      </c>
      <c r="M27" s="240"/>
      <c r="N27" s="241"/>
      <c r="O27" s="241"/>
    </row>
    <row r="28" spans="1:16" s="228" customFormat="1" ht="11.25" customHeight="1">
      <c r="A28" s="107"/>
      <c r="B28" s="107"/>
      <c r="C28" s="107"/>
      <c r="D28" s="107"/>
      <c r="E28" s="107"/>
      <c r="F28" s="220"/>
      <c r="G28" s="220"/>
      <c r="H28" s="435" t="s">
        <v>65</v>
      </c>
      <c r="I28" s="407">
        <v>2.5</v>
      </c>
      <c r="J28" s="407">
        <v>2.6405873770861259</v>
      </c>
      <c r="K28" s="407">
        <v>2.8</v>
      </c>
      <c r="M28" s="240"/>
      <c r="N28" s="241"/>
      <c r="O28" s="241"/>
    </row>
    <row r="29" spans="1:16" s="228" customFormat="1" ht="11.25" customHeight="1">
      <c r="A29" s="107"/>
      <c r="B29" s="107"/>
      <c r="C29" s="107"/>
      <c r="D29" s="107"/>
      <c r="E29" s="107"/>
      <c r="F29" s="220"/>
      <c r="G29" s="220"/>
      <c r="H29" s="435" t="s">
        <v>66</v>
      </c>
      <c r="I29" s="407">
        <v>3.4</v>
      </c>
      <c r="J29" s="407">
        <v>3.9046653144016226</v>
      </c>
      <c r="K29" s="407">
        <v>4.3</v>
      </c>
      <c r="M29" s="240"/>
      <c r="N29" s="241"/>
      <c r="O29" s="241"/>
    </row>
    <row r="30" spans="1:16" s="228" customFormat="1" ht="11.25" customHeight="1">
      <c r="A30" s="107"/>
      <c r="B30" s="107"/>
      <c r="C30" s="107"/>
      <c r="D30" s="107"/>
      <c r="E30" s="107"/>
      <c r="F30" s="220"/>
      <c r="G30" s="220"/>
      <c r="H30" s="435"/>
      <c r="I30" s="407"/>
      <c r="J30" s="407"/>
      <c r="K30" s="407"/>
      <c r="M30" s="240"/>
      <c r="N30" s="241"/>
      <c r="O30" s="241"/>
    </row>
    <row r="31" spans="1:16" s="228" customFormat="1" ht="11.25" customHeight="1">
      <c r="A31" s="107"/>
      <c r="B31" s="107"/>
      <c r="C31" s="107"/>
      <c r="D31" s="107"/>
      <c r="E31" s="107"/>
      <c r="F31" s="220"/>
      <c r="G31" s="220"/>
      <c r="H31" s="435"/>
      <c r="I31" s="407"/>
      <c r="J31" s="407"/>
      <c r="K31" s="407"/>
      <c r="M31" s="240"/>
      <c r="N31" s="241"/>
      <c r="O31" s="241"/>
    </row>
    <row r="32" spans="1:16" s="228" customFormat="1" ht="11.25" customHeight="1">
      <c r="A32" s="107"/>
      <c r="B32" s="107"/>
      <c r="C32" s="107"/>
      <c r="D32" s="107"/>
      <c r="E32" s="107"/>
      <c r="F32" s="220"/>
      <c r="G32" s="220"/>
      <c r="H32" s="406"/>
      <c r="I32" s="406"/>
      <c r="J32" s="406"/>
      <c r="K32" s="406"/>
    </row>
    <row r="33" spans="1:16" s="228" customFormat="1" ht="12.75" customHeight="1">
      <c r="A33" s="107"/>
      <c r="B33" s="107"/>
      <c r="C33" s="107"/>
      <c r="D33" s="107"/>
      <c r="E33" s="107"/>
      <c r="F33" s="220"/>
      <c r="G33" s="220"/>
      <c r="H33" s="449"/>
      <c r="I33" s="406"/>
      <c r="J33" s="406"/>
      <c r="K33" s="406"/>
      <c r="M33" s="16"/>
      <c r="N33" s="178"/>
      <c r="O33" s="229"/>
      <c r="P33" s="229"/>
    </row>
    <row r="34" spans="1:16" s="228" customFormat="1" ht="7.5" customHeight="1">
      <c r="A34" s="107"/>
      <c r="B34" s="107"/>
      <c r="C34" s="107"/>
      <c r="D34" s="107"/>
      <c r="E34" s="107"/>
      <c r="F34" s="220"/>
      <c r="G34" s="220"/>
      <c r="H34" s="449"/>
      <c r="I34" s="406"/>
      <c r="J34" s="406"/>
      <c r="K34" s="406"/>
      <c r="M34" s="16"/>
      <c r="N34" s="178"/>
      <c r="O34" s="229"/>
      <c r="P34" s="229"/>
    </row>
    <row r="35" spans="1:16" s="228" customFormat="1" ht="18.75" customHeight="1">
      <c r="A35" s="273" t="s">
        <v>434</v>
      </c>
      <c r="B35" s="273"/>
      <c r="C35" s="273"/>
      <c r="D35" s="273"/>
      <c r="E35" s="273"/>
      <c r="F35" s="220"/>
      <c r="G35" s="220"/>
      <c r="H35" s="449"/>
      <c r="I35" s="779">
        <v>2018</v>
      </c>
      <c r="J35" s="779"/>
      <c r="K35" s="779"/>
      <c r="N35" s="778"/>
      <c r="O35" s="778"/>
      <c r="P35" s="778"/>
    </row>
    <row r="36" spans="1:16" s="228" customFormat="1" ht="12.75" customHeight="1">
      <c r="A36" s="107" t="s">
        <v>428</v>
      </c>
      <c r="B36" s="107"/>
      <c r="C36" s="107"/>
      <c r="D36" s="107"/>
      <c r="E36" s="107"/>
      <c r="F36" s="220"/>
      <c r="G36" s="220"/>
      <c r="H36" s="449"/>
      <c r="I36" s="450" t="s">
        <v>384</v>
      </c>
      <c r="J36" s="451" t="s">
        <v>385</v>
      </c>
      <c r="K36" s="450" t="s">
        <v>183</v>
      </c>
      <c r="N36" s="217"/>
      <c r="O36" s="281"/>
      <c r="P36" s="217"/>
    </row>
    <row r="37" spans="1:16" s="228" customFormat="1" ht="12.75" customHeight="1">
      <c r="A37" s="107">
        <v>0.95099999999999996</v>
      </c>
      <c r="B37" s="107"/>
      <c r="C37" s="107"/>
      <c r="D37" s="107"/>
      <c r="E37" s="107"/>
      <c r="F37" s="220"/>
      <c r="G37" s="220"/>
      <c r="H37" s="451" t="s">
        <v>164</v>
      </c>
      <c r="I37" s="452">
        <v>0.71019993780525725</v>
      </c>
      <c r="J37" s="452">
        <v>0.13446869226407154</v>
      </c>
      <c r="K37" s="452">
        <v>0.15533136993067115</v>
      </c>
      <c r="L37" s="326"/>
      <c r="N37" s="278"/>
      <c r="O37" s="278"/>
      <c r="P37" s="278"/>
    </row>
    <row r="38" spans="1:16" s="228" customFormat="1" ht="12.75" customHeight="1">
      <c r="A38" s="107">
        <v>0.36599999999999999</v>
      </c>
      <c r="B38" s="107"/>
      <c r="C38" s="107"/>
      <c r="D38" s="107"/>
      <c r="E38" s="107"/>
      <c r="F38" s="220"/>
      <c r="G38" s="220"/>
      <c r="H38" s="451" t="s">
        <v>165</v>
      </c>
      <c r="I38" s="452">
        <v>0.72722120951670333</v>
      </c>
      <c r="J38" s="452">
        <v>0.12024330118911568</v>
      </c>
      <c r="K38" s="452">
        <v>0.15253548929418098</v>
      </c>
      <c r="L38" s="326"/>
      <c r="N38" s="278"/>
      <c r="O38" s="278"/>
      <c r="P38" s="278"/>
    </row>
    <row r="39" spans="1:16" s="228" customFormat="1" ht="12.75" customHeight="1">
      <c r="A39" s="107"/>
      <c r="B39" s="107"/>
      <c r="C39" s="107"/>
      <c r="D39" s="107"/>
      <c r="E39" s="107"/>
      <c r="F39" s="220"/>
      <c r="G39" s="220"/>
      <c r="H39" s="450" t="s">
        <v>65</v>
      </c>
      <c r="I39" s="452">
        <v>0.80544933961392817</v>
      </c>
      <c r="J39" s="452">
        <v>0.10849727533019304</v>
      </c>
      <c r="K39" s="452">
        <v>8.6053385055878825E-2</v>
      </c>
      <c r="L39" s="326"/>
      <c r="N39" s="278"/>
      <c r="O39" s="278"/>
      <c r="P39" s="278"/>
    </row>
    <row r="40" spans="1:16" s="228" customFormat="1" ht="12.75" customHeight="1">
      <c r="A40" s="107"/>
      <c r="B40" s="107"/>
      <c r="C40" s="107"/>
      <c r="D40" s="107"/>
      <c r="E40" s="107"/>
      <c r="F40" s="220"/>
      <c r="G40" s="220"/>
      <c r="H40" s="450" t="s">
        <v>184</v>
      </c>
      <c r="I40" s="452">
        <v>0.88649487201585797</v>
      </c>
      <c r="J40" s="452">
        <v>8.1961561665086613E-2</v>
      </c>
      <c r="K40" s="452">
        <v>3.1543566319055416E-2</v>
      </c>
      <c r="L40" s="326"/>
      <c r="N40" s="278"/>
      <c r="O40" s="278"/>
      <c r="P40" s="278"/>
    </row>
    <row r="41" spans="1:16" s="228" customFormat="1" ht="12.75" customHeight="1">
      <c r="A41" s="107"/>
      <c r="B41" s="107"/>
      <c r="C41" s="107"/>
      <c r="D41" s="107"/>
      <c r="E41" s="107"/>
      <c r="F41" s="220"/>
      <c r="G41" s="220"/>
      <c r="H41" s="450"/>
      <c r="I41" s="452"/>
      <c r="J41" s="452"/>
      <c r="K41" s="452"/>
      <c r="L41" s="326"/>
    </row>
    <row r="42" spans="1:16" s="228" customFormat="1" ht="12.75" customHeight="1">
      <c r="A42" s="107"/>
      <c r="B42" s="107"/>
      <c r="C42" s="107"/>
      <c r="D42" s="107"/>
      <c r="E42" s="107"/>
      <c r="F42" s="220"/>
      <c r="G42" s="220"/>
      <c r="H42" s="406"/>
      <c r="I42" s="406"/>
      <c r="J42" s="406"/>
      <c r="K42" s="406"/>
      <c r="L42" s="326"/>
    </row>
    <row r="43" spans="1:16" ht="12" customHeight="1"/>
    <row r="44" spans="1:16" ht="7.5" customHeight="1"/>
    <row r="45" spans="1:16" s="228" customFormat="1" ht="15" customHeight="1">
      <c r="C45" s="776" t="s">
        <v>426</v>
      </c>
      <c r="D45" s="776"/>
      <c r="E45" s="776"/>
      <c r="F45" s="220"/>
      <c r="H45" s="406"/>
      <c r="I45" s="406"/>
      <c r="J45" s="406"/>
      <c r="K45" s="406"/>
    </row>
    <row r="48" spans="1:16">
      <c r="H48" s="430"/>
      <c r="I48" s="447"/>
      <c r="J48" s="404"/>
      <c r="K48" s="404"/>
    </row>
    <row r="49" spans="1:12">
      <c r="I49" s="448"/>
      <c r="J49" s="448"/>
      <c r="K49" s="448"/>
    </row>
    <row r="50" spans="1:12">
      <c r="H50" s="435"/>
      <c r="I50" s="407"/>
      <c r="J50" s="407"/>
      <c r="K50" s="407"/>
    </row>
    <row r="51" spans="1:12">
      <c r="H51" s="435"/>
      <c r="I51" s="407"/>
      <c r="J51" s="407"/>
      <c r="K51" s="407"/>
    </row>
    <row r="52" spans="1:12">
      <c r="A52" s="101"/>
      <c r="B52" s="101"/>
      <c r="C52" s="101"/>
      <c r="D52" s="101"/>
      <c r="E52" s="101"/>
      <c r="F52" s="101"/>
      <c r="G52" s="101"/>
      <c r="H52" s="435"/>
      <c r="I52" s="407"/>
      <c r="J52" s="407"/>
      <c r="K52" s="407"/>
      <c r="L52" s="101"/>
    </row>
    <row r="53" spans="1:12">
      <c r="A53" s="101"/>
      <c r="B53" s="101"/>
      <c r="C53" s="101"/>
      <c r="D53" s="101"/>
      <c r="E53" s="101"/>
      <c r="F53" s="101"/>
      <c r="G53" s="101"/>
      <c r="H53" s="435"/>
      <c r="I53" s="407"/>
      <c r="J53" s="407"/>
      <c r="K53" s="407"/>
      <c r="L53" s="101"/>
    </row>
  </sheetData>
  <mergeCells count="9">
    <mergeCell ref="C45:E45"/>
    <mergeCell ref="A1:E1"/>
    <mergeCell ref="A2:E2"/>
    <mergeCell ref="A22:E22"/>
    <mergeCell ref="R2:T2"/>
    <mergeCell ref="N2:Q2"/>
    <mergeCell ref="I2:L2"/>
    <mergeCell ref="N35:P35"/>
    <mergeCell ref="I35:K35"/>
  </mergeCells>
  <hyperlinks>
    <hyperlink ref="G1" location="Seznam!A1" display="zpět na seznam"/>
    <hyperlink ref="G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ignoredErrors>
    <ignoredError sqref="I25:K25 I10:K1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showGridLines="0" view="pageBreakPreview" zoomScale="140" zoomScaleNormal="140" zoomScaleSheetLayoutView="140" workbookViewId="0">
      <selection sqref="A1:D1"/>
    </sheetView>
  </sheetViews>
  <sheetFormatPr defaultColWidth="9.140625" defaultRowHeight="11.25"/>
  <cols>
    <col min="1" max="1" width="22.42578125" style="102" customWidth="1"/>
    <col min="2" max="2" width="4.85546875" style="102" customWidth="1"/>
    <col min="3" max="4" width="4.5703125" style="102" customWidth="1"/>
    <col min="5" max="5" width="4.7109375" style="102" customWidth="1"/>
    <col min="6" max="6" width="2.85546875" style="13" customWidth="1"/>
    <col min="7" max="7" width="14" style="13" customWidth="1"/>
    <col min="8" max="8" width="21.42578125" style="406" customWidth="1"/>
    <col min="9" max="12" width="5.7109375" style="406" customWidth="1"/>
    <col min="13" max="14" width="5.7109375" style="466" customWidth="1"/>
    <col min="15" max="17" width="5.7109375" style="101" customWidth="1"/>
    <col min="18" max="16384" width="9.140625" style="101"/>
  </cols>
  <sheetData>
    <row r="1" spans="1:16" s="103" customFormat="1" ht="24" customHeight="1">
      <c r="A1" s="761" t="s">
        <v>51</v>
      </c>
      <c r="B1" s="761"/>
      <c r="C1" s="761"/>
      <c r="D1" s="761"/>
      <c r="E1" s="761"/>
      <c r="F1" s="5"/>
      <c r="G1" s="115" t="s">
        <v>83</v>
      </c>
      <c r="H1" s="410"/>
      <c r="I1" s="467"/>
      <c r="J1" s="468"/>
      <c r="K1" s="467"/>
      <c r="L1" s="469"/>
      <c r="M1" s="467"/>
      <c r="N1" s="468"/>
      <c r="O1" s="5"/>
      <c r="P1" s="5"/>
    </row>
    <row r="2" spans="1:16" s="228" customFormat="1" ht="30" customHeight="1">
      <c r="A2" s="759" t="s">
        <v>435</v>
      </c>
      <c r="B2" s="759"/>
      <c r="C2" s="759"/>
      <c r="D2" s="759"/>
      <c r="E2" s="759"/>
      <c r="F2" s="220"/>
      <c r="G2" s="220"/>
      <c r="H2" s="449"/>
      <c r="I2" s="439"/>
      <c r="J2" s="439"/>
      <c r="K2" s="439"/>
      <c r="L2" s="439"/>
      <c r="M2" s="470"/>
      <c r="N2" s="439"/>
      <c r="O2" s="220"/>
      <c r="P2" s="220"/>
    </row>
    <row r="3" spans="1:16" s="228" customFormat="1" ht="9" customHeight="1">
      <c r="A3" s="106"/>
      <c r="B3" s="107"/>
      <c r="C3" s="107"/>
      <c r="D3" s="7"/>
      <c r="E3" s="7" t="s">
        <v>185</v>
      </c>
      <c r="F3" s="220"/>
      <c r="G3" s="220"/>
      <c r="H3" s="439"/>
      <c r="I3" s="439"/>
      <c r="J3" s="439"/>
      <c r="K3" s="439"/>
      <c r="L3" s="439"/>
      <c r="M3" s="439"/>
      <c r="N3" s="439"/>
      <c r="O3" s="220"/>
      <c r="P3" s="220"/>
    </row>
    <row r="4" spans="1:16" s="228" customFormat="1" ht="18.75" customHeight="1">
      <c r="A4" s="37"/>
      <c r="B4" s="20" t="s">
        <v>23</v>
      </c>
      <c r="C4" s="277" t="s">
        <v>182</v>
      </c>
      <c r="D4" s="277" t="s">
        <v>181</v>
      </c>
      <c r="E4" s="277" t="s">
        <v>269</v>
      </c>
      <c r="F4" s="220"/>
      <c r="G4" s="220"/>
      <c r="H4" s="449"/>
      <c r="I4" s="780"/>
      <c r="J4" s="780"/>
      <c r="K4" s="780"/>
      <c r="L4" s="780"/>
      <c r="M4" s="439"/>
      <c r="N4" s="439"/>
      <c r="O4" s="220"/>
      <c r="P4" s="220"/>
    </row>
    <row r="5" spans="1:16" s="167" customFormat="1" ht="9" customHeight="1">
      <c r="A5" s="279" t="s">
        <v>266</v>
      </c>
      <c r="B5" s="166">
        <v>109.334</v>
      </c>
      <c r="C5" s="8">
        <v>19.600999999999999</v>
      </c>
      <c r="D5" s="8">
        <v>82.75</v>
      </c>
      <c r="E5" s="8">
        <v>6.9830000000000005</v>
      </c>
      <c r="F5" s="12"/>
      <c r="G5" s="12"/>
      <c r="H5" s="410"/>
      <c r="I5" s="472"/>
      <c r="J5" s="473"/>
      <c r="K5" s="473"/>
      <c r="L5" s="473"/>
      <c r="M5" s="410"/>
      <c r="N5" s="480"/>
      <c r="O5" s="12"/>
      <c r="P5" s="12"/>
    </row>
    <row r="6" spans="1:16" s="228" customFormat="1" ht="9" customHeight="1">
      <c r="A6" s="344" t="s">
        <v>178</v>
      </c>
      <c r="B6" s="243">
        <v>77.649000000000001</v>
      </c>
      <c r="C6" s="42">
        <v>11.079000000000001</v>
      </c>
      <c r="D6" s="9">
        <v>60.045000000000002</v>
      </c>
      <c r="E6" s="9">
        <v>6.5250000000000004</v>
      </c>
      <c r="F6" s="220"/>
      <c r="G6" s="220"/>
      <c r="H6" s="474"/>
      <c r="I6" s="475"/>
      <c r="J6" s="475"/>
      <c r="K6" s="475"/>
      <c r="L6" s="475"/>
      <c r="M6" s="476"/>
      <c r="N6" s="439"/>
      <c r="O6" s="220"/>
      <c r="P6" s="220"/>
    </row>
    <row r="7" spans="1:16" s="228" customFormat="1" ht="9" customHeight="1">
      <c r="A7" s="344" t="s">
        <v>180</v>
      </c>
      <c r="B7" s="243">
        <v>14.702</v>
      </c>
      <c r="C7" s="42">
        <v>3.5539999999999998</v>
      </c>
      <c r="D7" s="9">
        <v>10.69</v>
      </c>
      <c r="E7" s="9">
        <v>0.45800000000000002</v>
      </c>
      <c r="F7" s="220"/>
      <c r="G7" s="220"/>
      <c r="H7" s="477"/>
      <c r="I7" s="440"/>
      <c r="J7" s="440"/>
      <c r="K7" s="440"/>
      <c r="L7" s="440"/>
      <c r="M7" s="410"/>
      <c r="N7" s="439"/>
      <c r="O7" s="220"/>
      <c r="P7" s="220"/>
    </row>
    <row r="8" spans="1:16" s="228" customFormat="1" ht="9" customHeight="1">
      <c r="A8" s="347" t="s">
        <v>179</v>
      </c>
      <c r="B8" s="243">
        <v>16.983000000000001</v>
      </c>
      <c r="C8" s="42">
        <v>4.968</v>
      </c>
      <c r="D8" s="9">
        <v>12.015000000000001</v>
      </c>
      <c r="E8" s="9">
        <v>0</v>
      </c>
      <c r="F8" s="220"/>
      <c r="G8" s="220"/>
      <c r="H8" s="477"/>
      <c r="I8" s="440"/>
      <c r="J8" s="440"/>
      <c r="K8" s="440"/>
      <c r="L8" s="440"/>
      <c r="M8" s="410"/>
      <c r="N8" s="439"/>
      <c r="O8" s="220"/>
      <c r="P8" s="220"/>
    </row>
    <row r="9" spans="1:16" s="167" customFormat="1" ht="9" customHeight="1">
      <c r="A9" s="279" t="s">
        <v>267</v>
      </c>
      <c r="B9" s="166">
        <v>105.877</v>
      </c>
      <c r="C9" s="8">
        <v>19.926000000000002</v>
      </c>
      <c r="D9" s="8">
        <v>79.986000000000004</v>
      </c>
      <c r="E9" s="8">
        <v>5.9649999999999999</v>
      </c>
      <c r="F9" s="12"/>
      <c r="G9" s="12"/>
      <c r="H9" s="477"/>
      <c r="I9" s="440"/>
      <c r="J9" s="440"/>
      <c r="K9" s="440"/>
      <c r="L9" s="440"/>
      <c r="M9" s="410"/>
      <c r="N9" s="480"/>
      <c r="O9" s="12"/>
      <c r="P9" s="12"/>
    </row>
    <row r="10" spans="1:16" s="228" customFormat="1" ht="9" customHeight="1">
      <c r="A10" s="344" t="s">
        <v>178</v>
      </c>
      <c r="B10" s="243">
        <v>76.995999999999995</v>
      </c>
      <c r="C10" s="42">
        <v>12.124000000000001</v>
      </c>
      <c r="D10" s="9">
        <v>59.255000000000003</v>
      </c>
      <c r="E10" s="9">
        <v>5.617</v>
      </c>
      <c r="F10" s="220"/>
      <c r="G10" s="220"/>
      <c r="H10" s="474"/>
      <c r="I10" s="475"/>
      <c r="J10" s="475"/>
      <c r="K10" s="475"/>
      <c r="L10" s="475"/>
      <c r="M10" s="476"/>
      <c r="N10" s="439"/>
      <c r="O10" s="220"/>
      <c r="P10" s="220"/>
    </row>
    <row r="11" spans="1:16" s="228" customFormat="1" ht="9" customHeight="1">
      <c r="A11" s="344" t="s">
        <v>180</v>
      </c>
      <c r="B11" s="243">
        <v>12.731</v>
      </c>
      <c r="C11" s="42">
        <v>3.0550000000000002</v>
      </c>
      <c r="D11" s="9">
        <v>9.3279999999999994</v>
      </c>
      <c r="E11" s="9">
        <v>0.34799999999999998</v>
      </c>
      <c r="F11" s="220"/>
      <c r="G11" s="220"/>
      <c r="H11" s="477"/>
      <c r="I11" s="440"/>
      <c r="J11" s="440"/>
      <c r="K11" s="440"/>
      <c r="L11" s="440"/>
      <c r="M11" s="410"/>
      <c r="N11" s="439"/>
      <c r="O11" s="220"/>
      <c r="P11" s="220"/>
    </row>
    <row r="12" spans="1:16" s="228" customFormat="1" ht="9" customHeight="1">
      <c r="A12" s="347" t="s">
        <v>179</v>
      </c>
      <c r="B12" s="243">
        <v>16.149999999999999</v>
      </c>
      <c r="C12" s="42">
        <v>4.7469999999999999</v>
      </c>
      <c r="D12" s="9">
        <v>11.403</v>
      </c>
      <c r="E12" s="9">
        <v>0</v>
      </c>
      <c r="F12" s="220"/>
      <c r="G12" s="220"/>
      <c r="H12" s="458"/>
      <c r="I12" s="407"/>
      <c r="J12" s="407"/>
      <c r="K12" s="407"/>
      <c r="L12" s="407"/>
      <c r="M12" s="404"/>
      <c r="N12" s="406"/>
    </row>
    <row r="13" spans="1:16" s="167" customFormat="1" ht="9" customHeight="1">
      <c r="A13" s="279" t="s">
        <v>268</v>
      </c>
      <c r="B13" s="166">
        <v>108.27</v>
      </c>
      <c r="C13" s="166">
        <v>22.175999999999998</v>
      </c>
      <c r="D13" s="166">
        <v>78.215000000000003</v>
      </c>
      <c r="E13" s="166">
        <v>7.8789999999999996</v>
      </c>
      <c r="F13" s="12"/>
      <c r="G13" s="12"/>
      <c r="H13" s="458"/>
      <c r="I13" s="407"/>
      <c r="J13" s="407"/>
      <c r="K13" s="407"/>
      <c r="L13" s="407"/>
      <c r="M13" s="404"/>
      <c r="N13" s="463"/>
    </row>
    <row r="14" spans="1:16" s="228" customFormat="1" ht="9" customHeight="1">
      <c r="A14" s="344" t="s">
        <v>178</v>
      </c>
      <c r="B14" s="243">
        <v>87.206000000000003</v>
      </c>
      <c r="C14" s="9">
        <v>16.172999999999998</v>
      </c>
      <c r="D14" s="9">
        <v>63.557000000000002</v>
      </c>
      <c r="E14" s="9">
        <v>7.476</v>
      </c>
      <c r="F14" s="220"/>
      <c r="G14" s="220"/>
      <c r="H14" s="455"/>
      <c r="I14" s="456"/>
      <c r="J14" s="456"/>
      <c r="K14" s="456"/>
      <c r="L14" s="456"/>
      <c r="M14" s="457"/>
      <c r="N14" s="406"/>
    </row>
    <row r="15" spans="1:16" s="228" customFormat="1" ht="9" customHeight="1">
      <c r="A15" s="344" t="s">
        <v>180</v>
      </c>
      <c r="B15" s="243">
        <v>11.747</v>
      </c>
      <c r="C15" s="9">
        <v>2.68</v>
      </c>
      <c r="D15" s="9">
        <v>8.6639999999999997</v>
      </c>
      <c r="E15" s="9">
        <v>0.40300000000000002</v>
      </c>
      <c r="F15" s="220"/>
      <c r="G15" s="220"/>
      <c r="H15" s="458"/>
      <c r="I15" s="407"/>
      <c r="J15" s="407"/>
      <c r="K15" s="407"/>
      <c r="L15" s="407"/>
      <c r="M15" s="404"/>
      <c r="N15" s="406"/>
    </row>
    <row r="16" spans="1:16" s="228" customFormat="1" ht="9" customHeight="1">
      <c r="A16" s="348" t="s">
        <v>179</v>
      </c>
      <c r="B16" s="248">
        <v>9.3170000000000002</v>
      </c>
      <c r="C16" s="242">
        <v>3.323</v>
      </c>
      <c r="D16" s="242">
        <v>5.9939999999999998</v>
      </c>
      <c r="E16" s="242">
        <v>0</v>
      </c>
      <c r="F16" s="220"/>
      <c r="G16" s="220"/>
      <c r="H16" s="458"/>
      <c r="I16" s="407"/>
      <c r="J16" s="407"/>
      <c r="K16" s="407"/>
      <c r="L16" s="407"/>
      <c r="M16" s="404"/>
      <c r="N16" s="406"/>
    </row>
    <row r="17" spans="1:14" s="228" customFormat="1" ht="6.75" customHeight="1">
      <c r="A17" s="336"/>
      <c r="B17" s="336"/>
      <c r="C17" s="336"/>
      <c r="D17" s="336"/>
      <c r="E17" s="336"/>
      <c r="F17" s="220"/>
      <c r="G17" s="220"/>
      <c r="H17" s="459"/>
      <c r="I17" s="456"/>
      <c r="J17" s="456"/>
      <c r="K17" s="456"/>
      <c r="L17" s="456"/>
      <c r="M17" s="457"/>
      <c r="N17" s="406"/>
    </row>
    <row r="18" spans="1:14" s="228" customFormat="1" ht="21" customHeight="1">
      <c r="A18" s="767" t="s">
        <v>436</v>
      </c>
      <c r="B18" s="767"/>
      <c r="C18" s="767"/>
      <c r="D18" s="767"/>
      <c r="E18" s="781"/>
      <c r="F18" s="220"/>
      <c r="G18" s="220"/>
      <c r="H18" s="414"/>
      <c r="I18" s="407"/>
      <c r="J18" s="407"/>
      <c r="K18" s="407"/>
      <c r="L18" s="407"/>
      <c r="M18" s="404"/>
      <c r="N18" s="406"/>
    </row>
    <row r="19" spans="1:14" s="228" customFormat="1" ht="14.25" customHeight="1">
      <c r="A19" s="107"/>
      <c r="B19" s="107"/>
      <c r="C19" s="107"/>
      <c r="D19" s="107"/>
      <c r="E19" s="107"/>
      <c r="F19" s="220"/>
      <c r="G19" s="220"/>
      <c r="H19" s="449"/>
      <c r="I19" s="460">
        <v>2018</v>
      </c>
      <c r="J19" s="460"/>
      <c r="K19" s="460"/>
      <c r="L19" s="407"/>
      <c r="M19" s="404"/>
      <c r="N19" s="406"/>
    </row>
    <row r="20" spans="1:14" s="228" customFormat="1" ht="14.25" customHeight="1">
      <c r="A20" s="107"/>
      <c r="B20" s="107"/>
      <c r="C20" s="107"/>
      <c r="D20" s="107"/>
      <c r="E20" s="107"/>
      <c r="F20" s="220"/>
      <c r="G20" s="220"/>
      <c r="H20" s="410"/>
      <c r="I20" s="431" t="s">
        <v>281</v>
      </c>
      <c r="J20" s="461" t="s">
        <v>282</v>
      </c>
      <c r="K20" s="462" t="s">
        <v>386</v>
      </c>
      <c r="L20" s="407"/>
      <c r="M20" s="404"/>
      <c r="N20" s="406"/>
    </row>
    <row r="21" spans="1:14" s="228" customFormat="1" ht="14.25" customHeight="1">
      <c r="A21" s="107"/>
      <c r="B21" s="107"/>
      <c r="C21" s="107"/>
      <c r="D21" s="107"/>
      <c r="E21" s="107"/>
      <c r="F21" s="220"/>
      <c r="G21" s="220"/>
      <c r="H21" s="464" t="s">
        <v>387</v>
      </c>
      <c r="I21" s="434">
        <v>0.19575746654260737</v>
      </c>
      <c r="J21" s="434">
        <v>0.73706663528407979</v>
      </c>
      <c r="K21" s="434">
        <v>6.7462754631076857E-2</v>
      </c>
      <c r="L21" s="456"/>
      <c r="M21" s="457"/>
      <c r="N21" s="406"/>
    </row>
    <row r="22" spans="1:14" s="228" customFormat="1" ht="14.25" customHeight="1">
      <c r="A22" s="107"/>
      <c r="B22" s="107"/>
      <c r="C22" s="107"/>
      <c r="D22" s="107"/>
      <c r="E22" s="107"/>
      <c r="F22" s="220"/>
      <c r="G22" s="220"/>
      <c r="H22" s="461" t="s">
        <v>178</v>
      </c>
      <c r="I22" s="434">
        <v>0.16361772354470894</v>
      </c>
      <c r="J22" s="434">
        <v>0.74996499299859964</v>
      </c>
      <c r="K22" s="434">
        <v>8.6417283456691335E-2</v>
      </c>
      <c r="L22" s="407"/>
      <c r="M22" s="404"/>
      <c r="N22" s="406"/>
    </row>
    <row r="23" spans="1:14" s="228" customFormat="1" ht="14.25" customHeight="1">
      <c r="A23" s="107"/>
      <c r="B23" s="107"/>
      <c r="C23" s="107"/>
      <c r="D23" s="107"/>
      <c r="E23" s="107"/>
      <c r="F23" s="220"/>
      <c r="G23" s="220"/>
      <c r="H23" s="410" t="s">
        <v>180</v>
      </c>
      <c r="I23" s="434">
        <v>0.24469519746800605</v>
      </c>
      <c r="J23" s="434">
        <v>0.72610430714187424</v>
      </c>
      <c r="K23" s="434">
        <v>2.9283060410072934E-2</v>
      </c>
      <c r="L23" s="407"/>
      <c r="M23" s="404"/>
      <c r="N23" s="406"/>
    </row>
    <row r="24" spans="1:14" s="228" customFormat="1" ht="14.25" customHeight="1">
      <c r="A24" s="107"/>
      <c r="B24" s="107"/>
      <c r="C24" s="107"/>
      <c r="D24" s="107"/>
      <c r="E24" s="107"/>
      <c r="F24" s="220"/>
      <c r="G24" s="220"/>
      <c r="H24" s="410" t="s">
        <v>179</v>
      </c>
      <c r="I24" s="434">
        <v>0.3262676174967713</v>
      </c>
      <c r="J24" s="434">
        <v>0.67373238250322864</v>
      </c>
      <c r="K24" s="434">
        <v>0</v>
      </c>
      <c r="L24" s="407"/>
      <c r="M24" s="404"/>
      <c r="N24" s="406"/>
    </row>
    <row r="25" spans="1:14" s="228" customFormat="1" ht="14.25" customHeight="1">
      <c r="A25" s="107"/>
      <c r="B25" s="107"/>
      <c r="C25" s="107"/>
      <c r="D25" s="107"/>
      <c r="E25" s="107"/>
      <c r="F25" s="220"/>
      <c r="G25" s="220"/>
      <c r="H25" s="414"/>
      <c r="I25" s="407"/>
      <c r="J25" s="407"/>
      <c r="K25" s="407"/>
      <c r="L25" s="407"/>
      <c r="M25" s="404"/>
      <c r="N25" s="406"/>
    </row>
    <row r="26" spans="1:14" s="228" customFormat="1" ht="14.25" customHeight="1">
      <c r="A26" s="107"/>
      <c r="B26" s="107"/>
      <c r="C26" s="107"/>
      <c r="D26" s="107"/>
      <c r="E26" s="107"/>
      <c r="F26" s="220"/>
      <c r="G26" s="220"/>
      <c r="H26" s="406"/>
      <c r="I26" s="406"/>
      <c r="J26" s="406"/>
      <c r="K26" s="406"/>
      <c r="L26" s="460"/>
      <c r="M26" s="406"/>
      <c r="N26" s="406"/>
    </row>
    <row r="27" spans="1:14" s="228" customFormat="1" ht="14.25" customHeight="1">
      <c r="A27" s="107"/>
      <c r="B27" s="107"/>
      <c r="C27" s="107"/>
      <c r="D27" s="107"/>
      <c r="E27" s="107"/>
      <c r="F27" s="220"/>
      <c r="G27" s="220"/>
      <c r="H27" s="406"/>
      <c r="I27" s="406"/>
      <c r="J27" s="406"/>
      <c r="K27" s="406"/>
      <c r="L27" s="463"/>
      <c r="M27" s="406"/>
      <c r="N27" s="406"/>
    </row>
    <row r="28" spans="1:14" s="228" customFormat="1" ht="14.25" customHeight="1">
      <c r="A28" s="107"/>
      <c r="B28" s="107"/>
      <c r="C28" s="107"/>
      <c r="D28" s="107"/>
      <c r="E28" s="107"/>
      <c r="F28" s="220"/>
      <c r="G28" s="220"/>
      <c r="H28" s="406"/>
      <c r="I28" s="406"/>
      <c r="J28" s="406"/>
      <c r="K28" s="406"/>
      <c r="L28" s="465"/>
      <c r="M28" s="406"/>
      <c r="N28" s="406"/>
    </row>
    <row r="29" spans="1:14" s="228" customFormat="1" ht="14.25" customHeight="1">
      <c r="A29" s="107"/>
      <c r="B29" s="107"/>
      <c r="C29" s="107"/>
      <c r="D29" s="107"/>
      <c r="E29" s="107"/>
      <c r="F29" s="220"/>
      <c r="G29" s="220"/>
      <c r="H29" s="406"/>
      <c r="I29" s="406"/>
      <c r="J29" s="406"/>
      <c r="K29" s="406"/>
      <c r="L29" s="465"/>
      <c r="M29" s="406"/>
      <c r="N29" s="406"/>
    </row>
    <row r="30" spans="1:14" s="228" customFormat="1" ht="6.75" customHeight="1">
      <c r="A30" s="107"/>
      <c r="B30" s="107"/>
      <c r="C30" s="107"/>
      <c r="D30" s="107"/>
      <c r="E30" s="107"/>
      <c r="F30" s="220"/>
      <c r="G30" s="220"/>
      <c r="H30" s="406"/>
      <c r="I30" s="406"/>
      <c r="J30" s="406"/>
      <c r="K30" s="406"/>
      <c r="L30" s="465"/>
      <c r="M30" s="406"/>
      <c r="N30" s="406"/>
    </row>
    <row r="31" spans="1:14" s="228" customFormat="1" ht="21" customHeight="1">
      <c r="A31" s="767" t="s">
        <v>427</v>
      </c>
      <c r="B31" s="767"/>
      <c r="C31" s="767"/>
      <c r="D31" s="767"/>
      <c r="E31" s="781"/>
      <c r="F31" s="220"/>
      <c r="G31" s="220"/>
      <c r="H31" s="449"/>
      <c r="I31" s="447"/>
      <c r="J31" s="404"/>
      <c r="K31" s="404"/>
      <c r="L31" s="406"/>
      <c r="M31" s="406"/>
      <c r="N31" s="406"/>
    </row>
    <row r="32" spans="1:14" s="228" customFormat="1" ht="12" customHeight="1">
      <c r="A32" s="107"/>
      <c r="B32" s="107"/>
      <c r="C32" s="107"/>
      <c r="D32" s="107"/>
      <c r="E32" s="107"/>
      <c r="F32" s="220"/>
      <c r="G32" s="220"/>
      <c r="H32" s="439"/>
      <c r="I32" s="439"/>
      <c r="J32" s="439"/>
      <c r="K32" s="439"/>
      <c r="L32" s="439"/>
      <c r="M32" s="406"/>
      <c r="N32" s="406"/>
    </row>
    <row r="33" spans="1:14" s="228" customFormat="1" ht="12" customHeight="1">
      <c r="A33" s="107"/>
      <c r="B33" s="107"/>
      <c r="C33" s="107"/>
      <c r="D33" s="107"/>
      <c r="E33" s="107"/>
      <c r="F33" s="220"/>
      <c r="G33" s="220"/>
      <c r="H33" s="439"/>
      <c r="I33" s="478">
        <v>2018</v>
      </c>
      <c r="J33" s="478"/>
      <c r="K33" s="478"/>
      <c r="L33" s="478"/>
      <c r="M33" s="406"/>
      <c r="N33" s="406"/>
    </row>
    <row r="34" spans="1:14" s="228" customFormat="1" ht="12" customHeight="1">
      <c r="A34" s="107"/>
      <c r="B34" s="107"/>
      <c r="C34" s="107"/>
      <c r="D34" s="107"/>
      <c r="E34" s="107"/>
      <c r="F34" s="220"/>
      <c r="G34" s="220"/>
      <c r="H34" s="479"/>
      <c r="I34" s="461" t="s">
        <v>281</v>
      </c>
      <c r="J34" s="461" t="s">
        <v>282</v>
      </c>
      <c r="K34" s="442" t="s">
        <v>386</v>
      </c>
      <c r="L34" s="480"/>
      <c r="M34" s="404"/>
      <c r="N34" s="406"/>
    </row>
    <row r="35" spans="1:14" s="228" customFormat="1" ht="12" customHeight="1">
      <c r="A35" s="107"/>
      <c r="B35" s="107"/>
      <c r="C35" s="107"/>
      <c r="D35" s="107"/>
      <c r="E35" s="107"/>
      <c r="F35" s="220"/>
      <c r="G35" s="220"/>
      <c r="H35" s="481" t="s">
        <v>189</v>
      </c>
      <c r="I35" s="482">
        <v>0.16361772354470894</v>
      </c>
      <c r="J35" s="482">
        <v>0.74996499299859964</v>
      </c>
      <c r="K35" s="482">
        <v>8.6417283456691335E-2</v>
      </c>
      <c r="L35" s="483"/>
      <c r="M35" s="404"/>
      <c r="N35" s="406"/>
    </row>
    <row r="36" spans="1:14" s="228" customFormat="1" ht="12" customHeight="1">
      <c r="A36" s="107"/>
      <c r="B36" s="107"/>
      <c r="C36" s="107"/>
      <c r="D36" s="107"/>
      <c r="E36" s="107"/>
      <c r="F36" s="220"/>
      <c r="G36" s="220"/>
      <c r="H36" s="484" t="s">
        <v>186</v>
      </c>
      <c r="I36" s="482">
        <v>0.14268052389599351</v>
      </c>
      <c r="J36" s="482">
        <v>0.77328748599466834</v>
      </c>
      <c r="K36" s="482">
        <v>8.4031990109338178E-2</v>
      </c>
      <c r="L36" s="483"/>
      <c r="M36" s="404"/>
      <c r="N36" s="406"/>
    </row>
    <row r="37" spans="1:14" s="228" customFormat="1" ht="12" customHeight="1">
      <c r="A37" s="107"/>
      <c r="B37" s="107"/>
      <c r="C37" s="107"/>
      <c r="D37" s="107"/>
      <c r="E37" s="107"/>
      <c r="F37" s="220"/>
      <c r="G37" s="220"/>
      <c r="H37" s="484" t="s">
        <v>187</v>
      </c>
      <c r="I37" s="482">
        <v>0.15746272533638112</v>
      </c>
      <c r="J37" s="482">
        <v>0.7695854330095071</v>
      </c>
      <c r="K37" s="482">
        <v>7.2951841654111907E-2</v>
      </c>
      <c r="L37" s="483"/>
      <c r="M37" s="404"/>
      <c r="N37" s="406"/>
    </row>
    <row r="38" spans="1:14" s="228" customFormat="1" ht="12" customHeight="1">
      <c r="A38" s="107"/>
      <c r="B38" s="107"/>
      <c r="C38" s="107"/>
      <c r="D38" s="107"/>
      <c r="E38" s="107"/>
      <c r="F38" s="220"/>
      <c r="G38" s="220"/>
      <c r="H38" s="484" t="s">
        <v>170</v>
      </c>
      <c r="I38" s="482">
        <v>0.18545742265440449</v>
      </c>
      <c r="J38" s="482">
        <v>0.72881453111024475</v>
      </c>
      <c r="K38" s="482">
        <v>8.5728046235350769E-2</v>
      </c>
      <c r="L38" s="483"/>
      <c r="M38" s="404"/>
      <c r="N38" s="406"/>
    </row>
    <row r="39" spans="1:14" s="228" customFormat="1" ht="12" customHeight="1">
      <c r="A39" s="107"/>
      <c r="B39" s="107"/>
      <c r="C39" s="107"/>
      <c r="D39" s="107"/>
      <c r="E39" s="107"/>
      <c r="F39" s="220"/>
      <c r="G39" s="220"/>
      <c r="H39" s="484" t="s">
        <v>188</v>
      </c>
      <c r="I39" s="482">
        <v>0.18345323741007194</v>
      </c>
      <c r="J39" s="482">
        <v>0.74382656037332295</v>
      </c>
      <c r="K39" s="482">
        <v>7.2720202216605093E-2</v>
      </c>
      <c r="L39" s="483"/>
      <c r="M39" s="404"/>
      <c r="N39" s="406"/>
    </row>
    <row r="40" spans="1:14" s="228" customFormat="1" ht="12" customHeight="1">
      <c r="A40" s="107"/>
      <c r="B40" s="107"/>
      <c r="C40" s="107"/>
      <c r="D40" s="107"/>
      <c r="E40" s="107"/>
      <c r="F40" s="220"/>
      <c r="G40" s="220"/>
      <c r="H40" s="439"/>
      <c r="I40" s="439"/>
      <c r="J40" s="439"/>
      <c r="K40" s="439"/>
      <c r="L40" s="439"/>
      <c r="M40" s="406"/>
      <c r="N40" s="406"/>
    </row>
    <row r="41" spans="1:14" s="228" customFormat="1" ht="12" customHeight="1">
      <c r="A41" s="107"/>
      <c r="B41" s="107"/>
      <c r="C41" s="107"/>
      <c r="D41" s="107"/>
      <c r="E41" s="107"/>
      <c r="F41" s="220"/>
      <c r="G41" s="220"/>
      <c r="H41" s="439"/>
      <c r="I41" s="439"/>
      <c r="J41" s="439"/>
      <c r="K41" s="439"/>
      <c r="L41" s="439"/>
      <c r="M41" s="406"/>
      <c r="N41" s="406"/>
    </row>
    <row r="42" spans="1:14" s="228" customFormat="1" ht="12" customHeight="1">
      <c r="A42" s="107"/>
      <c r="B42" s="107"/>
      <c r="C42" s="107"/>
      <c r="D42" s="107"/>
      <c r="E42" s="107"/>
      <c r="F42" s="220"/>
      <c r="G42" s="220"/>
      <c r="H42" s="406"/>
      <c r="I42" s="406"/>
      <c r="J42" s="406"/>
      <c r="K42" s="406"/>
      <c r="L42" s="406"/>
      <c r="M42" s="406"/>
      <c r="N42" s="406"/>
    </row>
    <row r="43" spans="1:14" s="228" customFormat="1" ht="12" customHeight="1">
      <c r="A43" s="107"/>
      <c r="B43" s="107"/>
      <c r="C43" s="107"/>
      <c r="D43" s="107"/>
      <c r="E43" s="107"/>
      <c r="F43" s="220"/>
      <c r="G43" s="220"/>
      <c r="H43" s="406"/>
      <c r="I43" s="406"/>
      <c r="J43" s="406"/>
      <c r="K43" s="406"/>
      <c r="L43" s="406"/>
      <c r="M43" s="406"/>
      <c r="N43" s="406"/>
    </row>
    <row r="44" spans="1:14" s="228" customFormat="1" ht="15" customHeight="1">
      <c r="A44" s="107"/>
      <c r="B44" s="107"/>
      <c r="C44" s="776" t="s">
        <v>426</v>
      </c>
      <c r="D44" s="776"/>
      <c r="E44" s="776"/>
      <c r="F44" s="220"/>
      <c r="G44" s="220"/>
      <c r="H44" s="406"/>
      <c r="I44" s="406"/>
      <c r="J44" s="406"/>
      <c r="K44" s="406"/>
      <c r="L44" s="406"/>
      <c r="M44" s="406"/>
      <c r="N44" s="406"/>
    </row>
    <row r="45" spans="1:14">
      <c r="H45" s="466"/>
      <c r="I45" s="466"/>
      <c r="J45" s="466"/>
      <c r="K45" s="466"/>
      <c r="L45" s="466"/>
    </row>
    <row r="46" spans="1:14">
      <c r="H46" s="466"/>
      <c r="I46" s="466"/>
      <c r="J46" s="466"/>
      <c r="K46" s="466"/>
      <c r="L46" s="466"/>
    </row>
    <row r="47" spans="1:14">
      <c r="H47" s="466"/>
      <c r="I47" s="466"/>
      <c r="J47" s="466"/>
      <c r="K47" s="466"/>
      <c r="L47" s="466"/>
    </row>
    <row r="48" spans="1:14">
      <c r="H48" s="466"/>
      <c r="I48" s="466"/>
      <c r="J48" s="466"/>
      <c r="K48" s="466"/>
      <c r="L48" s="466"/>
    </row>
    <row r="49" spans="8:13">
      <c r="H49" s="466"/>
      <c r="I49" s="466"/>
      <c r="J49" s="466"/>
      <c r="K49" s="466"/>
      <c r="L49" s="466"/>
    </row>
    <row r="50" spans="8:13">
      <c r="M50" s="406"/>
    </row>
    <row r="51" spans="8:13">
      <c r="H51" s="466"/>
      <c r="I51" s="466"/>
      <c r="J51" s="466"/>
      <c r="K51" s="466"/>
      <c r="L51" s="466"/>
    </row>
    <row r="52" spans="8:13">
      <c r="H52" s="466"/>
      <c r="I52" s="466"/>
      <c r="J52" s="466"/>
      <c r="K52" s="466"/>
      <c r="L52" s="466"/>
    </row>
    <row r="53" spans="8:13">
      <c r="H53" s="466"/>
      <c r="I53" s="466"/>
      <c r="J53" s="466"/>
      <c r="K53" s="466"/>
      <c r="L53" s="466"/>
    </row>
    <row r="54" spans="8:13">
      <c r="H54" s="466"/>
      <c r="I54" s="466"/>
      <c r="J54" s="466"/>
      <c r="K54" s="466"/>
      <c r="L54" s="466"/>
    </row>
    <row r="55" spans="8:13">
      <c r="H55" s="466"/>
      <c r="I55" s="466"/>
      <c r="J55" s="466"/>
      <c r="K55" s="466"/>
      <c r="L55" s="466"/>
    </row>
    <row r="56" spans="8:13">
      <c r="H56" s="466"/>
      <c r="I56" s="466"/>
      <c r="J56" s="466"/>
      <c r="K56" s="466"/>
      <c r="L56" s="466"/>
    </row>
    <row r="57" spans="8:13">
      <c r="H57" s="466"/>
      <c r="I57" s="466"/>
      <c r="J57" s="466"/>
      <c r="K57" s="466"/>
      <c r="L57" s="466"/>
    </row>
    <row r="58" spans="8:13">
      <c r="H58" s="466"/>
      <c r="I58" s="466"/>
      <c r="J58" s="466"/>
      <c r="K58" s="466"/>
      <c r="L58" s="466"/>
    </row>
    <row r="59" spans="8:13">
      <c r="M59" s="406"/>
    </row>
    <row r="60" spans="8:13">
      <c r="M60" s="406"/>
    </row>
    <row r="61" spans="8:13">
      <c r="M61" s="406"/>
    </row>
    <row r="62" spans="8:13">
      <c r="M62" s="406"/>
    </row>
    <row r="63" spans="8:13">
      <c r="M63" s="406"/>
    </row>
    <row r="64" spans="8:13">
      <c r="M64" s="406"/>
    </row>
    <row r="65" spans="13:13">
      <c r="M65" s="406"/>
    </row>
    <row r="66" spans="13:13">
      <c r="M66" s="406"/>
    </row>
    <row r="67" spans="13:13">
      <c r="M67" s="406"/>
    </row>
    <row r="68" spans="13:13">
      <c r="M68" s="406"/>
    </row>
    <row r="69" spans="13:13">
      <c r="M69" s="406"/>
    </row>
    <row r="70" spans="13:13">
      <c r="M70" s="406"/>
    </row>
    <row r="71" spans="13:13">
      <c r="M71" s="406"/>
    </row>
    <row r="72" spans="13:13">
      <c r="M72" s="406"/>
    </row>
    <row r="73" spans="13:13">
      <c r="M73" s="406"/>
    </row>
    <row r="74" spans="13:13">
      <c r="M74" s="406"/>
    </row>
    <row r="75" spans="13:13">
      <c r="M75" s="406"/>
    </row>
    <row r="76" spans="13:13">
      <c r="M76" s="406"/>
    </row>
    <row r="77" spans="13:13">
      <c r="M77" s="406"/>
    </row>
    <row r="78" spans="13:13">
      <c r="M78" s="406"/>
    </row>
    <row r="79" spans="13:13">
      <c r="M79" s="406"/>
    </row>
    <row r="80" spans="13:13">
      <c r="M80" s="406"/>
    </row>
    <row r="81" spans="13:13">
      <c r="M81" s="406"/>
    </row>
    <row r="82" spans="13:13">
      <c r="M82" s="406"/>
    </row>
    <row r="83" spans="13:13">
      <c r="M83" s="406"/>
    </row>
    <row r="84" spans="13:13">
      <c r="M84" s="406"/>
    </row>
    <row r="85" spans="13:13">
      <c r="M85" s="406"/>
    </row>
    <row r="86" spans="13:13">
      <c r="M86" s="406"/>
    </row>
    <row r="87" spans="13:13">
      <c r="M87" s="406"/>
    </row>
    <row r="88" spans="13:13">
      <c r="M88" s="406"/>
    </row>
    <row r="89" spans="13:13">
      <c r="M89" s="406"/>
    </row>
    <row r="90" spans="13:13">
      <c r="M90" s="406"/>
    </row>
    <row r="91" spans="13:13">
      <c r="M91" s="406"/>
    </row>
    <row r="92" spans="13:13">
      <c r="M92" s="406"/>
    </row>
    <row r="93" spans="13:13">
      <c r="M93" s="406"/>
    </row>
    <row r="94" spans="13:13">
      <c r="M94" s="406"/>
    </row>
    <row r="95" spans="13:13">
      <c r="M95" s="406"/>
    </row>
    <row r="96" spans="13:13">
      <c r="M96" s="406"/>
    </row>
  </sheetData>
  <mergeCells count="6">
    <mergeCell ref="C44:E44"/>
    <mergeCell ref="I4:L4"/>
    <mergeCell ref="A1:E1"/>
    <mergeCell ref="A2:E2"/>
    <mergeCell ref="A18:E18"/>
    <mergeCell ref="A31:E31"/>
  </mergeCells>
  <hyperlinks>
    <hyperlink ref="G1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showGridLines="0" view="pageBreakPreview" zoomScale="140" zoomScaleNormal="140" zoomScaleSheetLayoutView="140" workbookViewId="0">
      <selection sqref="A1:D1"/>
    </sheetView>
  </sheetViews>
  <sheetFormatPr defaultColWidth="9.140625" defaultRowHeight="11.25"/>
  <cols>
    <col min="1" max="1" width="25.7109375" style="102" customWidth="1"/>
    <col min="2" max="3" width="7.85546875" style="102" customWidth="1"/>
    <col min="4" max="4" width="2.85546875" style="13" customWidth="1"/>
    <col min="5" max="5" width="14.140625" style="13" customWidth="1"/>
    <col min="6" max="6" width="10.85546875" style="111" customWidth="1"/>
    <col min="7" max="14" width="9.140625" style="410"/>
    <col min="15" max="16" width="9.140625" style="111"/>
    <col min="17" max="16384" width="9.140625" style="101"/>
  </cols>
  <sheetData>
    <row r="1" spans="1:25" s="103" customFormat="1" ht="24" customHeight="1">
      <c r="A1" s="786" t="s">
        <v>51</v>
      </c>
      <c r="B1" s="786"/>
      <c r="C1" s="786"/>
      <c r="D1" s="5"/>
      <c r="E1" s="115" t="s">
        <v>83</v>
      </c>
      <c r="F1" s="111"/>
      <c r="G1" s="410"/>
      <c r="H1" s="410"/>
      <c r="I1" s="410"/>
      <c r="J1" s="410"/>
      <c r="K1" s="410"/>
      <c r="L1" s="410"/>
      <c r="M1" s="410"/>
      <c r="N1" s="410"/>
      <c r="O1" s="111"/>
      <c r="P1" s="111"/>
    </row>
    <row r="2" spans="1:25" s="102" customFormat="1" ht="30" customHeight="1">
      <c r="A2" s="759" t="s">
        <v>437</v>
      </c>
      <c r="B2" s="759"/>
      <c r="C2" s="759"/>
      <c r="D2" s="24"/>
      <c r="E2" s="115" t="s">
        <v>84</v>
      </c>
      <c r="F2" s="219"/>
      <c r="G2" s="450"/>
      <c r="H2" s="450"/>
      <c r="I2" s="410"/>
      <c r="J2" s="426"/>
      <c r="K2" s="426"/>
      <c r="L2" s="450"/>
      <c r="M2" s="410"/>
      <c r="N2" s="410"/>
      <c r="O2" s="111"/>
      <c r="P2" s="111"/>
    </row>
    <row r="3" spans="1:25" s="107" customFormat="1" ht="11.25" customHeight="1">
      <c r="A3" s="363"/>
      <c r="B3" s="364"/>
      <c r="C3" s="365" t="s">
        <v>58</v>
      </c>
      <c r="D3" s="111"/>
      <c r="E3" s="111"/>
      <c r="F3" s="217"/>
      <c r="G3" s="450"/>
      <c r="H3" s="450"/>
      <c r="I3" s="410"/>
      <c r="J3" s="426"/>
      <c r="K3" s="426"/>
      <c r="L3" s="485"/>
      <c r="M3" s="410"/>
      <c r="N3" s="410"/>
      <c r="O3" s="111"/>
      <c r="P3" s="111"/>
    </row>
    <row r="4" spans="1:25" s="228" customFormat="1" ht="11.25" customHeight="1">
      <c r="A4" s="366"/>
      <c r="B4" s="747" t="s">
        <v>91</v>
      </c>
      <c r="C4" s="747" t="s">
        <v>92</v>
      </c>
      <c r="D4" s="21"/>
      <c r="E4" s="21"/>
      <c r="G4" s="406"/>
      <c r="H4" s="426"/>
      <c r="I4" s="410"/>
      <c r="J4" s="426"/>
      <c r="K4" s="426"/>
      <c r="L4" s="486"/>
      <c r="M4" s="410"/>
      <c r="N4" s="410"/>
      <c r="O4" s="111"/>
      <c r="P4" s="111"/>
    </row>
    <row r="5" spans="1:25" s="228" customFormat="1" ht="11.25" customHeight="1">
      <c r="A5" s="220" t="s">
        <v>98</v>
      </c>
      <c r="B5" s="41">
        <v>98.7</v>
      </c>
      <c r="C5" s="26">
        <v>90.4</v>
      </c>
      <c r="D5" s="111"/>
      <c r="E5" s="111"/>
      <c r="F5" s="367"/>
      <c r="G5" s="450"/>
      <c r="H5" s="450"/>
      <c r="I5" s="410"/>
      <c r="J5" s="426"/>
      <c r="K5" s="426"/>
      <c r="L5" s="426"/>
      <c r="M5" s="410"/>
      <c r="N5" s="410"/>
      <c r="O5" s="111"/>
      <c r="P5" s="111"/>
    </row>
    <row r="6" spans="1:25" s="228" customFormat="1" ht="11.25" customHeight="1">
      <c r="A6" s="367" t="s">
        <v>105</v>
      </c>
      <c r="B6" s="41">
        <v>93.1</v>
      </c>
      <c r="C6" s="121" t="s">
        <v>87</v>
      </c>
      <c r="D6" s="111"/>
      <c r="E6" s="111"/>
      <c r="F6" s="367"/>
      <c r="G6" s="450"/>
      <c r="H6" s="450"/>
      <c r="I6" s="410"/>
      <c r="J6" s="426"/>
      <c r="K6" s="426"/>
      <c r="L6" s="426"/>
      <c r="M6" s="410"/>
      <c r="N6" s="410"/>
      <c r="O6" s="111"/>
      <c r="P6" s="111"/>
    </row>
    <row r="7" spans="1:25" s="228" customFormat="1" ht="11.25" customHeight="1">
      <c r="A7" s="367" t="s">
        <v>174</v>
      </c>
      <c r="B7" s="41">
        <v>87.5</v>
      </c>
      <c r="C7" s="26">
        <v>28.6</v>
      </c>
      <c r="D7" s="111"/>
      <c r="E7" s="111"/>
      <c r="G7" s="406"/>
      <c r="H7" s="450"/>
      <c r="I7" s="450"/>
      <c r="J7" s="426"/>
      <c r="K7" s="426"/>
      <c r="L7" s="426"/>
      <c r="M7" s="410"/>
      <c r="N7" s="410"/>
      <c r="O7" s="111"/>
      <c r="P7" s="111"/>
    </row>
    <row r="8" spans="1:25" s="228" customFormat="1" ht="11.25" customHeight="1">
      <c r="A8" s="368" t="s">
        <v>93</v>
      </c>
      <c r="B8" s="81">
        <v>82.9</v>
      </c>
      <c r="C8" s="82">
        <v>79.5</v>
      </c>
      <c r="D8" s="111"/>
      <c r="E8" s="111"/>
      <c r="G8" s="406"/>
      <c r="H8" s="426"/>
      <c r="I8" s="426"/>
      <c r="J8" s="426"/>
      <c r="K8" s="426"/>
      <c r="L8" s="487"/>
      <c r="M8" s="410"/>
      <c r="N8" s="410"/>
      <c r="O8" s="111"/>
      <c r="P8" s="111"/>
    </row>
    <row r="9" spans="1:25" s="228" customFormat="1" ht="11.25" customHeight="1">
      <c r="A9" s="368" t="s">
        <v>94</v>
      </c>
      <c r="B9" s="42">
        <v>68.400000000000006</v>
      </c>
      <c r="C9" s="6">
        <v>22.7</v>
      </c>
      <c r="D9" s="111"/>
      <c r="E9" s="111"/>
      <c r="G9" s="406"/>
      <c r="H9" s="450"/>
      <c r="I9" s="450"/>
      <c r="J9" s="426"/>
      <c r="K9" s="426"/>
      <c r="L9" s="426"/>
      <c r="M9" s="410"/>
      <c r="N9" s="410"/>
      <c r="O9" s="111"/>
      <c r="P9" s="111"/>
    </row>
    <row r="10" spans="1:25" s="228" customFormat="1" ht="11.25" customHeight="1">
      <c r="A10" s="228" t="s">
        <v>95</v>
      </c>
      <c r="B10" s="42">
        <v>26.2</v>
      </c>
      <c r="C10" s="6">
        <v>12.9</v>
      </c>
      <c r="D10" s="111"/>
      <c r="E10" s="111"/>
      <c r="G10" s="406"/>
      <c r="H10" s="450"/>
      <c r="I10" s="450"/>
      <c r="J10" s="426"/>
      <c r="K10" s="426"/>
      <c r="L10" s="426"/>
      <c r="M10" s="410"/>
      <c r="N10" s="410"/>
      <c r="O10" s="111"/>
      <c r="P10" s="18"/>
      <c r="Q10" s="15"/>
      <c r="R10" s="15"/>
      <c r="S10" s="15"/>
      <c r="U10" s="15"/>
      <c r="V10" s="15"/>
      <c r="X10" s="15"/>
      <c r="Y10" s="15"/>
    </row>
    <row r="11" spans="1:25" s="228" customFormat="1" ht="11.25" customHeight="1">
      <c r="A11" s="228" t="s">
        <v>96</v>
      </c>
      <c r="B11" s="42">
        <v>70.8</v>
      </c>
      <c r="C11" s="121" t="s">
        <v>87</v>
      </c>
      <c r="D11" s="111"/>
      <c r="E11" s="111"/>
      <c r="F11" s="742"/>
      <c r="G11" s="450"/>
      <c r="H11" s="450"/>
      <c r="I11" s="450"/>
      <c r="J11" s="426"/>
      <c r="K11" s="426"/>
      <c r="L11" s="426"/>
      <c r="M11" s="410"/>
      <c r="N11" s="410"/>
      <c r="O11" s="111"/>
      <c r="P11" s="111"/>
      <c r="V11" s="25"/>
      <c r="X11" s="25"/>
      <c r="Y11" s="25"/>
    </row>
    <row r="12" spans="1:25" s="228" customFormat="1" ht="11.25" customHeight="1">
      <c r="A12" s="119" t="s">
        <v>97</v>
      </c>
      <c r="B12" s="120">
        <v>78.099999999999994</v>
      </c>
      <c r="C12" s="122" t="s">
        <v>87</v>
      </c>
      <c r="D12" s="111"/>
      <c r="E12" s="111"/>
      <c r="F12" s="51"/>
      <c r="G12" s="450"/>
      <c r="H12" s="450"/>
      <c r="I12" s="450"/>
      <c r="J12" s="426"/>
      <c r="K12" s="426"/>
      <c r="L12" s="426"/>
      <c r="M12" s="410"/>
      <c r="N12" s="410"/>
      <c r="O12" s="111"/>
      <c r="P12" s="111"/>
    </row>
    <row r="13" spans="1:25" s="228" customFormat="1" ht="13.5" customHeight="1">
      <c r="A13" s="785" t="s">
        <v>389</v>
      </c>
      <c r="B13" s="785"/>
      <c r="C13" s="785"/>
      <c r="D13" s="111"/>
      <c r="E13" s="111"/>
      <c r="F13" s="111"/>
      <c r="G13" s="488"/>
      <c r="H13" s="488"/>
      <c r="I13" s="488"/>
      <c r="J13" s="426"/>
      <c r="K13" s="426"/>
      <c r="L13" s="426"/>
      <c r="M13" s="410"/>
      <c r="N13" s="410"/>
      <c r="O13" s="111"/>
      <c r="P13" s="111"/>
    </row>
    <row r="14" spans="1:25" s="228" customFormat="1" ht="4.5" customHeight="1">
      <c r="A14" s="380"/>
      <c r="B14" s="380"/>
      <c r="C14" s="380"/>
      <c r="D14" s="111"/>
      <c r="E14" s="111"/>
      <c r="F14" s="111"/>
      <c r="G14" s="488"/>
      <c r="H14" s="488"/>
      <c r="I14" s="488"/>
      <c r="J14" s="426"/>
      <c r="K14" s="426"/>
      <c r="L14" s="426"/>
      <c r="M14" s="410"/>
      <c r="N14" s="410"/>
      <c r="O14" s="111"/>
      <c r="P14" s="111"/>
    </row>
    <row r="15" spans="1:25" s="228" customFormat="1" ht="21" customHeight="1">
      <c r="A15" s="783" t="s">
        <v>283</v>
      </c>
      <c r="B15" s="783"/>
      <c r="C15" s="783"/>
      <c r="D15" s="111"/>
      <c r="E15" s="111"/>
      <c r="F15" s="111"/>
      <c r="G15" s="489"/>
      <c r="H15" s="489"/>
      <c r="I15" s="489"/>
      <c r="J15" s="406"/>
      <c r="K15" s="406"/>
      <c r="L15" s="410"/>
      <c r="M15" s="426"/>
      <c r="N15" s="426"/>
    </row>
    <row r="16" spans="1:25" s="228" customFormat="1" ht="11.25" customHeight="1">
      <c r="A16" s="340"/>
      <c r="B16" s="340"/>
      <c r="C16" s="340"/>
      <c r="D16" s="111"/>
      <c r="E16" s="111"/>
      <c r="F16" s="111"/>
      <c r="G16" s="490"/>
      <c r="H16" s="410"/>
      <c r="I16" s="461" t="s">
        <v>482</v>
      </c>
      <c r="J16" s="461" t="s">
        <v>480</v>
      </c>
      <c r="K16" s="744" t="s">
        <v>481</v>
      </c>
      <c r="L16" s="406"/>
      <c r="M16" s="450"/>
      <c r="N16" s="426"/>
      <c r="O16" s="65"/>
      <c r="P16" s="111"/>
    </row>
    <row r="17" spans="1:17" s="228" customFormat="1" ht="11.25" customHeight="1">
      <c r="A17" s="340"/>
      <c r="B17" s="340"/>
      <c r="C17" s="340"/>
      <c r="D17" s="111"/>
      <c r="E17" s="111"/>
      <c r="F17" s="111"/>
      <c r="G17" s="787" t="s">
        <v>86</v>
      </c>
      <c r="H17" s="410" t="s">
        <v>91</v>
      </c>
      <c r="I17" s="489">
        <v>0.97400000000000009</v>
      </c>
      <c r="J17" s="489">
        <v>1.3000000000000001E-2</v>
      </c>
      <c r="K17" s="489">
        <v>1.2999999999999999E-2</v>
      </c>
      <c r="L17" s="434"/>
      <c r="M17" s="426"/>
      <c r="N17" s="426"/>
      <c r="O17" s="65"/>
      <c r="P17" s="111"/>
    </row>
    <row r="18" spans="1:17" s="228" customFormat="1" ht="11.25" customHeight="1">
      <c r="A18" s="340"/>
      <c r="B18" s="340"/>
      <c r="C18" s="340"/>
      <c r="D18" s="111"/>
      <c r="E18" s="111"/>
      <c r="F18" s="111"/>
      <c r="G18" s="787"/>
      <c r="H18" s="410" t="s">
        <v>92</v>
      </c>
      <c r="I18" s="489">
        <v>0.77600000000000002</v>
      </c>
      <c r="J18" s="489">
        <v>0.128</v>
      </c>
      <c r="K18" s="489">
        <v>9.6000000000000002E-2</v>
      </c>
      <c r="L18" s="434"/>
      <c r="M18" s="426"/>
      <c r="N18" s="426"/>
      <c r="O18" s="65"/>
      <c r="P18" s="111"/>
    </row>
    <row r="19" spans="1:17" s="228" customFormat="1" ht="11.25" customHeight="1">
      <c r="A19" s="340"/>
      <c r="B19" s="340"/>
      <c r="C19" s="340"/>
      <c r="D19" s="111"/>
      <c r="E19" s="111"/>
      <c r="G19" s="787" t="s">
        <v>55</v>
      </c>
      <c r="H19" s="410" t="s">
        <v>91</v>
      </c>
      <c r="I19" s="489">
        <v>0.66299999999999992</v>
      </c>
      <c r="J19" s="489">
        <v>0.16600000000000001</v>
      </c>
      <c r="K19" s="489">
        <v>0.17100000000000001</v>
      </c>
      <c r="L19" s="434"/>
      <c r="M19" s="491"/>
      <c r="N19" s="491"/>
      <c r="O19" s="111"/>
      <c r="P19" s="33"/>
      <c r="Q19" s="25"/>
    </row>
    <row r="20" spans="1:17" s="228" customFormat="1" ht="11.25" customHeight="1">
      <c r="A20" s="340"/>
      <c r="B20" s="340"/>
      <c r="C20" s="340"/>
      <c r="D20" s="111"/>
      <c r="E20" s="21"/>
      <c r="F20" s="111"/>
      <c r="G20" s="787"/>
      <c r="H20" s="410" t="s">
        <v>92</v>
      </c>
      <c r="I20" s="489">
        <v>0.65700000000000003</v>
      </c>
      <c r="J20" s="489">
        <v>0.13800000000000001</v>
      </c>
      <c r="K20" s="489">
        <v>0.20599999999999999</v>
      </c>
      <c r="L20" s="434"/>
      <c r="M20" s="491"/>
      <c r="N20" s="491"/>
      <c r="O20" s="111"/>
      <c r="P20" s="33"/>
      <c r="Q20" s="25"/>
    </row>
    <row r="21" spans="1:17" s="228" customFormat="1" ht="11.25" customHeight="1">
      <c r="A21" s="340"/>
      <c r="B21" s="340"/>
      <c r="C21" s="340"/>
      <c r="D21" s="111"/>
      <c r="E21" s="111"/>
      <c r="F21" s="367"/>
      <c r="G21" s="787" t="s">
        <v>85</v>
      </c>
      <c r="H21" s="410" t="s">
        <v>91</v>
      </c>
      <c r="I21" s="489">
        <v>0.7609999999999999</v>
      </c>
      <c r="J21" s="489">
        <v>0.114</v>
      </c>
      <c r="K21" s="489">
        <v>0.125</v>
      </c>
      <c r="L21" s="434"/>
      <c r="M21" s="491"/>
      <c r="N21" s="491"/>
      <c r="O21" s="111"/>
      <c r="P21" s="33"/>
      <c r="Q21" s="25"/>
    </row>
    <row r="22" spans="1:17" s="228" customFormat="1" ht="11.25" customHeight="1">
      <c r="A22" s="340"/>
      <c r="B22" s="340"/>
      <c r="C22" s="340"/>
      <c r="D22" s="111"/>
      <c r="E22" s="111"/>
      <c r="F22" s="367"/>
      <c r="G22" s="787"/>
      <c r="H22" s="410" t="s">
        <v>92</v>
      </c>
      <c r="I22" s="489">
        <v>0.17599999999999999</v>
      </c>
      <c r="J22" s="489">
        <v>0.11</v>
      </c>
      <c r="K22" s="489">
        <v>0.71399999999999997</v>
      </c>
      <c r="L22" s="434"/>
      <c r="M22" s="491"/>
      <c r="N22" s="491"/>
      <c r="O22" s="111"/>
      <c r="P22" s="33"/>
      <c r="Q22" s="25"/>
    </row>
    <row r="23" spans="1:17" s="228" customFormat="1" ht="11.25" customHeight="1">
      <c r="A23" s="340"/>
      <c r="B23" s="340"/>
      <c r="C23" s="340"/>
      <c r="D23" s="111"/>
      <c r="E23" s="111"/>
      <c r="F23" s="743"/>
      <c r="G23" s="787" t="s">
        <v>56</v>
      </c>
      <c r="H23" s="410" t="s">
        <v>91</v>
      </c>
      <c r="I23" s="489">
        <v>0.49700000000000005</v>
      </c>
      <c r="J23" s="489">
        <v>0.187</v>
      </c>
      <c r="K23" s="489">
        <v>0.316</v>
      </c>
      <c r="L23" s="434"/>
      <c r="M23" s="410"/>
      <c r="N23" s="410"/>
      <c r="O23" s="111"/>
      <c r="P23" s="33"/>
      <c r="Q23" s="25"/>
    </row>
    <row r="24" spans="1:17" s="228" customFormat="1" ht="11.25" customHeight="1">
      <c r="A24" s="340"/>
      <c r="B24" s="340"/>
      <c r="C24" s="340"/>
      <c r="D24" s="12"/>
      <c r="E24" s="12"/>
      <c r="F24" s="51"/>
      <c r="G24" s="787"/>
      <c r="H24" s="410" t="s">
        <v>92</v>
      </c>
      <c r="I24" s="489">
        <v>0.13300000000000001</v>
      </c>
      <c r="J24" s="489">
        <v>9.4E-2</v>
      </c>
      <c r="K24" s="489">
        <v>0.77300000000000002</v>
      </c>
      <c r="L24" s="434"/>
      <c r="M24" s="492"/>
      <c r="N24" s="425"/>
      <c r="O24" s="52"/>
      <c r="P24" s="111"/>
    </row>
    <row r="25" spans="1:17" s="228" customFormat="1" ht="11.25" customHeight="1">
      <c r="A25" s="340"/>
      <c r="B25" s="340"/>
      <c r="C25" s="340"/>
      <c r="D25" s="12"/>
      <c r="E25" s="12"/>
      <c r="F25" s="51"/>
      <c r="G25" s="406"/>
      <c r="H25" s="406"/>
      <c r="I25" s="406"/>
      <c r="J25" s="406"/>
      <c r="K25" s="406"/>
      <c r="L25" s="736"/>
      <c r="M25" s="492"/>
      <c r="N25" s="425"/>
      <c r="O25" s="52"/>
      <c r="P25" s="111"/>
    </row>
    <row r="26" spans="1:17" s="228" customFormat="1" ht="11.25" customHeight="1">
      <c r="A26" s="788"/>
      <c r="B26" s="788"/>
      <c r="C26" s="788"/>
      <c r="D26" s="14"/>
      <c r="E26" s="14"/>
      <c r="F26" s="111"/>
      <c r="G26" s="406"/>
      <c r="H26" s="406"/>
      <c r="I26" s="406"/>
      <c r="J26" s="406"/>
      <c r="K26" s="406"/>
      <c r="L26" s="736"/>
      <c r="M26" s="406"/>
      <c r="N26" s="425"/>
      <c r="O26" s="52"/>
      <c r="P26" s="111"/>
    </row>
    <row r="27" spans="1:17" s="228" customFormat="1" ht="11.25" customHeight="1">
      <c r="A27" s="107"/>
      <c r="B27" s="107"/>
      <c r="C27" s="107"/>
      <c r="D27" s="220"/>
      <c r="G27" s="406"/>
      <c r="H27" s="406"/>
      <c r="I27" s="406"/>
      <c r="J27" s="406"/>
      <c r="K27" s="406"/>
      <c r="L27" s="782"/>
      <c r="M27" s="492"/>
      <c r="N27" s="425"/>
      <c r="O27" s="52"/>
      <c r="P27" s="111"/>
    </row>
    <row r="28" spans="1:17" s="228" customFormat="1" ht="11.25" customHeight="1">
      <c r="A28" s="107"/>
      <c r="B28" s="107"/>
      <c r="C28" s="107"/>
      <c r="D28" s="220"/>
      <c r="F28" s="111"/>
      <c r="G28" s="406"/>
      <c r="H28" s="406"/>
      <c r="I28" s="406"/>
      <c r="J28" s="406"/>
      <c r="K28" s="406"/>
      <c r="L28" s="782"/>
      <c r="M28" s="492"/>
      <c r="N28" s="425"/>
      <c r="O28" s="52"/>
      <c r="P28" s="111"/>
    </row>
    <row r="29" spans="1:17" s="228" customFormat="1" ht="11.25" customHeight="1">
      <c r="A29" s="107"/>
      <c r="B29" s="107"/>
      <c r="C29" s="107"/>
      <c r="D29" s="220"/>
      <c r="E29" s="220"/>
      <c r="F29" s="35"/>
      <c r="G29" s="425"/>
      <c r="H29" s="490"/>
      <c r="I29" s="493"/>
      <c r="J29" s="419"/>
      <c r="K29" s="490"/>
      <c r="L29" s="490"/>
      <c r="M29" s="410"/>
      <c r="N29" s="410"/>
      <c r="O29" s="111"/>
      <c r="P29" s="111"/>
    </row>
    <row r="30" spans="1:17" s="228" customFormat="1" ht="8.25" customHeight="1">
      <c r="A30" s="107"/>
      <c r="B30" s="107"/>
      <c r="C30" s="107"/>
      <c r="D30" s="220"/>
      <c r="E30" s="220"/>
      <c r="F30" s="35"/>
      <c r="G30" s="425"/>
      <c r="H30" s="490"/>
      <c r="I30" s="493"/>
      <c r="J30" s="419"/>
      <c r="K30" s="490"/>
      <c r="L30" s="490"/>
      <c r="M30" s="410"/>
      <c r="N30" s="410"/>
      <c r="O30" s="111"/>
      <c r="P30" s="111"/>
    </row>
    <row r="31" spans="1:17" s="228" customFormat="1" ht="21" customHeight="1">
      <c r="A31" s="783" t="s">
        <v>284</v>
      </c>
      <c r="B31" s="783"/>
      <c r="C31" s="783"/>
      <c r="D31" s="220"/>
      <c r="G31" s="439"/>
      <c r="H31" s="461" t="s">
        <v>117</v>
      </c>
      <c r="I31" s="488" t="s">
        <v>147</v>
      </c>
      <c r="J31" s="494" t="s">
        <v>175</v>
      </c>
      <c r="K31" s="461" t="s">
        <v>194</v>
      </c>
      <c r="L31" s="494" t="s">
        <v>176</v>
      </c>
      <c r="M31" s="406"/>
      <c r="N31" s="406"/>
    </row>
    <row r="32" spans="1:17" s="228" customFormat="1" ht="10.5" customHeight="1">
      <c r="A32" s="107"/>
      <c r="B32" s="107"/>
      <c r="C32" s="107"/>
      <c r="D32" s="220"/>
      <c r="G32" s="439"/>
      <c r="H32" s="419"/>
      <c r="I32" s="425"/>
      <c r="J32" s="490"/>
      <c r="K32" s="495"/>
      <c r="L32" s="419"/>
      <c r="M32" s="406"/>
      <c r="N32" s="406"/>
    </row>
    <row r="33" spans="1:16" s="228" customFormat="1" ht="10.5" customHeight="1">
      <c r="D33" s="220"/>
      <c r="G33" s="410" t="s">
        <v>88</v>
      </c>
      <c r="H33" s="489">
        <v>0.72388784366086056</v>
      </c>
      <c r="I33" s="489">
        <v>0.58596527923028652</v>
      </c>
      <c r="J33" s="489">
        <v>0.64897146648971471</v>
      </c>
      <c r="K33" s="489">
        <v>0.69784721868797395</v>
      </c>
      <c r="L33" s="489">
        <v>0.6704067321178121</v>
      </c>
      <c r="M33" s="406"/>
      <c r="N33" s="406"/>
    </row>
    <row r="34" spans="1:16" s="228" customFormat="1" ht="10.5" customHeight="1">
      <c r="A34" s="784"/>
      <c r="B34" s="784"/>
      <c r="C34" s="784"/>
      <c r="D34" s="220"/>
      <c r="G34" s="410" t="s">
        <v>89</v>
      </c>
      <c r="H34" s="489">
        <v>0.201495793081957</v>
      </c>
      <c r="I34" s="490">
        <v>0.12994231777661247</v>
      </c>
      <c r="J34" s="489">
        <v>8.4771318478807173E-2</v>
      </c>
      <c r="K34" s="489">
        <v>0.17821373257614867</v>
      </c>
      <c r="L34" s="489">
        <v>0.2511437908496732</v>
      </c>
      <c r="M34" s="406"/>
      <c r="N34" s="406"/>
    </row>
    <row r="35" spans="1:16" s="228" customFormat="1" ht="10.5" customHeight="1">
      <c r="D35" s="220"/>
      <c r="G35" s="439" t="s">
        <v>90</v>
      </c>
      <c r="H35" s="489">
        <v>0.1501464613058679</v>
      </c>
      <c r="I35" s="490">
        <v>0.10446503791069923</v>
      </c>
      <c r="J35" s="489">
        <v>6.8197278911564629E-2</v>
      </c>
      <c r="K35" s="489">
        <v>0.109536354056902</v>
      </c>
      <c r="L35" s="489">
        <v>0.22400534938147776</v>
      </c>
      <c r="M35" s="406"/>
      <c r="N35" s="406"/>
    </row>
    <row r="36" spans="1:16" s="228" customFormat="1" ht="10.5" customHeight="1">
      <c r="A36" s="369"/>
      <c r="B36" s="369"/>
      <c r="C36" s="369"/>
      <c r="D36" s="220"/>
      <c r="G36" s="406"/>
      <c r="H36" s="406"/>
      <c r="I36" s="406"/>
      <c r="J36" s="406"/>
      <c r="K36" s="406"/>
      <c r="L36" s="406"/>
      <c r="M36" s="406"/>
      <c r="N36" s="406"/>
    </row>
    <row r="37" spans="1:16" s="228" customFormat="1" ht="10.5" customHeight="1">
      <c r="A37" s="369"/>
      <c r="B37" s="369"/>
      <c r="C37" s="369"/>
      <c r="D37" s="220"/>
      <c r="E37" s="220"/>
      <c r="F37" s="34"/>
      <c r="G37" s="496"/>
      <c r="H37" s="496"/>
      <c r="I37" s="495"/>
      <c r="J37" s="497"/>
      <c r="K37" s="496"/>
      <c r="L37" s="406"/>
      <c r="M37" s="406"/>
      <c r="N37" s="406"/>
    </row>
    <row r="38" spans="1:16" s="228" customFormat="1" ht="10.5" customHeight="1">
      <c r="A38" s="369"/>
      <c r="B38" s="369"/>
      <c r="C38" s="369"/>
      <c r="D38" s="220"/>
      <c r="E38" s="220"/>
      <c r="F38" s="34"/>
      <c r="G38" s="496"/>
      <c r="H38" s="496"/>
      <c r="I38" s="495"/>
      <c r="J38" s="497"/>
      <c r="K38" s="496"/>
      <c r="L38" s="406"/>
      <c r="M38" s="406"/>
      <c r="N38" s="406"/>
    </row>
    <row r="39" spans="1:16" s="228" customFormat="1" ht="11.25" customHeight="1">
      <c r="A39" s="369"/>
      <c r="B39" s="369"/>
      <c r="C39" s="369"/>
      <c r="D39" s="220"/>
      <c r="E39" s="220"/>
      <c r="F39" s="34"/>
      <c r="G39" s="496"/>
      <c r="H39" s="496"/>
      <c r="I39" s="495"/>
      <c r="J39" s="497"/>
      <c r="K39" s="496"/>
      <c r="L39" s="406"/>
      <c r="M39" s="406"/>
      <c r="N39" s="406"/>
    </row>
    <row r="40" spans="1:16" s="228" customFormat="1" ht="11.25" customHeight="1">
      <c r="A40" s="369"/>
      <c r="B40" s="369"/>
      <c r="C40" s="369"/>
      <c r="D40" s="220"/>
      <c r="E40" s="220"/>
      <c r="F40" s="34"/>
      <c r="G40" s="496"/>
      <c r="H40" s="496"/>
      <c r="I40" s="495"/>
      <c r="J40" s="497"/>
      <c r="K40" s="496"/>
      <c r="L40" s="406"/>
      <c r="M40" s="406"/>
      <c r="N40" s="406"/>
    </row>
    <row r="41" spans="1:16" s="228" customFormat="1" ht="11.25" customHeight="1">
      <c r="A41" s="369"/>
      <c r="B41" s="369"/>
      <c r="C41" s="369"/>
      <c r="D41" s="220"/>
      <c r="E41" s="220"/>
      <c r="F41" s="111"/>
      <c r="G41" s="498"/>
      <c r="H41" s="498"/>
      <c r="I41" s="495"/>
      <c r="J41" s="410"/>
      <c r="K41" s="498"/>
      <c r="L41" s="406"/>
      <c r="M41" s="406"/>
      <c r="N41" s="406"/>
    </row>
    <row r="42" spans="1:16" s="228" customFormat="1" ht="11.25" customHeight="1">
      <c r="A42" s="369"/>
      <c r="B42" s="369"/>
      <c r="C42" s="369"/>
      <c r="D42" s="220"/>
      <c r="E42" s="220"/>
      <c r="F42" s="111"/>
      <c r="G42" s="498"/>
      <c r="H42" s="498"/>
      <c r="I42" s="495"/>
      <c r="J42" s="410"/>
      <c r="K42" s="498"/>
      <c r="L42" s="406"/>
      <c r="M42" s="406"/>
      <c r="N42" s="406"/>
    </row>
    <row r="43" spans="1:16" s="228" customFormat="1" ht="11.25" customHeight="1">
      <c r="A43" s="369"/>
      <c r="B43" s="369"/>
      <c r="C43" s="369"/>
      <c r="D43" s="220"/>
      <c r="E43" s="220"/>
      <c r="F43" s="111"/>
      <c r="G43" s="498"/>
      <c r="H43" s="498"/>
      <c r="I43" s="495"/>
      <c r="J43" s="410"/>
      <c r="K43" s="498"/>
      <c r="L43" s="406"/>
      <c r="M43" s="406"/>
      <c r="N43" s="406"/>
    </row>
    <row r="44" spans="1:16" s="228" customFormat="1" ht="12" customHeight="1">
      <c r="A44" s="369"/>
      <c r="B44" s="369"/>
      <c r="C44" s="369"/>
      <c r="D44" s="220"/>
      <c r="E44" s="220"/>
      <c r="F44" s="111"/>
      <c r="G44" s="498"/>
      <c r="H44" s="498"/>
      <c r="I44" s="495"/>
      <c r="J44" s="410"/>
      <c r="K44" s="498"/>
      <c r="L44" s="406"/>
      <c r="M44" s="406"/>
      <c r="N44" s="406"/>
    </row>
    <row r="45" spans="1:16" s="228" customFormat="1" ht="11.25" customHeight="1">
      <c r="A45" s="785" t="s">
        <v>388</v>
      </c>
      <c r="B45" s="785"/>
      <c r="C45" s="785"/>
      <c r="D45" s="220"/>
      <c r="E45" s="220"/>
      <c r="F45" s="35"/>
      <c r="G45" s="499"/>
      <c r="H45" s="496"/>
      <c r="I45" s="493"/>
      <c r="J45" s="419"/>
      <c r="K45" s="499"/>
      <c r="L45" s="496"/>
      <c r="M45" s="410"/>
      <c r="N45" s="410"/>
      <c r="O45" s="111"/>
      <c r="P45" s="111"/>
    </row>
    <row r="46" spans="1:16" s="228" customFormat="1" ht="15" customHeight="1">
      <c r="A46" s="107"/>
      <c r="B46" s="107"/>
      <c r="C46" s="1" t="s">
        <v>390</v>
      </c>
      <c r="D46" s="220"/>
      <c r="E46" s="220"/>
      <c r="F46" s="35"/>
      <c r="G46" s="499"/>
      <c r="H46" s="496"/>
      <c r="I46" s="410"/>
      <c r="J46" s="419"/>
      <c r="K46" s="499"/>
      <c r="L46" s="496"/>
      <c r="M46" s="410"/>
      <c r="N46" s="410"/>
      <c r="O46" s="111"/>
      <c r="P46" s="111"/>
    </row>
    <row r="47" spans="1:16" s="228" customFormat="1" ht="10.5" customHeight="1">
      <c r="C47" s="107"/>
      <c r="D47" s="220"/>
      <c r="E47" s="220"/>
      <c r="F47" s="35"/>
      <c r="G47" s="499"/>
      <c r="H47" s="496"/>
      <c r="I47" s="410"/>
      <c r="J47" s="419"/>
      <c r="K47" s="499"/>
      <c r="L47" s="496"/>
      <c r="M47" s="410"/>
      <c r="N47" s="410"/>
      <c r="O47" s="111"/>
      <c r="P47" s="111"/>
    </row>
    <row r="48" spans="1:16" s="228" customFormat="1" ht="10.5" customHeight="1">
      <c r="C48" s="107"/>
      <c r="D48" s="220"/>
      <c r="E48" s="220"/>
      <c r="F48" s="35"/>
      <c r="G48" s="499"/>
      <c r="H48" s="496"/>
      <c r="I48" s="410"/>
      <c r="J48" s="419"/>
      <c r="K48" s="499"/>
      <c r="L48" s="496"/>
      <c r="M48" s="410"/>
      <c r="N48" s="410"/>
      <c r="O48" s="111"/>
      <c r="P48" s="111"/>
    </row>
  </sheetData>
  <mergeCells count="13">
    <mergeCell ref="L27:L28"/>
    <mergeCell ref="A31:C31"/>
    <mergeCell ref="A34:C34"/>
    <mergeCell ref="A45:C45"/>
    <mergeCell ref="A1:C1"/>
    <mergeCell ref="A2:C2"/>
    <mergeCell ref="A15:C15"/>
    <mergeCell ref="G17:G18"/>
    <mergeCell ref="G19:G20"/>
    <mergeCell ref="G21:G22"/>
    <mergeCell ref="G23:G24"/>
    <mergeCell ref="A26:C26"/>
    <mergeCell ref="A13:C13"/>
  </mergeCells>
  <hyperlinks>
    <hyperlink ref="E1" location="Seznam!A1" display="zpět na seznam"/>
    <hyperlink ref="E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7"/>
  <sheetViews>
    <sheetView showGridLines="0" view="pageBreakPreview" zoomScale="140" zoomScaleNormal="140" zoomScaleSheetLayoutView="140" workbookViewId="0">
      <selection sqref="A1:D1"/>
    </sheetView>
  </sheetViews>
  <sheetFormatPr defaultColWidth="9.140625" defaultRowHeight="11.25"/>
  <cols>
    <col min="1" max="1" width="41.42578125" style="102" customWidth="1"/>
    <col min="2" max="2" width="2.85546875" style="102" customWidth="1"/>
    <col min="3" max="3" width="14.140625" style="102" customWidth="1"/>
    <col min="4" max="4" width="11.28515625" style="445" customWidth="1"/>
    <col min="5" max="5" width="11.5703125" style="445" customWidth="1"/>
    <col min="6" max="6" width="9" style="445" customWidth="1"/>
    <col min="7" max="8" width="9.140625" style="445"/>
    <col min="9" max="16384" width="9.140625" style="101"/>
  </cols>
  <sheetData>
    <row r="1" spans="1:8" s="103" customFormat="1" ht="24" customHeight="1">
      <c r="A1" s="333" t="s">
        <v>51</v>
      </c>
      <c r="C1" s="115" t="s">
        <v>83</v>
      </c>
      <c r="D1" s="500"/>
      <c r="E1" s="500"/>
      <c r="F1" s="500"/>
      <c r="G1" s="468"/>
      <c r="H1" s="468"/>
    </row>
    <row r="2" spans="1:8" s="102" customFormat="1" ht="30" customHeight="1">
      <c r="A2" s="226" t="s">
        <v>285</v>
      </c>
      <c r="C2" s="115" t="s">
        <v>84</v>
      </c>
      <c r="D2" s="445"/>
      <c r="E2" s="445"/>
      <c r="F2" s="445"/>
      <c r="G2" s="445"/>
      <c r="H2" s="445"/>
    </row>
    <row r="3" spans="1:8" s="107" customFormat="1" ht="11.25" customHeight="1">
      <c r="A3" s="106"/>
      <c r="D3" s="410"/>
      <c r="E3" s="410"/>
      <c r="F3" s="410"/>
      <c r="G3" s="410"/>
      <c r="H3" s="410"/>
    </row>
    <row r="4" spans="1:8" s="228" customFormat="1" ht="11.25" customHeight="1">
      <c r="A4" s="111"/>
      <c r="B4" s="107"/>
      <c r="C4" s="107"/>
      <c r="D4" s="446" t="s">
        <v>67</v>
      </c>
      <c r="E4" s="410"/>
      <c r="F4" s="410"/>
      <c r="G4" s="410"/>
      <c r="H4" s="410"/>
    </row>
    <row r="5" spans="1:8" s="228" customFormat="1" ht="11.25" customHeight="1">
      <c r="A5" s="114"/>
      <c r="B5" s="22"/>
      <c r="C5" s="22"/>
      <c r="D5" s="501"/>
      <c r="E5" s="501" t="s">
        <v>99</v>
      </c>
      <c r="F5" s="501" t="s">
        <v>100</v>
      </c>
      <c r="G5" s="502" t="s">
        <v>101</v>
      </c>
      <c r="H5" s="410"/>
    </row>
    <row r="6" spans="1:8" s="228" customFormat="1" ht="11.25" customHeight="1">
      <c r="A6" s="38"/>
      <c r="B6" s="23"/>
      <c r="C6" s="23"/>
      <c r="D6" s="503" t="s">
        <v>1</v>
      </c>
      <c r="E6" s="504">
        <v>0.51502321770008197</v>
      </c>
      <c r="F6" s="504">
        <v>0.40016388964763727</v>
      </c>
      <c r="G6" s="504">
        <v>8.48128926522808E-2</v>
      </c>
      <c r="H6" s="410"/>
    </row>
    <row r="7" spans="1:8" s="228" customFormat="1" ht="11.25" customHeight="1">
      <c r="A7" s="346"/>
      <c r="B7" s="23"/>
      <c r="C7" s="23"/>
      <c r="D7" s="503" t="s">
        <v>2</v>
      </c>
      <c r="E7" s="504">
        <v>0.54528482214940399</v>
      </c>
      <c r="F7" s="504">
        <v>0.28917937028066676</v>
      </c>
      <c r="G7" s="504">
        <v>0.16553580756992925</v>
      </c>
      <c r="H7" s="410"/>
    </row>
    <row r="8" spans="1:8" s="228" customFormat="1" ht="11.25" customHeight="1">
      <c r="A8" s="109"/>
      <c r="B8" s="23"/>
      <c r="C8" s="23"/>
      <c r="D8" s="503" t="s">
        <v>8</v>
      </c>
      <c r="E8" s="504">
        <v>0.57172651878184833</v>
      </c>
      <c r="F8" s="504">
        <v>0.25044771853353759</v>
      </c>
      <c r="G8" s="504">
        <v>0.17782576268461411</v>
      </c>
      <c r="H8" s="410"/>
    </row>
    <row r="9" spans="1:8" s="228" customFormat="1" ht="11.25" customHeight="1">
      <c r="A9" s="109"/>
      <c r="B9" s="23"/>
      <c r="C9" s="23"/>
      <c r="D9" s="503" t="s">
        <v>6</v>
      </c>
      <c r="E9" s="504">
        <v>0.57761453701913779</v>
      </c>
      <c r="F9" s="504">
        <v>0.32630968490237772</v>
      </c>
      <c r="G9" s="504">
        <v>9.6075778078484428E-2</v>
      </c>
      <c r="H9" s="410"/>
    </row>
    <row r="10" spans="1:8" s="228" customFormat="1" ht="11.25" customHeight="1">
      <c r="A10" s="109"/>
      <c r="B10" s="23"/>
      <c r="C10" s="23"/>
      <c r="D10" s="503" t="s">
        <v>21</v>
      </c>
      <c r="E10" s="504">
        <v>0.58052441431710677</v>
      </c>
      <c r="F10" s="504">
        <v>0.33496592051845503</v>
      </c>
      <c r="G10" s="504">
        <v>8.4509665164438155E-2</v>
      </c>
      <c r="H10" s="410"/>
    </row>
    <row r="11" spans="1:8" s="228" customFormat="1" ht="11.25" customHeight="1">
      <c r="A11" s="109"/>
      <c r="B11" s="23"/>
      <c r="C11" s="23"/>
      <c r="D11" s="503" t="s">
        <v>28</v>
      </c>
      <c r="E11" s="504">
        <v>0.60080113709781624</v>
      </c>
      <c r="F11" s="504">
        <v>0.23367360124047035</v>
      </c>
      <c r="G11" s="504">
        <v>0.16552526166171341</v>
      </c>
      <c r="H11" s="410"/>
    </row>
    <row r="12" spans="1:8" s="228" customFormat="1" ht="11.25" customHeight="1">
      <c r="A12" s="109"/>
      <c r="B12" s="23"/>
      <c r="C12" s="23"/>
      <c r="D12" s="503" t="s">
        <v>12</v>
      </c>
      <c r="E12" s="504">
        <v>0.65005763803315175</v>
      </c>
      <c r="F12" s="504">
        <v>0.1966251937830425</v>
      </c>
      <c r="G12" s="504">
        <v>0.1533171681838057</v>
      </c>
      <c r="H12" s="410"/>
    </row>
    <row r="13" spans="1:8" s="228" customFormat="1" ht="11.25" customHeight="1">
      <c r="A13" s="110"/>
      <c r="B13" s="23"/>
      <c r="C13" s="23"/>
      <c r="D13" s="503" t="s">
        <v>13</v>
      </c>
      <c r="E13" s="504">
        <v>0.65098523452581791</v>
      </c>
      <c r="F13" s="504">
        <v>0.27200473051705248</v>
      </c>
      <c r="G13" s="504">
        <v>7.7010034957129686E-2</v>
      </c>
      <c r="H13" s="410"/>
    </row>
    <row r="14" spans="1:8" s="228" customFormat="1" ht="11.25" customHeight="1">
      <c r="A14" s="109"/>
      <c r="B14" s="23"/>
      <c r="C14" s="23"/>
      <c r="D14" s="410" t="s">
        <v>3</v>
      </c>
      <c r="E14" s="504">
        <v>0.65154980504911886</v>
      </c>
      <c r="F14" s="504">
        <v>0.29326493715829138</v>
      </c>
      <c r="G14" s="504">
        <v>5.518525779258969E-2</v>
      </c>
      <c r="H14" s="410"/>
    </row>
    <row r="15" spans="1:8" s="228" customFormat="1" ht="11.25" customHeight="1">
      <c r="A15" s="109"/>
      <c r="B15" s="23"/>
      <c r="C15" s="23"/>
      <c r="D15" s="439" t="s">
        <v>10</v>
      </c>
      <c r="E15" s="504">
        <v>0.67960793441435852</v>
      </c>
      <c r="F15" s="504">
        <v>0.20656373651951276</v>
      </c>
      <c r="G15" s="504">
        <v>0.11382832906612875</v>
      </c>
      <c r="H15" s="410"/>
    </row>
    <row r="16" spans="1:8" s="228" customFormat="1" ht="11.25" customHeight="1">
      <c r="A16" s="109"/>
      <c r="B16" s="23"/>
      <c r="C16" s="23"/>
      <c r="D16" s="503" t="s">
        <v>4</v>
      </c>
      <c r="E16" s="504">
        <v>0.68494187859083422</v>
      </c>
      <c r="F16" s="504">
        <v>0.23408898588161939</v>
      </c>
      <c r="G16" s="504">
        <v>8.0969135527546421E-2</v>
      </c>
      <c r="H16" s="410"/>
    </row>
    <row r="17" spans="1:8" s="228" customFormat="1" ht="11.25" customHeight="1">
      <c r="A17" s="2"/>
      <c r="B17" s="23"/>
      <c r="C17" s="23"/>
      <c r="D17" s="503" t="s">
        <v>11</v>
      </c>
      <c r="E17" s="504">
        <v>0.69198243412797988</v>
      </c>
      <c r="F17" s="504">
        <v>0.2029987452948557</v>
      </c>
      <c r="G17" s="504">
        <v>0.10501882057716436</v>
      </c>
      <c r="H17" s="410"/>
    </row>
    <row r="18" spans="1:8" s="228" customFormat="1" ht="11.25" customHeight="1">
      <c r="A18" s="109"/>
      <c r="B18" s="23"/>
      <c r="C18" s="23"/>
      <c r="D18" s="503" t="s">
        <v>0</v>
      </c>
      <c r="E18" s="504">
        <v>0.70140149589717526</v>
      </c>
      <c r="F18" s="504">
        <v>0.23800014523273547</v>
      </c>
      <c r="G18" s="504">
        <v>6.0598358870089318E-2</v>
      </c>
      <c r="H18" s="410"/>
    </row>
    <row r="19" spans="1:8" s="228" customFormat="1" ht="11.25" customHeight="1">
      <c r="A19" s="109"/>
      <c r="B19" s="23"/>
      <c r="C19" s="23"/>
      <c r="D19" s="503" t="s">
        <v>20</v>
      </c>
      <c r="E19" s="504">
        <v>0.70998003992015968</v>
      </c>
      <c r="F19" s="504">
        <v>0.19660678642714571</v>
      </c>
      <c r="G19" s="504">
        <v>9.3413173652694609E-2</v>
      </c>
      <c r="H19" s="410"/>
    </row>
    <row r="20" spans="1:8" s="228" customFormat="1" ht="11.25" customHeight="1">
      <c r="A20" s="109"/>
      <c r="B20" s="23"/>
      <c r="C20" s="23"/>
      <c r="D20" s="439" t="s">
        <v>29</v>
      </c>
      <c r="E20" s="504">
        <v>0.71399589575032529</v>
      </c>
      <c r="F20" s="504">
        <v>0.18405696848739192</v>
      </c>
      <c r="G20" s="504">
        <v>0.10194713576228279</v>
      </c>
      <c r="H20" s="410"/>
    </row>
    <row r="21" spans="1:8" s="228" customFormat="1" ht="11.25" customHeight="1">
      <c r="A21" s="110"/>
      <c r="B21" s="23"/>
      <c r="C21" s="123"/>
      <c r="D21" s="410" t="s">
        <v>7</v>
      </c>
      <c r="E21" s="504">
        <v>0.72220815396302873</v>
      </c>
      <c r="F21" s="504">
        <v>0.17713345150671056</v>
      </c>
      <c r="G21" s="504">
        <v>0.10065839453026083</v>
      </c>
      <c r="H21" s="410"/>
    </row>
    <row r="22" spans="1:8" s="228" customFormat="1" ht="11.25" customHeight="1">
      <c r="A22" s="107"/>
      <c r="B22" s="23"/>
      <c r="C22" s="23"/>
      <c r="D22" s="439" t="s">
        <v>19</v>
      </c>
      <c r="E22" s="504">
        <v>0.7358393911304093</v>
      </c>
      <c r="F22" s="504">
        <v>0.1705981363126311</v>
      </c>
      <c r="G22" s="504">
        <v>9.3562472556959542E-2</v>
      </c>
      <c r="H22" s="410"/>
    </row>
    <row r="23" spans="1:8" s="228" customFormat="1" ht="11.25" customHeight="1">
      <c r="A23" s="109"/>
      <c r="B23" s="107"/>
      <c r="C23" s="107"/>
      <c r="D23" s="503" t="s">
        <v>16</v>
      </c>
      <c r="E23" s="504">
        <v>0.75321768411608969</v>
      </c>
      <c r="F23" s="504">
        <v>0.16093951981378121</v>
      </c>
      <c r="G23" s="504">
        <v>8.5842796070129082E-2</v>
      </c>
      <c r="H23" s="410"/>
    </row>
    <row r="24" spans="1:8" s="228" customFormat="1" ht="11.25" customHeight="1">
      <c r="A24" s="109"/>
      <c r="B24" s="107"/>
      <c r="C24" s="107"/>
      <c r="D24" s="503" t="s">
        <v>27</v>
      </c>
      <c r="E24" s="504">
        <v>0.77626877265665462</v>
      </c>
      <c r="F24" s="504">
        <v>0.12753754531330916</v>
      </c>
      <c r="G24" s="504">
        <v>9.619368203003624E-2</v>
      </c>
      <c r="H24" s="410"/>
    </row>
    <row r="25" spans="1:8" s="228" customFormat="1" ht="11.25" customHeight="1">
      <c r="A25" s="4"/>
      <c r="B25" s="107"/>
      <c r="C25" s="107"/>
      <c r="D25" s="503" t="s">
        <v>5</v>
      </c>
      <c r="E25" s="504">
        <v>0.7820071494770291</v>
      </c>
      <c r="F25" s="504">
        <v>0.11531841652323579</v>
      </c>
      <c r="G25" s="504">
        <v>0.10267443399973521</v>
      </c>
      <c r="H25" s="410"/>
    </row>
    <row r="26" spans="1:8" s="228" customFormat="1" ht="11.25" customHeight="1">
      <c r="A26" s="107"/>
      <c r="B26" s="107"/>
      <c r="C26" s="107"/>
      <c r="D26" s="503" t="s">
        <v>17</v>
      </c>
      <c r="E26" s="504">
        <v>0.79679018865710172</v>
      </c>
      <c r="F26" s="504">
        <v>0.14342927559193733</v>
      </c>
      <c r="G26" s="504">
        <v>5.9780535750960893E-2</v>
      </c>
      <c r="H26" s="410"/>
    </row>
    <row r="27" spans="1:8" s="220" customFormat="1" ht="11.25" customHeight="1">
      <c r="A27" s="111"/>
      <c r="B27" s="111"/>
      <c r="C27" s="111"/>
      <c r="D27" s="503" t="s">
        <v>24</v>
      </c>
      <c r="E27" s="504">
        <v>0.80597365945437449</v>
      </c>
      <c r="F27" s="504">
        <v>8.9070383990421609E-2</v>
      </c>
      <c r="G27" s="504">
        <v>0.10495595655520397</v>
      </c>
      <c r="H27" s="439"/>
    </row>
    <row r="28" spans="1:8" s="220" customFormat="1" ht="11.25" customHeight="1">
      <c r="A28" s="114"/>
      <c r="B28" s="111"/>
      <c r="C28" s="111"/>
      <c r="D28" s="503" t="s">
        <v>18</v>
      </c>
      <c r="E28" s="504">
        <v>0.82068165662763293</v>
      </c>
      <c r="F28" s="504">
        <v>0.11307942683976206</v>
      </c>
      <c r="G28" s="504">
        <v>6.6238916532605038E-2</v>
      </c>
      <c r="H28" s="439"/>
    </row>
    <row r="29" spans="1:8" s="228" customFormat="1" ht="11.25" customHeight="1">
      <c r="A29" s="106"/>
      <c r="B29" s="107"/>
      <c r="C29" s="107"/>
      <c r="D29" s="503" t="s">
        <v>22</v>
      </c>
      <c r="E29" s="504">
        <v>0.86282694443380692</v>
      </c>
      <c r="F29" s="504">
        <v>7.6190840905733873E-2</v>
      </c>
      <c r="G29" s="504">
        <v>6.0982214660459215E-2</v>
      </c>
      <c r="H29" s="439"/>
    </row>
    <row r="30" spans="1:8" s="228" customFormat="1" ht="11.25" customHeight="1">
      <c r="A30" s="106"/>
      <c r="B30" s="107"/>
      <c r="C30" s="107"/>
      <c r="D30" s="439" t="s">
        <v>82</v>
      </c>
      <c r="E30" s="504">
        <v>0.90110331852583425</v>
      </c>
      <c r="F30" s="504">
        <v>6.6235841221710501E-2</v>
      </c>
      <c r="G30" s="504">
        <v>3.2660840252455275E-2</v>
      </c>
      <c r="H30" s="439"/>
    </row>
    <row r="31" spans="1:8" s="228" customFormat="1" ht="11.25" customHeight="1">
      <c r="A31" s="107"/>
      <c r="B31" s="107"/>
      <c r="C31" s="107"/>
      <c r="D31" s="439"/>
      <c r="E31" s="439"/>
      <c r="F31" s="439"/>
      <c r="G31" s="439"/>
      <c r="H31" s="439"/>
    </row>
    <row r="32" spans="1:8" s="228" customFormat="1" ht="11.25" customHeight="1">
      <c r="A32" s="107"/>
      <c r="B32" s="107"/>
      <c r="C32" s="107"/>
      <c r="D32" s="439"/>
      <c r="E32" s="439"/>
      <c r="F32" s="439"/>
      <c r="G32" s="439"/>
      <c r="H32" s="439"/>
    </row>
    <row r="33" spans="1:54" s="228" customFormat="1" ht="11.25" customHeight="1">
      <c r="A33" s="107"/>
      <c r="B33" s="107"/>
      <c r="C33" s="107"/>
      <c r="D33" s="439"/>
      <c r="E33" s="439"/>
      <c r="F33" s="439"/>
      <c r="G33" s="439"/>
      <c r="H33" s="439"/>
    </row>
    <row r="34" spans="1:54" s="228" customFormat="1" ht="11.25" customHeight="1">
      <c r="A34" s="107"/>
      <c r="B34" s="107"/>
      <c r="C34" s="107"/>
      <c r="D34" s="439"/>
      <c r="E34" s="439"/>
      <c r="F34" s="439"/>
      <c r="G34" s="439"/>
      <c r="H34" s="439"/>
    </row>
    <row r="35" spans="1:54" s="228" customFormat="1" ht="11.25" customHeight="1">
      <c r="A35" s="4"/>
      <c r="B35" s="107"/>
      <c r="C35" s="107"/>
      <c r="D35" s="439"/>
      <c r="E35" s="439"/>
      <c r="F35" s="439"/>
      <c r="G35" s="439"/>
      <c r="H35" s="439"/>
    </row>
    <row r="36" spans="1:54" s="228" customFormat="1" ht="11.25" customHeight="1">
      <c r="A36" s="107"/>
      <c r="B36" s="107"/>
      <c r="C36" s="107"/>
      <c r="D36" s="439"/>
      <c r="E36" s="439"/>
      <c r="F36" s="439"/>
      <c r="G36" s="439"/>
      <c r="H36" s="439"/>
    </row>
    <row r="37" spans="1:54" s="228" customFormat="1" ht="11.25" customHeight="1">
      <c r="A37" s="107"/>
      <c r="B37" s="107"/>
      <c r="C37" s="107"/>
      <c r="D37" s="439"/>
      <c r="E37" s="439"/>
      <c r="F37" s="439"/>
      <c r="G37" s="439"/>
      <c r="H37" s="439"/>
    </row>
    <row r="38" spans="1:54" s="228" customFormat="1" ht="11.25" customHeight="1">
      <c r="A38" s="107"/>
      <c r="B38" s="107"/>
      <c r="C38" s="107"/>
      <c r="D38" s="439"/>
      <c r="E38" s="439"/>
      <c r="F38" s="439"/>
      <c r="G38" s="439"/>
      <c r="H38" s="439"/>
    </row>
    <row r="39" spans="1:54" s="228" customFormat="1" ht="11.25" customHeight="1">
      <c r="A39" s="107"/>
      <c r="B39" s="107"/>
      <c r="C39" s="107"/>
      <c r="D39" s="439"/>
      <c r="E39" s="439"/>
      <c r="F39" s="439"/>
      <c r="G39" s="439"/>
      <c r="H39" s="439"/>
    </row>
    <row r="40" spans="1:54" s="105" customFormat="1" ht="11.25" customHeight="1">
      <c r="A40" s="104"/>
      <c r="B40" s="104"/>
      <c r="C40" s="228"/>
      <c r="D40" s="439"/>
      <c r="E40" s="439"/>
      <c r="F40" s="439"/>
      <c r="G40" s="439"/>
      <c r="H40" s="439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AN40" s="228"/>
      <c r="AO40" s="228"/>
      <c r="AP40" s="228"/>
      <c r="AQ40" s="228"/>
      <c r="AR40" s="228"/>
      <c r="AS40" s="228"/>
      <c r="AT40" s="228"/>
      <c r="AU40" s="228"/>
      <c r="AV40" s="228"/>
      <c r="AW40" s="228"/>
      <c r="AX40" s="228"/>
      <c r="AY40" s="228"/>
      <c r="AZ40" s="228"/>
      <c r="BA40" s="370"/>
      <c r="BB40" s="220"/>
    </row>
    <row r="41" spans="1:54" s="105" customFormat="1" ht="11.25" customHeight="1">
      <c r="A41" s="104"/>
      <c r="B41" s="104"/>
      <c r="C41" s="228"/>
      <c r="D41" s="439"/>
      <c r="E41" s="439"/>
      <c r="F41" s="439"/>
      <c r="G41" s="439"/>
      <c r="H41" s="439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AM41" s="228"/>
      <c r="AN41" s="228"/>
      <c r="AO41" s="228"/>
      <c r="AP41" s="228"/>
      <c r="AQ41" s="228"/>
      <c r="AR41" s="228"/>
      <c r="AS41" s="228"/>
      <c r="AT41" s="228"/>
      <c r="AU41" s="228"/>
      <c r="AV41" s="228"/>
      <c r="AW41" s="228"/>
      <c r="AX41" s="228"/>
      <c r="AY41" s="228"/>
      <c r="AZ41" s="228"/>
      <c r="BA41" s="228"/>
      <c r="BB41" s="228"/>
    </row>
    <row r="42" spans="1:54" s="105" customFormat="1" ht="11.25" customHeight="1">
      <c r="A42" s="104"/>
      <c r="B42" s="104"/>
      <c r="C42" s="228"/>
      <c r="D42" s="439"/>
      <c r="E42" s="439"/>
      <c r="F42" s="439"/>
      <c r="G42" s="439"/>
      <c r="H42" s="439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AM42" s="228"/>
      <c r="AN42" s="228"/>
      <c r="AO42" s="228"/>
      <c r="AP42" s="228"/>
      <c r="AQ42" s="228"/>
      <c r="AR42" s="228"/>
      <c r="AS42" s="228"/>
      <c r="AT42" s="228"/>
      <c r="AU42" s="228"/>
      <c r="AV42" s="228"/>
      <c r="AW42" s="228"/>
      <c r="AX42" s="228"/>
      <c r="AY42" s="228"/>
      <c r="AZ42" s="228"/>
      <c r="BA42" s="228"/>
      <c r="BB42" s="228"/>
    </row>
    <row r="43" spans="1:54" s="105" customFormat="1" ht="11.25" customHeight="1">
      <c r="A43" s="104"/>
      <c r="B43" s="104"/>
      <c r="C43" s="228"/>
      <c r="D43" s="439"/>
      <c r="E43" s="439"/>
      <c r="F43" s="439"/>
      <c r="G43" s="439"/>
      <c r="H43" s="439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  <c r="AO43" s="228"/>
      <c r="AP43" s="228"/>
      <c r="AQ43" s="228"/>
      <c r="AR43" s="228"/>
      <c r="AS43" s="228"/>
      <c r="AT43" s="228"/>
      <c r="AU43" s="228"/>
      <c r="AV43" s="228"/>
      <c r="AW43" s="228"/>
      <c r="AX43" s="228"/>
      <c r="AY43" s="228"/>
      <c r="AZ43" s="228"/>
      <c r="BA43" s="228"/>
      <c r="BB43" s="228"/>
    </row>
    <row r="44" spans="1:54" s="105" customFormat="1" ht="6" customHeight="1">
      <c r="A44" s="104"/>
      <c r="B44" s="104"/>
      <c r="C44" s="228"/>
      <c r="D44" s="439"/>
      <c r="E44" s="439"/>
      <c r="F44" s="439"/>
      <c r="G44" s="439"/>
      <c r="H44" s="439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AM44" s="228"/>
      <c r="AN44" s="228"/>
      <c r="AO44" s="228"/>
      <c r="AP44" s="228"/>
      <c r="AQ44" s="228"/>
      <c r="AR44" s="228"/>
      <c r="AS44" s="228"/>
      <c r="AT44" s="228"/>
      <c r="AU44" s="228"/>
      <c r="AV44" s="228"/>
      <c r="AW44" s="228"/>
      <c r="AX44" s="228"/>
      <c r="AY44" s="228"/>
      <c r="AZ44" s="228"/>
      <c r="BA44" s="228"/>
      <c r="BB44" s="228"/>
    </row>
    <row r="45" spans="1:54" ht="11.25" customHeight="1">
      <c r="A45" s="11"/>
      <c r="C45" s="228"/>
      <c r="D45" s="439"/>
      <c r="E45" s="439"/>
      <c r="F45" s="439"/>
      <c r="G45" s="439"/>
      <c r="H45" s="439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AM45" s="228"/>
      <c r="AN45" s="228"/>
      <c r="AO45" s="228"/>
      <c r="AP45" s="228"/>
      <c r="AQ45" s="228"/>
      <c r="AR45" s="228"/>
      <c r="AS45" s="228"/>
      <c r="AT45" s="228"/>
      <c r="AU45" s="228"/>
      <c r="AV45" s="228"/>
      <c r="AW45" s="228"/>
      <c r="AX45" s="228"/>
      <c r="AY45" s="228"/>
      <c r="AZ45" s="228"/>
      <c r="BA45" s="228"/>
      <c r="BB45" s="228"/>
    </row>
    <row r="46" spans="1:54" ht="11.25" customHeight="1">
      <c r="A46" s="338" t="s">
        <v>118</v>
      </c>
      <c r="C46" s="228"/>
      <c r="D46" s="439"/>
      <c r="E46" s="439"/>
      <c r="F46" s="439"/>
      <c r="G46" s="439"/>
      <c r="H46" s="439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8"/>
      <c r="AN46" s="228"/>
      <c r="AO46" s="228"/>
      <c r="AP46" s="228"/>
      <c r="AQ46" s="228"/>
      <c r="AR46" s="228"/>
      <c r="AS46" s="228"/>
      <c r="AT46" s="228"/>
      <c r="AU46" s="228"/>
      <c r="AV46" s="228"/>
      <c r="AW46" s="228"/>
      <c r="AX46" s="228"/>
      <c r="AY46" s="228"/>
      <c r="AZ46" s="228"/>
      <c r="BA46" s="228"/>
      <c r="BB46" s="228"/>
    </row>
    <row r="47" spans="1:54" ht="15" customHeight="1">
      <c r="A47" s="1" t="s">
        <v>390</v>
      </c>
      <c r="C47" s="228"/>
      <c r="D47" s="439"/>
      <c r="E47" s="439"/>
      <c r="F47" s="439"/>
      <c r="G47" s="439"/>
      <c r="H47" s="439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  <c r="AM47" s="228"/>
      <c r="AN47" s="228"/>
      <c r="AO47" s="228"/>
      <c r="AP47" s="228"/>
      <c r="AQ47" s="228"/>
      <c r="AR47" s="228"/>
      <c r="AS47" s="228"/>
      <c r="AT47" s="228"/>
      <c r="AU47" s="228"/>
      <c r="AV47" s="228"/>
      <c r="AW47" s="228"/>
      <c r="AX47" s="228"/>
      <c r="AY47" s="228"/>
      <c r="AZ47" s="228"/>
      <c r="BA47" s="228"/>
      <c r="BB47" s="228"/>
    </row>
    <row r="48" spans="1:54" ht="9.75" customHeight="1">
      <c r="C48" s="228"/>
      <c r="D48" s="439"/>
      <c r="E48" s="439"/>
      <c r="F48" s="439"/>
      <c r="G48" s="439"/>
      <c r="H48" s="439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8"/>
      <c r="AM48" s="228"/>
      <c r="AN48" s="228"/>
      <c r="AO48" s="228"/>
      <c r="AP48" s="228"/>
      <c r="AQ48" s="228"/>
      <c r="AR48" s="228"/>
      <c r="AS48" s="228"/>
      <c r="AT48" s="228"/>
      <c r="AU48" s="228"/>
      <c r="AV48" s="228"/>
      <c r="AW48" s="228"/>
      <c r="AX48" s="228"/>
      <c r="AY48" s="228"/>
      <c r="AZ48" s="228"/>
      <c r="BA48" s="228"/>
      <c r="BB48" s="228"/>
    </row>
    <row r="49" spans="3:54" ht="9.75" customHeight="1">
      <c r="C49" s="228"/>
      <c r="D49" s="439"/>
      <c r="E49" s="439"/>
      <c r="F49" s="439"/>
      <c r="G49" s="439"/>
      <c r="H49" s="439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8"/>
      <c r="AM49" s="228"/>
      <c r="AN49" s="228"/>
      <c r="AO49" s="228"/>
      <c r="AP49" s="228"/>
      <c r="AQ49" s="228"/>
      <c r="AR49" s="228"/>
      <c r="AS49" s="228"/>
      <c r="AT49" s="228"/>
      <c r="AU49" s="228"/>
      <c r="AV49" s="228"/>
      <c r="AW49" s="228"/>
      <c r="AX49" s="228"/>
      <c r="AY49" s="228"/>
      <c r="AZ49" s="228"/>
      <c r="BA49" s="228"/>
      <c r="BB49" s="228"/>
    </row>
    <row r="50" spans="3:54" ht="9.75" customHeight="1">
      <c r="C50" s="228"/>
      <c r="D50" s="439"/>
      <c r="E50" s="439"/>
      <c r="F50" s="439"/>
      <c r="G50" s="439"/>
      <c r="H50" s="439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8"/>
      <c r="AN50" s="228"/>
      <c r="AO50" s="228"/>
      <c r="AP50" s="228"/>
      <c r="AQ50" s="228"/>
      <c r="AR50" s="228"/>
      <c r="AS50" s="228"/>
      <c r="AT50" s="228"/>
      <c r="AU50" s="228"/>
      <c r="AV50" s="228"/>
      <c r="AW50" s="228"/>
      <c r="AX50" s="228"/>
      <c r="AY50" s="228"/>
      <c r="AZ50" s="228"/>
      <c r="BA50" s="228"/>
      <c r="BB50" s="228"/>
    </row>
    <row r="51" spans="3:54" ht="9.75" customHeight="1">
      <c r="C51" s="228"/>
      <c r="D51" s="439"/>
      <c r="E51" s="439"/>
      <c r="F51" s="439"/>
      <c r="G51" s="439"/>
      <c r="H51" s="439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228"/>
      <c r="AT51" s="228"/>
      <c r="AU51" s="228"/>
      <c r="AV51" s="228"/>
      <c r="AW51" s="228"/>
      <c r="AX51" s="228"/>
      <c r="AY51" s="228"/>
      <c r="AZ51" s="228"/>
      <c r="BA51" s="228"/>
      <c r="BB51" s="228"/>
    </row>
    <row r="52" spans="3:54">
      <c r="C52" s="228"/>
      <c r="D52" s="439"/>
      <c r="E52" s="439"/>
      <c r="F52" s="439"/>
      <c r="G52" s="439"/>
      <c r="H52" s="439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228"/>
      <c r="AK52" s="228"/>
      <c r="AL52" s="228"/>
      <c r="AM52" s="228"/>
      <c r="AN52" s="228"/>
      <c r="AO52" s="228"/>
      <c r="AP52" s="228"/>
      <c r="AQ52" s="228"/>
      <c r="AR52" s="228"/>
      <c r="AS52" s="228"/>
      <c r="AT52" s="228"/>
      <c r="AU52" s="228"/>
      <c r="AV52" s="228"/>
      <c r="AW52" s="228"/>
      <c r="AX52" s="228"/>
      <c r="AY52" s="228"/>
      <c r="AZ52" s="228"/>
      <c r="BA52" s="228"/>
      <c r="BB52" s="228"/>
    </row>
    <row r="53" spans="3:54">
      <c r="C53" s="228"/>
      <c r="D53" s="439"/>
      <c r="E53" s="439"/>
      <c r="F53" s="439"/>
      <c r="G53" s="439"/>
      <c r="H53" s="439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  <c r="AM53" s="228"/>
      <c r="AN53" s="228"/>
      <c r="AO53" s="228"/>
      <c r="AP53" s="228"/>
      <c r="AQ53" s="228"/>
      <c r="AR53" s="228"/>
      <c r="AS53" s="228"/>
      <c r="AT53" s="228"/>
      <c r="AU53" s="228"/>
      <c r="AV53" s="228"/>
      <c r="AW53" s="228"/>
      <c r="AX53" s="228"/>
      <c r="AY53" s="228"/>
      <c r="AZ53" s="228"/>
      <c r="BA53" s="228"/>
      <c r="BB53" s="228"/>
    </row>
    <row r="54" spans="3:54">
      <c r="C54" s="228"/>
      <c r="D54" s="439"/>
      <c r="E54" s="439"/>
      <c r="F54" s="439"/>
      <c r="G54" s="439"/>
      <c r="H54" s="439"/>
      <c r="I54" s="228"/>
      <c r="J54" s="228"/>
      <c r="K54" s="228"/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228"/>
      <c r="AD54" s="228"/>
      <c r="AE54" s="228"/>
      <c r="AF54" s="228"/>
      <c r="AG54" s="228"/>
      <c r="AH54" s="228"/>
      <c r="AI54" s="228"/>
      <c r="AJ54" s="228"/>
      <c r="AK54" s="228"/>
      <c r="AL54" s="228"/>
      <c r="AM54" s="228"/>
      <c r="AN54" s="228"/>
      <c r="AO54" s="228"/>
      <c r="AP54" s="228"/>
      <c r="AQ54" s="228"/>
      <c r="AR54" s="228"/>
      <c r="AS54" s="228"/>
      <c r="AT54" s="228"/>
      <c r="AU54" s="228"/>
      <c r="AV54" s="228"/>
      <c r="AW54" s="228"/>
      <c r="AX54" s="228"/>
      <c r="AY54" s="228"/>
      <c r="AZ54" s="228"/>
      <c r="BA54" s="228"/>
      <c r="BB54" s="228"/>
    </row>
    <row r="55" spans="3:54">
      <c r="C55" s="228"/>
      <c r="D55" s="439"/>
      <c r="E55" s="439"/>
      <c r="F55" s="439"/>
      <c r="G55" s="439"/>
      <c r="H55" s="439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228"/>
      <c r="AK55" s="228"/>
      <c r="AL55" s="228"/>
      <c r="AM55" s="228"/>
      <c r="AN55" s="228"/>
      <c r="AO55" s="228"/>
      <c r="AP55" s="228"/>
      <c r="AQ55" s="228"/>
      <c r="AR55" s="228"/>
      <c r="AS55" s="228"/>
      <c r="AT55" s="228"/>
      <c r="AU55" s="228"/>
      <c r="AV55" s="228"/>
      <c r="AW55" s="228"/>
      <c r="AX55" s="228"/>
      <c r="AY55" s="228"/>
      <c r="AZ55" s="228"/>
      <c r="BA55" s="228"/>
      <c r="BB55" s="228"/>
    </row>
    <row r="56" spans="3:54">
      <c r="C56" s="228"/>
      <c r="D56" s="439"/>
      <c r="E56" s="439"/>
      <c r="F56" s="439"/>
      <c r="G56" s="439"/>
      <c r="H56" s="439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228"/>
      <c r="AK56" s="228"/>
      <c r="AL56" s="228"/>
      <c r="AM56" s="228"/>
      <c r="AN56" s="228"/>
      <c r="AO56" s="228"/>
      <c r="AP56" s="228"/>
      <c r="AQ56" s="228"/>
      <c r="AR56" s="228"/>
      <c r="AS56" s="228"/>
      <c r="AT56" s="228"/>
      <c r="AU56" s="228"/>
      <c r="AV56" s="228"/>
      <c r="AW56" s="228"/>
      <c r="AX56" s="228"/>
      <c r="AY56" s="228"/>
      <c r="AZ56" s="228"/>
      <c r="BA56" s="228"/>
      <c r="BB56" s="228"/>
    </row>
    <row r="57" spans="3:54">
      <c r="C57" s="228"/>
      <c r="D57" s="439"/>
      <c r="E57" s="439"/>
      <c r="F57" s="439"/>
      <c r="G57" s="439"/>
      <c r="H57" s="439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  <c r="AJ57" s="228"/>
      <c r="AK57" s="228"/>
      <c r="AL57" s="228"/>
      <c r="AM57" s="228"/>
      <c r="AN57" s="228"/>
      <c r="AO57" s="228"/>
      <c r="AP57" s="228"/>
      <c r="AQ57" s="228"/>
      <c r="AR57" s="228"/>
      <c r="AS57" s="228"/>
      <c r="AT57" s="228"/>
      <c r="AU57" s="228"/>
      <c r="AV57" s="228"/>
      <c r="AW57" s="228"/>
      <c r="AX57" s="228"/>
      <c r="AY57" s="228"/>
      <c r="AZ57" s="228"/>
      <c r="BA57" s="228"/>
      <c r="BB57" s="228"/>
    </row>
    <row r="58" spans="3:54">
      <c r="C58" s="228"/>
      <c r="D58" s="439"/>
      <c r="E58" s="439"/>
      <c r="F58" s="439"/>
      <c r="G58" s="439"/>
      <c r="H58" s="439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  <c r="AJ58" s="228"/>
      <c r="AK58" s="228"/>
      <c r="AL58" s="228"/>
      <c r="AM58" s="228"/>
      <c r="AN58" s="228"/>
      <c r="AO58" s="228"/>
      <c r="AP58" s="228"/>
      <c r="AQ58" s="228"/>
      <c r="AR58" s="228"/>
      <c r="AS58" s="228"/>
      <c r="AT58" s="228"/>
      <c r="AU58" s="228"/>
      <c r="AV58" s="228"/>
      <c r="AW58" s="228"/>
      <c r="AX58" s="228"/>
      <c r="AY58" s="228"/>
      <c r="AZ58" s="228"/>
      <c r="BA58" s="228"/>
      <c r="BB58" s="228"/>
    </row>
    <row r="59" spans="3:54">
      <c r="C59" s="228"/>
      <c r="D59" s="439"/>
      <c r="E59" s="439"/>
      <c r="F59" s="439"/>
      <c r="G59" s="439"/>
      <c r="H59" s="439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  <c r="AJ59" s="228"/>
      <c r="AK59" s="228"/>
      <c r="AL59" s="228"/>
      <c r="AM59" s="228"/>
      <c r="AN59" s="228"/>
      <c r="AO59" s="228"/>
      <c r="AP59" s="228"/>
      <c r="AQ59" s="228"/>
      <c r="AR59" s="228"/>
      <c r="AS59" s="228"/>
      <c r="AT59" s="228"/>
      <c r="AU59" s="228"/>
      <c r="AV59" s="228"/>
      <c r="AW59" s="228"/>
      <c r="AX59" s="228"/>
      <c r="AY59" s="228"/>
      <c r="AZ59" s="228"/>
      <c r="BA59" s="228"/>
      <c r="BB59" s="228"/>
    </row>
    <row r="60" spans="3:54">
      <c r="C60" s="228"/>
      <c r="D60" s="439"/>
      <c r="E60" s="439"/>
      <c r="F60" s="439"/>
      <c r="G60" s="439"/>
      <c r="H60" s="439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  <c r="AJ60" s="228"/>
      <c r="AK60" s="228"/>
      <c r="AL60" s="228"/>
      <c r="AM60" s="228"/>
      <c r="AN60" s="228"/>
      <c r="AO60" s="228"/>
      <c r="AP60" s="228"/>
      <c r="AQ60" s="228"/>
      <c r="AR60" s="228"/>
      <c r="AS60" s="228"/>
      <c r="AT60" s="228"/>
      <c r="AU60" s="228"/>
      <c r="AV60" s="228"/>
      <c r="AW60" s="228"/>
      <c r="AX60" s="228"/>
      <c r="AY60" s="228"/>
      <c r="AZ60" s="228"/>
      <c r="BA60" s="228"/>
      <c r="BB60" s="228"/>
    </row>
    <row r="61" spans="3:54">
      <c r="C61" s="228"/>
      <c r="D61" s="439"/>
      <c r="E61" s="439"/>
      <c r="F61" s="439"/>
      <c r="G61" s="439"/>
      <c r="H61" s="439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  <c r="AN61" s="228"/>
      <c r="AO61" s="228"/>
      <c r="AP61" s="228"/>
      <c r="AQ61" s="228"/>
      <c r="AR61" s="228"/>
      <c r="AS61" s="228"/>
      <c r="AT61" s="228"/>
      <c r="AU61" s="228"/>
      <c r="AV61" s="228"/>
      <c r="AW61" s="228"/>
      <c r="AX61" s="228"/>
      <c r="AY61" s="228"/>
      <c r="AZ61" s="228"/>
      <c r="BA61" s="228"/>
      <c r="BB61" s="228"/>
    </row>
    <row r="62" spans="3:54">
      <c r="C62" s="228"/>
      <c r="D62" s="439"/>
      <c r="E62" s="439"/>
      <c r="F62" s="439"/>
      <c r="G62" s="439"/>
      <c r="H62" s="439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  <c r="AJ62" s="228"/>
      <c r="AK62" s="228"/>
      <c r="AL62" s="228"/>
      <c r="AM62" s="228"/>
      <c r="AN62" s="228"/>
      <c r="AO62" s="228"/>
      <c r="AP62" s="228"/>
      <c r="AQ62" s="228"/>
      <c r="AR62" s="228"/>
      <c r="AS62" s="228"/>
      <c r="AT62" s="228"/>
      <c r="AU62" s="228"/>
      <c r="AV62" s="228"/>
      <c r="AW62" s="228"/>
      <c r="AX62" s="228"/>
      <c r="AY62" s="228"/>
      <c r="AZ62" s="228"/>
      <c r="BA62" s="228"/>
      <c r="BB62" s="228"/>
    </row>
    <row r="63" spans="3:54" ht="12.75" customHeight="1">
      <c r="C63" s="228"/>
      <c r="D63" s="439"/>
      <c r="E63" s="439"/>
      <c r="F63" s="439"/>
      <c r="G63" s="439"/>
      <c r="H63" s="439"/>
      <c r="I63" s="228"/>
      <c r="J63" s="228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8"/>
      <c r="Y63" s="228"/>
      <c r="Z63" s="228"/>
      <c r="AA63" s="228"/>
      <c r="AB63" s="228"/>
      <c r="AC63" s="228"/>
      <c r="AD63" s="228"/>
      <c r="AE63" s="228"/>
      <c r="AF63" s="228"/>
      <c r="AG63" s="228"/>
      <c r="AH63" s="228"/>
      <c r="AI63" s="228"/>
      <c r="AJ63" s="228"/>
      <c r="AK63" s="228"/>
      <c r="AL63" s="228"/>
      <c r="AM63" s="228"/>
      <c r="AN63" s="228"/>
      <c r="AO63" s="228"/>
      <c r="AP63" s="228"/>
      <c r="AQ63" s="228"/>
      <c r="AR63" s="228"/>
      <c r="AS63" s="228"/>
      <c r="AT63" s="228"/>
      <c r="AU63" s="228"/>
      <c r="AV63" s="228"/>
      <c r="AW63" s="228"/>
      <c r="AX63" s="228"/>
      <c r="AY63" s="228"/>
      <c r="AZ63" s="228"/>
      <c r="BA63" s="228"/>
      <c r="BB63" s="228"/>
    </row>
    <row r="64" spans="3:54">
      <c r="C64" s="228"/>
      <c r="D64" s="439"/>
      <c r="E64" s="439"/>
      <c r="F64" s="439"/>
      <c r="G64" s="439"/>
      <c r="H64" s="439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8"/>
      <c r="W64" s="228"/>
      <c r="X64" s="228"/>
      <c r="Y64" s="228"/>
      <c r="Z64" s="228"/>
      <c r="AA64" s="228"/>
      <c r="AB64" s="228"/>
      <c r="AC64" s="228"/>
      <c r="AD64" s="228"/>
      <c r="AE64" s="228"/>
      <c r="AF64" s="228"/>
      <c r="AG64" s="228"/>
      <c r="AH64" s="228"/>
      <c r="AI64" s="228"/>
      <c r="AJ64" s="228"/>
      <c r="AK64" s="228"/>
      <c r="AL64" s="228"/>
      <c r="AM64" s="228"/>
      <c r="AN64" s="228"/>
      <c r="AO64" s="228"/>
      <c r="AP64" s="228"/>
      <c r="AQ64" s="228"/>
      <c r="AR64" s="228"/>
      <c r="AS64" s="228"/>
      <c r="AT64" s="228"/>
      <c r="AU64" s="228"/>
      <c r="AV64" s="228"/>
      <c r="AW64" s="228"/>
      <c r="AX64" s="228"/>
      <c r="AY64" s="228"/>
      <c r="AZ64" s="228"/>
      <c r="BA64" s="228"/>
      <c r="BB64" s="228"/>
    </row>
    <row r="65" spans="3:54" ht="12.75" customHeight="1">
      <c r="C65" s="228"/>
      <c r="D65" s="439"/>
      <c r="E65" s="439"/>
      <c r="F65" s="439"/>
      <c r="G65" s="439"/>
      <c r="H65" s="439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228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228"/>
      <c r="AK65" s="228"/>
      <c r="AL65" s="228"/>
      <c r="AM65" s="228"/>
      <c r="AN65" s="228"/>
      <c r="AO65" s="228"/>
      <c r="AP65" s="228"/>
      <c r="AQ65" s="228"/>
      <c r="AR65" s="228"/>
      <c r="AS65" s="228"/>
      <c r="AT65" s="228"/>
      <c r="AU65" s="228"/>
      <c r="AV65" s="228"/>
      <c r="AW65" s="228"/>
      <c r="AX65" s="228"/>
      <c r="AY65" s="228"/>
      <c r="AZ65" s="228"/>
      <c r="BA65" s="228"/>
      <c r="BB65" s="228"/>
    </row>
    <row r="66" spans="3:54" ht="12.75" customHeight="1">
      <c r="C66" s="228"/>
      <c r="D66" s="439"/>
      <c r="E66" s="439"/>
      <c r="F66" s="439"/>
      <c r="G66" s="439"/>
      <c r="H66" s="439"/>
      <c r="I66" s="228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8"/>
      <c r="AI66" s="228"/>
      <c r="AJ66" s="228"/>
      <c r="AK66" s="228"/>
      <c r="AL66" s="228"/>
      <c r="AM66" s="228"/>
      <c r="AN66" s="228"/>
      <c r="AO66" s="228"/>
      <c r="AP66" s="228"/>
      <c r="AQ66" s="228"/>
      <c r="AR66" s="228"/>
      <c r="AS66" s="228"/>
      <c r="AT66" s="228"/>
      <c r="AU66" s="228"/>
      <c r="AV66" s="228"/>
      <c r="AW66" s="228"/>
      <c r="AX66" s="228"/>
      <c r="AY66" s="228"/>
      <c r="AZ66" s="228"/>
      <c r="BA66" s="228"/>
      <c r="BB66" s="228"/>
    </row>
    <row r="67" spans="3:54">
      <c r="C67" s="228"/>
      <c r="D67" s="439"/>
      <c r="E67" s="439"/>
      <c r="F67" s="439"/>
      <c r="G67" s="439"/>
      <c r="H67" s="439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  <c r="AJ67" s="228"/>
      <c r="AK67" s="228"/>
      <c r="AL67" s="228"/>
      <c r="AM67" s="228"/>
      <c r="AN67" s="228"/>
      <c r="AO67" s="228"/>
      <c r="AP67" s="228"/>
      <c r="AQ67" s="228"/>
      <c r="AR67" s="228"/>
      <c r="AS67" s="228"/>
      <c r="AT67" s="228"/>
      <c r="AU67" s="228"/>
      <c r="AV67" s="228"/>
      <c r="AW67" s="228"/>
      <c r="AX67" s="228"/>
      <c r="AY67" s="228"/>
      <c r="AZ67" s="228"/>
      <c r="BA67" s="228"/>
      <c r="BB67" s="228"/>
    </row>
    <row r="68" spans="3:54">
      <c r="C68" s="228"/>
      <c r="D68" s="439"/>
      <c r="E68" s="439"/>
      <c r="F68" s="439"/>
      <c r="G68" s="439"/>
      <c r="H68" s="439"/>
      <c r="I68" s="228"/>
      <c r="J68" s="228"/>
      <c r="K68" s="228"/>
      <c r="L68" s="228"/>
      <c r="M68" s="228"/>
      <c r="N68" s="228"/>
      <c r="O68" s="228"/>
      <c r="P68" s="228"/>
      <c r="Q68" s="228"/>
      <c r="R68" s="228"/>
      <c r="S68" s="228"/>
      <c r="T68" s="228"/>
      <c r="U68" s="228"/>
      <c r="V68" s="228"/>
      <c r="W68" s="228"/>
      <c r="X68" s="228"/>
      <c r="Y68" s="228"/>
      <c r="Z68" s="228"/>
      <c r="AA68" s="228"/>
      <c r="AB68" s="228"/>
      <c r="AC68" s="228"/>
      <c r="AD68" s="228"/>
      <c r="AE68" s="228"/>
      <c r="AF68" s="228"/>
      <c r="AG68" s="228"/>
      <c r="AH68" s="228"/>
      <c r="AI68" s="228"/>
      <c r="AJ68" s="228"/>
      <c r="AK68" s="228"/>
      <c r="AL68" s="228"/>
      <c r="AM68" s="228"/>
      <c r="AN68" s="228"/>
      <c r="AO68" s="228"/>
      <c r="AP68" s="228"/>
      <c r="AQ68" s="228"/>
      <c r="AR68" s="228"/>
      <c r="AS68" s="228"/>
      <c r="AT68" s="228"/>
      <c r="AU68" s="228"/>
      <c r="AV68" s="228"/>
      <c r="AW68" s="228"/>
      <c r="AX68" s="228"/>
      <c r="AY68" s="228"/>
      <c r="AZ68" s="228"/>
      <c r="BA68" s="228"/>
      <c r="BB68" s="228"/>
    </row>
    <row r="69" spans="3:54">
      <c r="C69" s="228"/>
      <c r="D69" s="439"/>
      <c r="E69" s="439"/>
      <c r="F69" s="439"/>
      <c r="G69" s="439"/>
      <c r="H69" s="439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8"/>
      <c r="Y69" s="228"/>
      <c r="Z69" s="228"/>
      <c r="AA69" s="228"/>
      <c r="AB69" s="228"/>
      <c r="AC69" s="228"/>
      <c r="AD69" s="228"/>
      <c r="AE69" s="228"/>
      <c r="AF69" s="228"/>
      <c r="AG69" s="228"/>
      <c r="AH69" s="228"/>
      <c r="AI69" s="228"/>
      <c r="AJ69" s="228"/>
      <c r="AK69" s="228"/>
      <c r="AL69" s="228"/>
      <c r="AM69" s="228"/>
      <c r="AN69" s="228"/>
      <c r="AO69" s="228"/>
      <c r="AP69" s="228"/>
      <c r="AQ69" s="228"/>
      <c r="AR69" s="228"/>
      <c r="AS69" s="228"/>
      <c r="AT69" s="228"/>
      <c r="AU69" s="228"/>
      <c r="AV69" s="228"/>
      <c r="AW69" s="228"/>
      <c r="AX69" s="228"/>
      <c r="AY69" s="228"/>
      <c r="AZ69" s="228"/>
      <c r="BA69" s="228"/>
      <c r="BB69" s="228"/>
    </row>
    <row r="70" spans="3:54">
      <c r="C70" s="228"/>
      <c r="D70" s="439"/>
      <c r="E70" s="439"/>
      <c r="F70" s="439"/>
      <c r="G70" s="439"/>
      <c r="H70" s="439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  <c r="Z70" s="228"/>
      <c r="AA70" s="228"/>
      <c r="AB70" s="228"/>
      <c r="AC70" s="228"/>
      <c r="AD70" s="228"/>
      <c r="AE70" s="228"/>
      <c r="AF70" s="228"/>
      <c r="AG70" s="228"/>
      <c r="AH70" s="228"/>
      <c r="AI70" s="228"/>
      <c r="AJ70" s="228"/>
      <c r="AK70" s="228"/>
      <c r="AL70" s="228"/>
      <c r="AM70" s="228"/>
      <c r="AN70" s="228"/>
      <c r="AO70" s="228"/>
      <c r="AP70" s="228"/>
      <c r="AQ70" s="228"/>
      <c r="AR70" s="228"/>
      <c r="AS70" s="228"/>
      <c r="AT70" s="228"/>
      <c r="AU70" s="228"/>
      <c r="AV70" s="228"/>
      <c r="AW70" s="228"/>
      <c r="AX70" s="228"/>
      <c r="AY70" s="228"/>
      <c r="AZ70" s="228"/>
      <c r="BA70" s="228"/>
      <c r="BB70" s="228"/>
    </row>
    <row r="71" spans="3:54" ht="12" customHeight="1">
      <c r="C71" s="228"/>
      <c r="D71" s="439"/>
      <c r="E71" s="439"/>
      <c r="F71" s="439"/>
      <c r="G71" s="439"/>
      <c r="H71" s="439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  <c r="X71" s="228"/>
      <c r="Y71" s="228"/>
      <c r="Z71" s="228"/>
      <c r="AA71" s="228"/>
      <c r="AB71" s="228"/>
      <c r="AC71" s="228"/>
      <c r="AD71" s="228"/>
      <c r="AE71" s="228"/>
      <c r="AF71" s="228"/>
      <c r="AG71" s="228"/>
      <c r="AH71" s="228"/>
      <c r="AI71" s="228"/>
      <c r="AJ71" s="228"/>
      <c r="AK71" s="228"/>
      <c r="AL71" s="228"/>
      <c r="AM71" s="228"/>
      <c r="AN71" s="228"/>
      <c r="AO71" s="228"/>
      <c r="AP71" s="228"/>
      <c r="AQ71" s="228"/>
      <c r="AR71" s="228"/>
      <c r="AS71" s="228"/>
      <c r="AT71" s="228"/>
      <c r="AU71" s="228"/>
      <c r="AV71" s="228"/>
      <c r="AW71" s="228"/>
      <c r="AX71" s="228"/>
      <c r="AY71" s="228"/>
      <c r="AZ71" s="228"/>
    </row>
    <row r="72" spans="3:54" ht="12" customHeight="1">
      <c r="C72" s="228"/>
      <c r="D72" s="439"/>
      <c r="E72" s="439"/>
      <c r="F72" s="439"/>
      <c r="G72" s="439"/>
      <c r="H72" s="439"/>
      <c r="I72" s="228"/>
      <c r="J72" s="228"/>
      <c r="K72" s="228"/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8"/>
      <c r="X72" s="228"/>
      <c r="Y72" s="228"/>
      <c r="Z72" s="228"/>
      <c r="AA72" s="228"/>
      <c r="AB72" s="228"/>
      <c r="AC72" s="228"/>
      <c r="AD72" s="228"/>
      <c r="AE72" s="228"/>
      <c r="AF72" s="228"/>
      <c r="AG72" s="228"/>
      <c r="AH72" s="228"/>
      <c r="AI72" s="228"/>
      <c r="AJ72" s="228"/>
      <c r="AK72" s="228"/>
      <c r="AL72" s="228"/>
      <c r="AM72" s="228"/>
      <c r="AN72" s="228"/>
      <c r="AO72" s="228"/>
      <c r="AP72" s="228"/>
      <c r="AQ72" s="228"/>
      <c r="AR72" s="228"/>
      <c r="AS72" s="228"/>
      <c r="AT72" s="228"/>
      <c r="AU72" s="228"/>
      <c r="AV72" s="228"/>
      <c r="AW72" s="228"/>
      <c r="AX72" s="228"/>
      <c r="AY72" s="228"/>
      <c r="AZ72" s="228"/>
    </row>
    <row r="73" spans="3:54">
      <c r="C73" s="228"/>
      <c r="F73" s="439"/>
      <c r="G73" s="439"/>
      <c r="H73" s="439"/>
      <c r="I73" s="228"/>
      <c r="J73" s="228"/>
      <c r="K73" s="228"/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  <c r="X73" s="228"/>
      <c r="Y73" s="228"/>
      <c r="Z73" s="228"/>
      <c r="AA73" s="228"/>
      <c r="AB73" s="228"/>
      <c r="AC73" s="228"/>
      <c r="AD73" s="228"/>
      <c r="AE73" s="228"/>
      <c r="AF73" s="228"/>
      <c r="AG73" s="228"/>
      <c r="AH73" s="228"/>
      <c r="AI73" s="228"/>
      <c r="AJ73" s="228"/>
      <c r="AK73" s="228"/>
      <c r="AL73" s="228"/>
      <c r="AM73" s="228"/>
      <c r="AN73" s="228"/>
      <c r="AO73" s="228"/>
      <c r="AP73" s="228"/>
      <c r="AQ73" s="228"/>
      <c r="AR73" s="228"/>
      <c r="AS73" s="228"/>
      <c r="AT73" s="228"/>
      <c r="AU73" s="228"/>
      <c r="AV73" s="228"/>
      <c r="AW73" s="228"/>
      <c r="AX73" s="228"/>
      <c r="AY73" s="228"/>
      <c r="AZ73" s="228"/>
    </row>
    <row r="74" spans="3:54">
      <c r="C74" s="228"/>
      <c r="F74" s="439"/>
      <c r="G74" s="439"/>
      <c r="H74" s="439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8"/>
      <c r="Z74" s="228"/>
      <c r="AA74" s="228"/>
      <c r="AB74" s="228"/>
      <c r="AC74" s="228"/>
      <c r="AD74" s="228"/>
      <c r="AE74" s="228"/>
      <c r="AF74" s="228"/>
      <c r="AG74" s="228"/>
      <c r="AH74" s="228"/>
      <c r="AI74" s="228"/>
      <c r="AJ74" s="228"/>
      <c r="AK74" s="228"/>
      <c r="AL74" s="228"/>
      <c r="AM74" s="228"/>
      <c r="AN74" s="228"/>
      <c r="AO74" s="228"/>
      <c r="AP74" s="228"/>
      <c r="AQ74" s="228"/>
      <c r="AR74" s="228"/>
      <c r="AS74" s="228"/>
      <c r="AT74" s="228"/>
      <c r="AU74" s="228"/>
      <c r="AV74" s="228"/>
      <c r="AW74" s="228"/>
      <c r="AX74" s="228"/>
      <c r="AY74" s="228"/>
      <c r="AZ74" s="228"/>
    </row>
    <row r="75" spans="3:54">
      <c r="C75" s="228"/>
      <c r="F75" s="439"/>
      <c r="G75" s="439"/>
      <c r="H75" s="439"/>
      <c r="I75" s="228"/>
      <c r="J75" s="228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  <c r="X75" s="228"/>
      <c r="Y75" s="228"/>
      <c r="Z75" s="228"/>
      <c r="AA75" s="228"/>
      <c r="AB75" s="228"/>
      <c r="AC75" s="228"/>
      <c r="AD75" s="228"/>
      <c r="AE75" s="228"/>
      <c r="AF75" s="228"/>
      <c r="AG75" s="228"/>
      <c r="AH75" s="228"/>
      <c r="AI75" s="228"/>
      <c r="AJ75" s="228"/>
      <c r="AK75" s="228"/>
      <c r="AL75" s="228"/>
      <c r="AM75" s="228"/>
      <c r="AN75" s="228"/>
      <c r="AO75" s="228"/>
      <c r="AP75" s="228"/>
      <c r="AQ75" s="228"/>
      <c r="AR75" s="228"/>
      <c r="AS75" s="228"/>
      <c r="AT75" s="228"/>
      <c r="AU75" s="228"/>
      <c r="AV75" s="228"/>
      <c r="AW75" s="228"/>
      <c r="AX75" s="228"/>
      <c r="AY75" s="228"/>
      <c r="AZ75" s="228"/>
    </row>
    <row r="76" spans="3:54">
      <c r="C76" s="228"/>
      <c r="F76" s="439"/>
      <c r="G76" s="439"/>
      <c r="H76" s="439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8"/>
      <c r="AA76" s="228"/>
      <c r="AB76" s="228"/>
      <c r="AC76" s="228"/>
      <c r="AD76" s="228"/>
      <c r="AE76" s="228"/>
      <c r="AF76" s="228"/>
      <c r="AG76" s="228"/>
      <c r="AH76" s="228"/>
      <c r="AI76" s="228"/>
      <c r="AJ76" s="228"/>
      <c r="AK76" s="228"/>
      <c r="AL76" s="228"/>
      <c r="AM76" s="228"/>
      <c r="AN76" s="228"/>
      <c r="AO76" s="228"/>
      <c r="AP76" s="228"/>
      <c r="AQ76" s="228"/>
      <c r="AR76" s="228"/>
      <c r="AS76" s="228"/>
      <c r="AT76" s="228"/>
      <c r="AU76" s="228"/>
      <c r="AV76" s="228"/>
      <c r="AW76" s="228"/>
      <c r="AX76" s="228"/>
      <c r="AY76" s="228"/>
      <c r="AZ76" s="228"/>
    </row>
    <row r="77" spans="3:54">
      <c r="C77" s="228"/>
      <c r="F77" s="439"/>
      <c r="G77" s="439"/>
      <c r="H77" s="439"/>
      <c r="I77" s="228"/>
      <c r="J77" s="228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  <c r="AA77" s="228"/>
      <c r="AB77" s="228"/>
      <c r="AC77" s="228"/>
      <c r="AD77" s="228"/>
      <c r="AE77" s="228"/>
      <c r="AF77" s="228"/>
      <c r="AG77" s="228"/>
      <c r="AH77" s="228"/>
      <c r="AI77" s="228"/>
      <c r="AJ77" s="228"/>
      <c r="AK77" s="228"/>
      <c r="AL77" s="228"/>
      <c r="AM77" s="228"/>
      <c r="AN77" s="228"/>
      <c r="AO77" s="228"/>
      <c r="AP77" s="228"/>
      <c r="AQ77" s="228"/>
      <c r="AR77" s="228"/>
      <c r="AS77" s="228"/>
      <c r="AT77" s="228"/>
      <c r="AU77" s="228"/>
      <c r="AV77" s="228"/>
      <c r="AW77" s="228"/>
      <c r="AX77" s="228"/>
      <c r="AY77" s="228"/>
      <c r="AZ77" s="228"/>
    </row>
  </sheetData>
  <hyperlinks>
    <hyperlink ref="C1" location="Seznam!A1" display="zpět na seznam"/>
    <hyperlink ref="C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showGridLines="0" showWhiteSpace="0" view="pageBreakPreview" zoomScale="140" zoomScaleNormal="140" zoomScaleSheetLayoutView="140" workbookViewId="0">
      <selection sqref="A1:D1"/>
    </sheetView>
  </sheetViews>
  <sheetFormatPr defaultColWidth="9.140625" defaultRowHeight="11.25"/>
  <cols>
    <col min="1" max="1" width="25.5703125" style="102" customWidth="1"/>
    <col min="2" max="4" width="5.28515625" style="102" customWidth="1"/>
    <col min="5" max="5" width="2.85546875" style="13" customWidth="1"/>
    <col min="6" max="6" width="14" style="13" customWidth="1"/>
    <col min="7" max="7" width="21.42578125" style="532" customWidth="1"/>
    <col min="8" max="10" width="5.7109375" style="445" customWidth="1"/>
    <col min="11" max="11" width="3.28515625" style="445" customWidth="1"/>
    <col min="12" max="12" width="21.42578125" style="445" customWidth="1"/>
    <col min="13" max="13" width="5.7109375" style="445" customWidth="1"/>
    <col min="14" max="15" width="5.7109375" style="90" customWidth="1"/>
    <col min="16" max="16384" width="9.140625" style="101"/>
  </cols>
  <sheetData>
    <row r="1" spans="1:15" s="103" customFormat="1" ht="24" customHeight="1">
      <c r="A1" s="786" t="s">
        <v>51</v>
      </c>
      <c r="B1" s="786"/>
      <c r="C1" s="786"/>
      <c r="D1" s="790"/>
      <c r="E1" s="5"/>
      <c r="F1" s="115" t="s">
        <v>83</v>
      </c>
      <c r="G1" s="468"/>
      <c r="H1" s="468"/>
      <c r="I1" s="468"/>
      <c r="J1" s="468"/>
      <c r="K1" s="468"/>
      <c r="L1" s="468"/>
      <c r="M1" s="468"/>
      <c r="N1" s="5"/>
      <c r="O1" s="5"/>
    </row>
    <row r="2" spans="1:15" s="102" customFormat="1" ht="30" customHeight="1">
      <c r="A2" s="759" t="s">
        <v>439</v>
      </c>
      <c r="B2" s="759"/>
      <c r="C2" s="759"/>
      <c r="D2" s="759"/>
      <c r="E2" s="24"/>
      <c r="F2" s="115" t="s">
        <v>84</v>
      </c>
      <c r="G2" s="422"/>
      <c r="H2" s="422"/>
      <c r="I2" s="422"/>
      <c r="J2" s="422"/>
      <c r="K2" s="422"/>
      <c r="L2" s="422"/>
      <c r="M2" s="422"/>
    </row>
    <row r="3" spans="1:15" s="107" customFormat="1" ht="10.5" customHeight="1">
      <c r="A3" s="106"/>
      <c r="C3" s="7"/>
      <c r="D3" s="7" t="s">
        <v>58</v>
      </c>
      <c r="E3" s="111"/>
      <c r="F3" s="111"/>
      <c r="G3" s="404"/>
      <c r="H3" s="404"/>
      <c r="I3" s="404"/>
      <c r="J3" s="404"/>
      <c r="K3" s="404"/>
      <c r="L3" s="404"/>
      <c r="M3" s="404"/>
    </row>
    <row r="4" spans="1:15" s="228" customFormat="1" ht="10.5" customHeight="1">
      <c r="A4" s="19"/>
      <c r="B4" s="40" t="s">
        <v>23</v>
      </c>
      <c r="C4" s="745" t="s">
        <v>53</v>
      </c>
      <c r="D4" s="746" t="s">
        <v>54</v>
      </c>
      <c r="E4" s="21"/>
      <c r="F4" s="21"/>
      <c r="G4" s="406"/>
      <c r="H4" s="406"/>
      <c r="I4" s="406"/>
      <c r="J4" s="406"/>
      <c r="K4" s="406"/>
      <c r="L4" s="406"/>
      <c r="M4" s="406"/>
    </row>
    <row r="5" spans="1:15" s="228" customFormat="1" ht="9.75" customHeight="1">
      <c r="A5" s="51" t="s">
        <v>119</v>
      </c>
      <c r="B5" s="188">
        <v>99.750077386044296</v>
      </c>
      <c r="C5" s="188">
        <v>99.484902197415394</v>
      </c>
      <c r="D5" s="189">
        <v>100</v>
      </c>
      <c r="E5" s="21"/>
      <c r="F5" s="21"/>
      <c r="G5" s="406"/>
      <c r="H5" s="406"/>
      <c r="I5" s="406"/>
      <c r="J5" s="406"/>
      <c r="K5" s="406"/>
      <c r="L5" s="406"/>
      <c r="M5" s="406"/>
    </row>
    <row r="6" spans="1:15" s="228" customFormat="1" ht="9.75" customHeight="1">
      <c r="A6" s="61" t="s">
        <v>196</v>
      </c>
      <c r="B6" s="180">
        <v>94.581757021544604</v>
      </c>
      <c r="C6" s="180">
        <v>93.255958666465503</v>
      </c>
      <c r="D6" s="181">
        <v>95.831296966034898</v>
      </c>
      <c r="E6" s="21"/>
      <c r="F6" s="21"/>
      <c r="G6" s="406"/>
      <c r="H6" s="406"/>
      <c r="I6" s="406"/>
      <c r="J6" s="406"/>
      <c r="K6" s="406"/>
      <c r="L6" s="406"/>
      <c r="M6" s="406"/>
    </row>
    <row r="7" spans="1:15" s="228" customFormat="1" ht="9.75" customHeight="1">
      <c r="A7" s="219" t="s">
        <v>409</v>
      </c>
      <c r="B7" s="182"/>
      <c r="C7" s="182"/>
      <c r="D7" s="183"/>
      <c r="E7" s="21"/>
      <c r="F7" s="21"/>
      <c r="G7" s="406"/>
      <c r="H7" s="406"/>
      <c r="I7" s="406"/>
      <c r="J7" s="406"/>
      <c r="K7" s="406"/>
      <c r="L7" s="406"/>
      <c r="M7" s="406"/>
    </row>
    <row r="8" spans="1:15" s="228" customFormat="1" ht="9.75" customHeight="1">
      <c r="A8" s="61" t="s">
        <v>407</v>
      </c>
      <c r="B8" s="180">
        <v>17.9662185137915</v>
      </c>
      <c r="C8" s="180">
        <v>16.891373761753901</v>
      </c>
      <c r="D8" s="181">
        <v>18.9792394205165</v>
      </c>
      <c r="E8" s="21"/>
      <c r="F8" s="21"/>
      <c r="G8" s="406"/>
      <c r="H8" s="406"/>
      <c r="I8" s="406"/>
      <c r="J8" s="406"/>
      <c r="K8" s="406"/>
      <c r="L8" s="406"/>
      <c r="M8" s="406"/>
    </row>
    <row r="9" spans="1:15" s="228" customFormat="1" ht="18.75" customHeight="1">
      <c r="A9" s="395" t="s">
        <v>408</v>
      </c>
      <c r="B9" s="180">
        <v>50.124198882896202</v>
      </c>
      <c r="C9" s="180">
        <v>52.4444360637602</v>
      </c>
      <c r="D9" s="181">
        <v>47.937419100680998</v>
      </c>
      <c r="E9" s="21"/>
      <c r="F9" s="21"/>
      <c r="G9" s="406"/>
      <c r="H9" s="406"/>
      <c r="I9" s="406"/>
      <c r="J9" s="406"/>
      <c r="K9" s="406"/>
      <c r="L9" s="406"/>
      <c r="M9" s="406"/>
    </row>
    <row r="10" spans="1:15" s="228" customFormat="1" ht="9.75" customHeight="1">
      <c r="A10" s="219" t="s">
        <v>438</v>
      </c>
      <c r="B10" s="182"/>
      <c r="C10" s="182"/>
      <c r="D10" s="183"/>
      <c r="E10" s="21"/>
      <c r="F10" s="21"/>
      <c r="G10" s="406"/>
      <c r="H10" s="406"/>
      <c r="I10" s="406"/>
      <c r="J10" s="406"/>
      <c r="K10" s="406"/>
      <c r="L10" s="406"/>
      <c r="M10" s="406"/>
    </row>
    <row r="11" spans="1:15" s="228" customFormat="1" ht="9.75" customHeight="1">
      <c r="A11" s="48" t="s">
        <v>61</v>
      </c>
      <c r="B11" s="180">
        <v>98.243679885575389</v>
      </c>
      <c r="C11" s="184">
        <v>97.530107607985116</v>
      </c>
      <c r="D11" s="181">
        <v>98.916208298900202</v>
      </c>
      <c r="E11" s="21"/>
      <c r="F11" s="21"/>
      <c r="G11" s="406"/>
      <c r="H11" s="406"/>
      <c r="I11" s="406"/>
      <c r="J11" s="406"/>
      <c r="K11" s="406"/>
      <c r="L11" s="406"/>
      <c r="M11" s="406"/>
    </row>
    <row r="12" spans="1:15" s="228" customFormat="1" ht="9.75" customHeight="1">
      <c r="A12" s="48" t="s">
        <v>410</v>
      </c>
      <c r="B12" s="184">
        <v>7.6487908716489557</v>
      </c>
      <c r="C12" s="184">
        <v>10.667772916980942</v>
      </c>
      <c r="D12" s="185">
        <v>4.8034572333247434</v>
      </c>
      <c r="E12" s="220"/>
      <c r="F12" s="220"/>
      <c r="G12" s="406"/>
      <c r="H12" s="406"/>
      <c r="I12" s="406"/>
      <c r="J12" s="406"/>
      <c r="K12" s="406"/>
      <c r="L12" s="406"/>
      <c r="M12" s="406"/>
    </row>
    <row r="13" spans="1:15" s="228" customFormat="1" ht="9.75" customHeight="1">
      <c r="A13" s="47" t="s">
        <v>63</v>
      </c>
      <c r="B13" s="184">
        <v>70.727489810202144</v>
      </c>
      <c r="C13" s="184">
        <v>84.882712324634184</v>
      </c>
      <c r="D13" s="185">
        <v>57.386459564409897</v>
      </c>
      <c r="E13" s="220"/>
      <c r="F13" s="220"/>
      <c r="G13" s="406"/>
      <c r="H13" s="406"/>
      <c r="I13" s="406"/>
      <c r="J13" s="406"/>
      <c r="K13" s="406"/>
      <c r="L13" s="406"/>
      <c r="M13" s="406"/>
    </row>
    <row r="14" spans="1:15" s="228" customFormat="1" ht="9.75" customHeight="1">
      <c r="A14" s="47" t="s">
        <v>62</v>
      </c>
      <c r="B14" s="180">
        <v>69.614655620666596</v>
      </c>
      <c r="C14" s="180">
        <v>64.060692914969579</v>
      </c>
      <c r="D14" s="181">
        <v>74.849160720474202</v>
      </c>
      <c r="E14" s="220"/>
      <c r="F14" s="220"/>
      <c r="G14" s="406"/>
      <c r="H14" s="406"/>
      <c r="I14" s="406"/>
      <c r="J14" s="406"/>
      <c r="K14" s="406"/>
      <c r="L14" s="406"/>
      <c r="M14" s="406"/>
    </row>
    <row r="15" spans="1:15" s="228" customFormat="1" ht="9.75" customHeight="1">
      <c r="A15" s="48" t="s">
        <v>148</v>
      </c>
      <c r="B15" s="184">
        <v>48.995506272462897</v>
      </c>
      <c r="C15" s="184">
        <v>41.054771961582944</v>
      </c>
      <c r="D15" s="185">
        <v>56.479498594536302</v>
      </c>
      <c r="E15" s="220"/>
      <c r="F15" s="220"/>
      <c r="G15" s="406"/>
      <c r="H15" s="406"/>
      <c r="I15" s="406"/>
      <c r="J15" s="406"/>
      <c r="K15" s="406"/>
      <c r="L15" s="406"/>
      <c r="M15" s="406"/>
    </row>
    <row r="16" spans="1:15" s="228" customFormat="1" ht="9.75" customHeight="1">
      <c r="A16" s="179" t="s">
        <v>64</v>
      </c>
      <c r="B16" s="186">
        <v>47.034399049714601</v>
      </c>
      <c r="C16" s="186">
        <v>45.464059435812338</v>
      </c>
      <c r="D16" s="187">
        <v>48.514414518484301</v>
      </c>
      <c r="E16" s="220"/>
      <c r="F16" s="220"/>
      <c r="G16" s="406"/>
      <c r="H16" s="406"/>
      <c r="I16" s="406"/>
      <c r="J16" s="406"/>
      <c r="K16" s="406"/>
      <c r="L16" s="406"/>
      <c r="M16" s="406"/>
    </row>
    <row r="17" spans="1:13" s="228" customFormat="1" ht="10.5" customHeight="1">
      <c r="A17" s="43" t="s">
        <v>59</v>
      </c>
      <c r="E17" s="220"/>
      <c r="F17" s="220"/>
      <c r="G17" s="406"/>
      <c r="H17" s="406"/>
      <c r="I17" s="406"/>
      <c r="J17" s="406"/>
      <c r="K17" s="406"/>
      <c r="L17" s="406"/>
      <c r="M17" s="406"/>
    </row>
    <row r="18" spans="1:13" s="228" customFormat="1" ht="7.5" customHeight="1">
      <c r="A18" s="43"/>
      <c r="E18" s="220"/>
      <c r="F18" s="220"/>
      <c r="G18" s="406"/>
      <c r="H18" s="406"/>
      <c r="I18" s="406"/>
      <c r="J18" s="406"/>
      <c r="K18" s="406"/>
      <c r="L18" s="406"/>
      <c r="M18" s="406"/>
    </row>
    <row r="19" spans="1:13" s="228" customFormat="1" ht="21" customHeight="1">
      <c r="A19" s="791" t="s">
        <v>413</v>
      </c>
      <c r="B19" s="791"/>
      <c r="C19" s="791"/>
      <c r="D19" s="792"/>
      <c r="E19" s="220"/>
      <c r="F19" s="220"/>
      <c r="G19" s="406"/>
      <c r="H19" s="406"/>
      <c r="I19" s="406"/>
      <c r="J19" s="406"/>
      <c r="K19" s="406"/>
      <c r="L19" s="406"/>
      <c r="M19" s="406"/>
    </row>
    <row r="20" spans="1:13" s="228" customFormat="1" ht="11.25" customHeight="1">
      <c r="E20" s="220"/>
      <c r="F20" s="220"/>
      <c r="G20" s="406"/>
      <c r="H20" s="505" t="s">
        <v>193</v>
      </c>
      <c r="I20" s="505" t="s">
        <v>120</v>
      </c>
      <c r="J20" s="406"/>
      <c r="K20" s="406"/>
      <c r="L20" s="406"/>
      <c r="M20" s="406"/>
    </row>
    <row r="21" spans="1:13" s="228" customFormat="1" ht="11.25" customHeight="1">
      <c r="E21" s="220"/>
      <c r="F21" s="220"/>
      <c r="G21" s="506" t="s">
        <v>45</v>
      </c>
      <c r="H21" s="507">
        <v>0.57566444292553909</v>
      </c>
      <c r="I21" s="507">
        <v>0.47034399049714604</v>
      </c>
      <c r="J21" s="406"/>
      <c r="K21" s="406"/>
      <c r="L21" s="406"/>
      <c r="M21" s="406"/>
    </row>
    <row r="22" spans="1:13" s="228" customFormat="1" ht="11.25" customHeight="1">
      <c r="E22" s="220"/>
      <c r="F22" s="220"/>
      <c r="G22" s="506" t="s">
        <v>102</v>
      </c>
      <c r="H22" s="507">
        <v>0.34334782387129303</v>
      </c>
      <c r="I22" s="507">
        <v>0.48995506272462896</v>
      </c>
      <c r="J22" s="406"/>
      <c r="K22" s="406"/>
      <c r="L22" s="406"/>
      <c r="M22" s="406"/>
    </row>
    <row r="23" spans="1:13" s="228" customFormat="1" ht="12" customHeight="1">
      <c r="E23" s="220"/>
      <c r="F23" s="220"/>
      <c r="G23" s="506" t="s">
        <v>411</v>
      </c>
      <c r="H23" s="507">
        <v>0.23157346766731599</v>
      </c>
      <c r="I23" s="507">
        <v>0.70727489810202149</v>
      </c>
      <c r="J23" s="406"/>
      <c r="K23" s="406"/>
      <c r="L23" s="406"/>
      <c r="M23" s="406"/>
    </row>
    <row r="24" spans="1:13" s="228" customFormat="1" ht="12" customHeight="1">
      <c r="E24" s="14"/>
      <c r="F24" s="14"/>
      <c r="G24" s="442" t="s">
        <v>440</v>
      </c>
      <c r="H24" s="507">
        <v>0.52429193235128602</v>
      </c>
      <c r="I24" s="507">
        <v>0.69614655620666599</v>
      </c>
      <c r="J24" s="406"/>
      <c r="K24" s="406"/>
      <c r="L24" s="406"/>
      <c r="M24" s="406"/>
    </row>
    <row r="25" spans="1:13" s="228" customFormat="1" ht="12" customHeight="1">
      <c r="A25" s="332"/>
      <c r="B25" s="332"/>
      <c r="C25" s="332"/>
      <c r="D25" s="7"/>
      <c r="E25" s="14"/>
      <c r="F25" s="14"/>
      <c r="G25" s="506" t="s">
        <v>146</v>
      </c>
      <c r="H25" s="507">
        <v>0.51046970504065503</v>
      </c>
      <c r="I25" s="507">
        <v>0.98243679885575386</v>
      </c>
      <c r="J25" s="406"/>
      <c r="K25" s="406"/>
      <c r="L25" s="406"/>
      <c r="M25" s="406"/>
    </row>
    <row r="26" spans="1:13" s="228" customFormat="1" ht="12" customHeight="1">
      <c r="A26" s="107"/>
      <c r="B26" s="107"/>
      <c r="C26" s="107"/>
      <c r="D26" s="107"/>
      <c r="E26" s="220"/>
      <c r="F26" s="220"/>
      <c r="G26" s="406"/>
      <c r="H26" s="508"/>
      <c r="I26" s="406"/>
      <c r="J26" s="406"/>
      <c r="K26" s="406"/>
      <c r="L26" s="406"/>
      <c r="M26" s="406"/>
    </row>
    <row r="27" spans="1:13" s="228" customFormat="1" ht="12" customHeight="1">
      <c r="E27" s="220"/>
      <c r="F27" s="220"/>
      <c r="G27" s="406"/>
      <c r="H27" s="406"/>
      <c r="I27" s="406"/>
      <c r="J27" s="406"/>
      <c r="K27" s="406"/>
      <c r="L27" s="406"/>
      <c r="M27" s="406"/>
    </row>
    <row r="28" spans="1:13" s="228" customFormat="1" ht="12" customHeight="1">
      <c r="A28" s="107"/>
      <c r="B28" s="107"/>
      <c r="C28" s="107"/>
      <c r="D28" s="107"/>
      <c r="E28" s="220"/>
      <c r="F28" s="220"/>
      <c r="G28" s="406"/>
      <c r="H28" s="406"/>
      <c r="I28" s="406"/>
      <c r="J28" s="406"/>
      <c r="K28" s="406"/>
      <c r="L28" s="406"/>
      <c r="M28" s="406"/>
    </row>
    <row r="29" spans="1:13" s="228" customFormat="1" ht="12" customHeight="1">
      <c r="B29" s="107"/>
      <c r="C29" s="107"/>
      <c r="D29" s="107"/>
      <c r="E29" s="220"/>
      <c r="F29" s="220"/>
      <c r="M29" s="406"/>
    </row>
    <row r="30" spans="1:13" s="228" customFormat="1" ht="11.25" customHeight="1">
      <c r="A30" s="793" t="s">
        <v>195</v>
      </c>
      <c r="B30" s="793"/>
      <c r="C30" s="793"/>
      <c r="D30" s="793"/>
      <c r="E30" s="63"/>
      <c r="F30" s="752"/>
      <c r="M30" s="406"/>
    </row>
    <row r="31" spans="1:13" s="228" customFormat="1" ht="7.5" customHeight="1">
      <c r="A31" s="44"/>
      <c r="B31" s="44"/>
      <c r="C31" s="44"/>
      <c r="D31" s="44"/>
      <c r="E31" s="63"/>
      <c r="F31" s="752"/>
      <c r="M31" s="406"/>
    </row>
    <row r="32" spans="1:13" s="228" customFormat="1" ht="21" customHeight="1">
      <c r="A32" s="789" t="s">
        <v>391</v>
      </c>
      <c r="B32" s="789"/>
      <c r="C32" s="789"/>
      <c r="D32" s="789"/>
      <c r="E32" s="220"/>
      <c r="F32" s="220"/>
      <c r="G32" s="476"/>
      <c r="H32" s="476"/>
      <c r="I32" s="476" t="s">
        <v>120</v>
      </c>
      <c r="J32" s="476" t="s">
        <v>193</v>
      </c>
      <c r="K32" s="406"/>
      <c r="M32" s="406"/>
    </row>
    <row r="33" spans="1:17" s="228" customFormat="1" ht="11.25" customHeight="1">
      <c r="A33" s="342"/>
      <c r="B33" s="342"/>
      <c r="C33" s="342"/>
      <c r="D33" s="342"/>
      <c r="E33" s="220"/>
      <c r="F33" s="220" t="s">
        <v>26</v>
      </c>
      <c r="G33" s="782" t="s">
        <v>23</v>
      </c>
      <c r="H33" s="433">
        <v>2016</v>
      </c>
      <c r="I33" s="425">
        <v>0.82151458679550771</v>
      </c>
      <c r="J33" s="425">
        <v>0.41214370282827539</v>
      </c>
      <c r="K33" s="406"/>
      <c r="M33" s="406"/>
    </row>
    <row r="34" spans="1:17" s="228" customFormat="1" ht="11.25" customHeight="1">
      <c r="A34" s="107"/>
      <c r="B34" s="107"/>
      <c r="C34" s="107"/>
      <c r="D34" s="107"/>
      <c r="E34" s="220"/>
      <c r="F34" s="220"/>
      <c r="G34" s="782"/>
      <c r="H34" s="433">
        <v>2017</v>
      </c>
      <c r="I34" s="425">
        <v>0.86955212055851971</v>
      </c>
      <c r="J34" s="425">
        <v>0.50371415082770532</v>
      </c>
      <c r="K34" s="406"/>
      <c r="M34" s="406"/>
    </row>
    <row r="35" spans="1:17" s="228" customFormat="1" ht="11.25" customHeight="1">
      <c r="A35" s="107"/>
      <c r="B35" s="107"/>
      <c r="C35" s="107"/>
      <c r="D35" s="107"/>
      <c r="E35" s="220"/>
      <c r="F35" s="220"/>
      <c r="G35" s="782"/>
      <c r="H35" s="509" t="s">
        <v>406</v>
      </c>
      <c r="I35" s="425">
        <f>94.5817570215445/100</f>
        <v>0.94581757021544499</v>
      </c>
      <c r="J35" s="425">
        <f>58.4366992469536/100</f>
        <v>0.58436699246953605</v>
      </c>
      <c r="K35" s="406"/>
      <c r="M35" s="406"/>
    </row>
    <row r="36" spans="1:17" s="228" customFormat="1" ht="11.25" customHeight="1">
      <c r="A36" s="107"/>
      <c r="B36" s="107"/>
      <c r="C36" s="107"/>
      <c r="D36" s="107"/>
      <c r="E36" s="220"/>
      <c r="F36" s="220"/>
      <c r="G36" s="782" t="s">
        <v>68</v>
      </c>
      <c r="H36" s="433">
        <v>2016</v>
      </c>
      <c r="I36" s="425">
        <v>0.54562499129937836</v>
      </c>
      <c r="J36" s="425">
        <v>0.30604783268458574</v>
      </c>
      <c r="K36" s="406"/>
      <c r="M36" s="406"/>
    </row>
    <row r="37" spans="1:17" s="228" customFormat="1" ht="11.25" customHeight="1">
      <c r="A37" s="107"/>
      <c r="B37" s="107"/>
      <c r="C37" s="107"/>
      <c r="D37" s="107"/>
      <c r="E37" s="220"/>
      <c r="F37" s="220"/>
      <c r="G37" s="782"/>
      <c r="H37" s="433">
        <v>2017</v>
      </c>
      <c r="I37" s="425">
        <v>0.59190008601820909</v>
      </c>
      <c r="J37" s="425">
        <v>0.3604229854876751</v>
      </c>
      <c r="K37" s="406"/>
      <c r="M37" s="406"/>
    </row>
    <row r="38" spans="1:17" s="228" customFormat="1" ht="11.25" customHeight="1">
      <c r="A38" s="107"/>
      <c r="B38" s="107"/>
      <c r="C38" s="107"/>
      <c r="D38" s="107"/>
      <c r="E38" s="220"/>
      <c r="F38" s="220"/>
      <c r="G38" s="782"/>
      <c r="H38" s="509" t="s">
        <v>406</v>
      </c>
      <c r="I38" s="434">
        <f>75/100</f>
        <v>0.75</v>
      </c>
      <c r="J38" s="425">
        <f>46.8/100</f>
        <v>0.46799999999999997</v>
      </c>
      <c r="K38" s="406"/>
      <c r="M38" s="406"/>
    </row>
    <row r="39" spans="1:17" s="228" customFormat="1" ht="11.25" customHeight="1">
      <c r="A39" s="107"/>
      <c r="B39" s="107"/>
      <c r="C39" s="107"/>
      <c r="D39" s="107"/>
      <c r="E39" s="220"/>
      <c r="F39" s="220"/>
      <c r="G39" s="782" t="s">
        <v>69</v>
      </c>
      <c r="H39" s="433">
        <v>2016</v>
      </c>
      <c r="I39" s="425">
        <v>0.68413689365525099</v>
      </c>
      <c r="J39" s="425">
        <v>0.30791327381295841</v>
      </c>
      <c r="K39" s="406"/>
      <c r="M39" s="406"/>
      <c r="Q39" s="17"/>
    </row>
    <row r="40" spans="1:17" s="228" customFormat="1" ht="11.25" customHeight="1">
      <c r="A40" s="107"/>
      <c r="B40" s="107"/>
      <c r="C40" s="107"/>
      <c r="D40" s="107"/>
      <c r="E40" s="220"/>
      <c r="F40" s="220"/>
      <c r="G40" s="782"/>
      <c r="H40" s="433">
        <v>2017</v>
      </c>
      <c r="I40" s="425">
        <v>0.82579575338088607</v>
      </c>
      <c r="J40" s="425">
        <v>0.46328989424958633</v>
      </c>
      <c r="K40" s="406"/>
      <c r="M40" s="406"/>
      <c r="Q40" s="17"/>
    </row>
    <row r="41" spans="1:17" s="228" customFormat="1" ht="11.25" customHeight="1">
      <c r="A41" s="107"/>
      <c r="B41" s="107"/>
      <c r="C41" s="107"/>
      <c r="D41" s="107"/>
      <c r="E41" s="220"/>
      <c r="F41" s="220"/>
      <c r="G41" s="782"/>
      <c r="H41" s="433" t="s">
        <v>406</v>
      </c>
      <c r="I41" s="425">
        <f>93.6/100</f>
        <v>0.93599999999999994</v>
      </c>
      <c r="J41" s="425">
        <f>56.2/100</f>
        <v>0.56200000000000006</v>
      </c>
      <c r="K41" s="406"/>
      <c r="M41" s="406"/>
      <c r="Q41" s="17"/>
    </row>
    <row r="42" spans="1:17" s="228" customFormat="1" ht="11.25" customHeight="1">
      <c r="A42" s="107"/>
      <c r="B42" s="107"/>
      <c r="C42" s="107"/>
      <c r="D42" s="107"/>
      <c r="E42" s="220"/>
      <c r="F42" s="220"/>
      <c r="G42" s="406"/>
      <c r="H42" s="406"/>
      <c r="I42" s="406"/>
      <c r="J42" s="406"/>
      <c r="K42" s="406"/>
      <c r="M42" s="406"/>
      <c r="Q42" s="17"/>
    </row>
    <row r="43" spans="1:17" s="228" customFormat="1" ht="11.25" customHeight="1">
      <c r="A43" s="107"/>
      <c r="B43" s="107"/>
      <c r="C43" s="107"/>
      <c r="D43" s="107"/>
      <c r="E43" s="220"/>
      <c r="F43" s="220"/>
      <c r="G43" s="406"/>
      <c r="H43" s="406"/>
      <c r="I43" s="406"/>
      <c r="J43" s="406"/>
      <c r="K43" s="406"/>
      <c r="M43" s="406"/>
      <c r="Q43" s="17"/>
    </row>
    <row r="44" spans="1:17" s="228" customFormat="1" ht="11.25" customHeight="1">
      <c r="A44" s="107"/>
      <c r="B44" s="107"/>
      <c r="E44" s="220"/>
      <c r="F44" s="220"/>
      <c r="M44" s="406"/>
      <c r="Q44" s="17"/>
    </row>
    <row r="45" spans="1:17" s="228" customFormat="1" ht="11.25" customHeight="1">
      <c r="A45" s="43" t="s">
        <v>492</v>
      </c>
      <c r="B45" s="107"/>
      <c r="E45" s="220"/>
      <c r="F45" s="220"/>
      <c r="M45" s="406"/>
      <c r="Q45" s="17"/>
    </row>
    <row r="46" spans="1:17" s="228" customFormat="1" ht="15" customHeight="1">
      <c r="B46" s="107"/>
      <c r="C46" s="107"/>
      <c r="D46" s="334" t="s">
        <v>412</v>
      </c>
      <c r="E46" s="220"/>
      <c r="F46" s="220"/>
      <c r="M46" s="406"/>
      <c r="Q46" s="17"/>
    </row>
    <row r="47" spans="1:17" s="228" customFormat="1" ht="16.5" customHeight="1">
      <c r="C47" s="107"/>
      <c r="E47" s="220"/>
      <c r="F47" s="220"/>
      <c r="M47" s="406"/>
      <c r="Q47" s="17"/>
    </row>
    <row r="48" spans="1:17" s="228" customFormat="1" ht="9.75">
      <c r="C48" s="107"/>
      <c r="D48" s="107"/>
      <c r="E48" s="220"/>
      <c r="F48" s="220"/>
      <c r="G48" s="406"/>
      <c r="H48" s="406"/>
      <c r="I48" s="406"/>
      <c r="J48" s="406"/>
      <c r="K48" s="406"/>
      <c r="L48" s="406"/>
      <c r="M48" s="406"/>
      <c r="Q48" s="17"/>
    </row>
    <row r="49" spans="3:16" s="105" customFormat="1" ht="9.75">
      <c r="C49" s="104"/>
      <c r="D49" s="104"/>
      <c r="E49" s="220"/>
      <c r="F49" s="220"/>
      <c r="G49" s="446"/>
      <c r="H49" s="410"/>
      <c r="I49" s="410"/>
      <c r="J49" s="410"/>
      <c r="K49" s="410"/>
      <c r="L49" s="410"/>
      <c r="M49" s="511"/>
      <c r="N49" s="62"/>
      <c r="O49" s="62"/>
      <c r="P49" s="228"/>
    </row>
    <row r="50" spans="3:16" s="105" customFormat="1" ht="9.75">
      <c r="C50" s="104"/>
      <c r="D50" s="104"/>
      <c r="E50" s="220"/>
      <c r="F50" s="220"/>
      <c r="G50" s="406"/>
      <c r="H50" s="406"/>
      <c r="I50" s="512"/>
      <c r="J50" s="406"/>
      <c r="K50" s="406"/>
      <c r="L50" s="406"/>
      <c r="M50" s="406"/>
      <c r="N50" s="230"/>
      <c r="O50" s="225"/>
      <c r="P50" s="228"/>
    </row>
    <row r="51" spans="3:16" s="105" customFormat="1" ht="9.75">
      <c r="C51" s="104"/>
      <c r="D51" s="104"/>
      <c r="E51" s="220"/>
      <c r="F51" s="220"/>
      <c r="G51" s="411"/>
      <c r="H51" s="533"/>
      <c r="I51" s="533"/>
      <c r="J51" s="533"/>
      <c r="K51" s="533"/>
      <c r="L51" s="411"/>
      <c r="M51" s="533"/>
      <c r="N51" s="534"/>
      <c r="O51" s="534"/>
      <c r="P51" s="220"/>
    </row>
    <row r="52" spans="3:16" s="105" customFormat="1" ht="9.75">
      <c r="C52" s="104"/>
      <c r="D52" s="104"/>
      <c r="E52" s="220"/>
      <c r="F52" s="220"/>
      <c r="G52" s="535"/>
      <c r="H52" s="536"/>
      <c r="I52" s="536"/>
      <c r="J52" s="536"/>
      <c r="K52" s="487"/>
      <c r="L52" s="511"/>
      <c r="M52" s="487"/>
      <c r="N52" s="70"/>
      <c r="O52" s="70"/>
      <c r="P52" s="220"/>
    </row>
    <row r="53" spans="3:16" s="105" customFormat="1" ht="9.75">
      <c r="C53" s="104"/>
      <c r="D53" s="104"/>
      <c r="E53" s="220"/>
      <c r="F53" s="220"/>
      <c r="G53" s="515"/>
      <c r="H53" s="514"/>
      <c r="I53" s="514"/>
      <c r="J53" s="514"/>
      <c r="K53" s="426"/>
      <c r="L53" s="516"/>
      <c r="M53" s="426"/>
      <c r="N53" s="65"/>
      <c r="O53" s="65"/>
      <c r="P53" s="228"/>
    </row>
    <row r="54" spans="3:16" s="105" customFormat="1" ht="15.75" customHeight="1">
      <c r="C54" s="104"/>
      <c r="D54" s="104"/>
      <c r="E54" s="220"/>
      <c r="F54" s="220"/>
      <c r="G54" s="513"/>
      <c r="H54" s="517"/>
      <c r="I54" s="517"/>
      <c r="J54" s="518"/>
      <c r="K54" s="426"/>
      <c r="L54" s="446"/>
      <c r="M54" s="426"/>
      <c r="N54" s="65"/>
      <c r="O54" s="65"/>
      <c r="P54" s="228"/>
    </row>
    <row r="55" spans="3:16" s="105" customFormat="1" ht="9.75">
      <c r="C55" s="104"/>
      <c r="D55" s="104"/>
      <c r="E55" s="220"/>
      <c r="F55" s="220"/>
      <c r="G55" s="515"/>
      <c r="H55" s="514"/>
      <c r="I55" s="514"/>
      <c r="J55" s="514"/>
      <c r="K55" s="426"/>
      <c r="L55" s="516"/>
      <c r="M55" s="426"/>
      <c r="N55" s="65"/>
      <c r="O55" s="65"/>
      <c r="P55" s="228"/>
    </row>
    <row r="56" spans="3:16" s="105" customFormat="1" ht="9.75">
      <c r="C56" s="104"/>
      <c r="D56" s="104"/>
      <c r="E56" s="220"/>
      <c r="F56" s="220"/>
      <c r="G56" s="515"/>
      <c r="H56" s="514"/>
      <c r="I56" s="514"/>
      <c r="J56" s="514"/>
      <c r="K56" s="426"/>
      <c r="L56" s="516"/>
      <c r="M56" s="426"/>
      <c r="N56" s="65"/>
      <c r="O56" s="65"/>
      <c r="P56" s="228"/>
    </row>
    <row r="57" spans="3:16" s="105" customFormat="1" ht="9.75">
      <c r="C57" s="104"/>
      <c r="D57" s="104"/>
      <c r="E57" s="220"/>
      <c r="F57" s="220"/>
      <c r="G57" s="515"/>
      <c r="H57" s="514"/>
      <c r="I57" s="514"/>
      <c r="J57" s="514"/>
      <c r="K57" s="426"/>
      <c r="L57" s="516"/>
      <c r="M57" s="426"/>
      <c r="N57" s="65"/>
      <c r="O57" s="65"/>
      <c r="P57" s="228"/>
    </row>
    <row r="58" spans="3:16" s="105" customFormat="1" ht="9.75">
      <c r="C58" s="104"/>
      <c r="D58" s="104"/>
      <c r="E58" s="220"/>
      <c r="F58" s="220"/>
      <c r="G58" s="513"/>
      <c r="H58" s="517"/>
      <c r="I58" s="517"/>
      <c r="J58" s="517"/>
      <c r="K58" s="426"/>
      <c r="L58" s="446"/>
      <c r="M58" s="426"/>
      <c r="N58" s="65"/>
      <c r="O58" s="65"/>
      <c r="P58" s="228"/>
    </row>
    <row r="59" spans="3:16">
      <c r="G59" s="515"/>
      <c r="H59" s="514"/>
      <c r="I59" s="514"/>
      <c r="J59" s="514"/>
      <c r="K59" s="426"/>
      <c r="L59" s="442"/>
      <c r="M59" s="426"/>
      <c r="N59" s="65"/>
      <c r="O59" s="65"/>
      <c r="P59" s="228"/>
    </row>
    <row r="60" spans="3:16">
      <c r="G60" s="515"/>
      <c r="H60" s="514"/>
      <c r="I60" s="514"/>
      <c r="J60" s="514"/>
      <c r="K60" s="426"/>
      <c r="L60" s="409"/>
      <c r="M60" s="426"/>
      <c r="N60" s="65"/>
      <c r="O60" s="65"/>
      <c r="P60" s="228"/>
    </row>
    <row r="61" spans="3:16">
      <c r="G61" s="515"/>
      <c r="H61" s="514"/>
      <c r="I61" s="514"/>
      <c r="J61" s="514"/>
      <c r="K61" s="426"/>
      <c r="L61" s="442"/>
      <c r="M61" s="426"/>
      <c r="N61" s="65"/>
      <c r="O61" s="65"/>
      <c r="P61" s="228"/>
    </row>
    <row r="62" spans="3:16">
      <c r="G62" s="515"/>
      <c r="H62" s="514"/>
      <c r="I62" s="514"/>
      <c r="J62" s="514"/>
      <c r="K62" s="426"/>
      <c r="L62" s="442"/>
      <c r="M62" s="426"/>
      <c r="N62" s="65"/>
      <c r="O62" s="65"/>
      <c r="P62" s="228"/>
    </row>
    <row r="63" spans="3:16">
      <c r="C63" s="1"/>
      <c r="D63" s="1"/>
      <c r="G63" s="515"/>
      <c r="H63" s="514"/>
      <c r="I63" s="514"/>
      <c r="J63" s="514"/>
      <c r="K63" s="426"/>
      <c r="L63" s="409"/>
      <c r="M63" s="426"/>
      <c r="N63" s="65"/>
      <c r="O63" s="65"/>
      <c r="P63" s="228"/>
    </row>
    <row r="64" spans="3:16">
      <c r="G64" s="515"/>
      <c r="H64" s="514"/>
      <c r="I64" s="514"/>
      <c r="J64" s="514"/>
      <c r="K64" s="426"/>
      <c r="L64" s="409"/>
      <c r="M64" s="426"/>
      <c r="N64" s="65"/>
      <c r="O64" s="65"/>
      <c r="P64" s="228"/>
    </row>
    <row r="65" spans="7:16">
      <c r="G65" s="515"/>
      <c r="H65" s="514"/>
      <c r="I65" s="514"/>
      <c r="J65" s="514"/>
      <c r="K65" s="426"/>
      <c r="L65" s="409"/>
      <c r="M65" s="426"/>
      <c r="N65" s="65"/>
      <c r="O65" s="65"/>
      <c r="P65" s="228"/>
    </row>
    <row r="66" spans="7:16">
      <c r="G66" s="519"/>
      <c r="H66" s="520"/>
      <c r="I66" s="520"/>
      <c r="J66" s="520"/>
      <c r="K66" s="426"/>
      <c r="L66" s="442"/>
      <c r="M66" s="426"/>
      <c r="N66" s="65"/>
      <c r="O66" s="65"/>
      <c r="P66" s="228"/>
    </row>
    <row r="67" spans="7:16">
      <c r="G67" s="519"/>
      <c r="H67" s="520"/>
      <c r="I67" s="520"/>
      <c r="J67" s="520"/>
      <c r="K67" s="426"/>
      <c r="L67" s="442"/>
      <c r="M67" s="426"/>
      <c r="N67" s="65"/>
      <c r="O67" s="65"/>
      <c r="P67" s="228"/>
    </row>
    <row r="68" spans="7:16">
      <c r="G68" s="519"/>
      <c r="H68" s="520"/>
      <c r="I68" s="520"/>
      <c r="J68" s="520"/>
      <c r="K68" s="406"/>
      <c r="L68" s="406"/>
      <c r="M68" s="406"/>
      <c r="N68" s="228"/>
      <c r="O68" s="228"/>
      <c r="P68" s="228"/>
    </row>
    <row r="69" spans="7:16">
      <c r="G69" s="519"/>
      <c r="H69" s="520"/>
      <c r="I69" s="520"/>
      <c r="J69" s="520"/>
      <c r="K69" s="406"/>
      <c r="L69" s="406"/>
      <c r="M69" s="406"/>
      <c r="N69" s="228"/>
      <c r="O69" s="228"/>
      <c r="P69" s="228"/>
    </row>
    <row r="70" spans="7:16">
      <c r="G70" s="406"/>
      <c r="H70" s="406"/>
      <c r="I70" s="406"/>
      <c r="J70" s="406"/>
      <c r="K70" s="406"/>
      <c r="L70" s="406"/>
      <c r="M70" s="406"/>
      <c r="N70" s="228"/>
      <c r="O70" s="228"/>
      <c r="P70" s="228"/>
    </row>
    <row r="71" spans="7:16">
      <c r="G71" s="406"/>
      <c r="H71" s="406"/>
      <c r="I71" s="406"/>
      <c r="J71" s="406"/>
      <c r="K71" s="406"/>
      <c r="L71" s="406"/>
      <c r="M71" s="406"/>
      <c r="N71" s="228"/>
      <c r="O71" s="228"/>
      <c r="P71" s="228"/>
    </row>
    <row r="72" spans="7:16">
      <c r="G72" s="521"/>
      <c r="H72" s="406"/>
      <c r="I72" s="406"/>
      <c r="J72" s="406"/>
      <c r="K72" s="406"/>
      <c r="L72" s="406"/>
      <c r="M72" s="406"/>
      <c r="N72" s="228"/>
      <c r="O72" s="32"/>
      <c r="P72" s="228"/>
    </row>
    <row r="73" spans="7:16">
      <c r="G73" s="406"/>
      <c r="H73" s="522"/>
      <c r="I73" s="487"/>
      <c r="J73" s="463"/>
      <c r="K73" s="463"/>
      <c r="L73" s="406"/>
      <c r="M73" s="463"/>
      <c r="N73" s="231"/>
      <c r="O73" s="111"/>
      <c r="P73" s="228"/>
    </row>
    <row r="74" spans="7:16">
      <c r="G74" s="406"/>
      <c r="H74" s="505"/>
      <c r="I74" s="505"/>
      <c r="J74" s="463"/>
      <c r="K74" s="463"/>
      <c r="L74" s="410"/>
      <c r="M74" s="476"/>
      <c r="N74" s="97"/>
      <c r="O74" s="228"/>
      <c r="P74" s="228"/>
    </row>
    <row r="75" spans="7:16">
      <c r="G75" s="523"/>
      <c r="H75" s="524"/>
      <c r="I75" s="524"/>
      <c r="J75" s="406"/>
      <c r="K75" s="406"/>
      <c r="L75" s="523"/>
      <c r="M75" s="525"/>
      <c r="N75" s="232"/>
      <c r="O75" s="228"/>
      <c r="P75" s="228"/>
    </row>
    <row r="76" spans="7:16">
      <c r="G76" s="523"/>
      <c r="H76" s="524"/>
      <c r="I76" s="524"/>
      <c r="J76" s="406"/>
      <c r="K76" s="406"/>
      <c r="L76" s="523"/>
      <c r="M76" s="525"/>
      <c r="N76" s="232"/>
      <c r="O76" s="228"/>
      <c r="P76" s="228"/>
    </row>
    <row r="77" spans="7:16">
      <c r="G77" s="523"/>
      <c r="H77" s="524"/>
      <c r="I77" s="524"/>
      <c r="J77" s="406"/>
      <c r="K77" s="406"/>
      <c r="L77" s="523"/>
      <c r="M77" s="525"/>
      <c r="N77" s="232"/>
      <c r="O77" s="228"/>
      <c r="P77" s="228"/>
    </row>
    <row r="78" spans="7:16">
      <c r="G78" s="523"/>
      <c r="H78" s="524"/>
      <c r="I78" s="524"/>
      <c r="J78" s="406"/>
      <c r="K78" s="406"/>
      <c r="L78" s="523"/>
      <c r="M78" s="525"/>
      <c r="N78" s="232"/>
      <c r="O78" s="228"/>
      <c r="P78" s="228"/>
    </row>
    <row r="79" spans="7:16">
      <c r="G79" s="523"/>
      <c r="H79" s="524"/>
      <c r="I79" s="524"/>
      <c r="J79" s="406"/>
      <c r="K79" s="406"/>
      <c r="L79" s="523"/>
      <c r="M79" s="525"/>
      <c r="N79" s="232"/>
      <c r="O79" s="228"/>
      <c r="P79" s="228"/>
    </row>
    <row r="80" spans="7:16">
      <c r="G80" s="406"/>
      <c r="H80" s="406"/>
      <c r="I80" s="406"/>
      <c r="J80" s="525"/>
      <c r="K80" s="525"/>
      <c r="L80" s="523"/>
      <c r="M80" s="525"/>
      <c r="N80" s="232"/>
      <c r="O80" s="111"/>
      <c r="P80" s="228"/>
    </row>
    <row r="81" spans="7:16">
      <c r="G81" s="406"/>
      <c r="H81" s="406"/>
      <c r="I81" s="406"/>
      <c r="J81" s="406"/>
      <c r="K81" s="406"/>
      <c r="L81" s="526"/>
      <c r="M81" s="526"/>
      <c r="N81" s="111"/>
      <c r="O81" s="111"/>
      <c r="P81" s="228"/>
    </row>
    <row r="82" spans="7:16">
      <c r="G82" s="406"/>
      <c r="H82" s="406"/>
      <c r="I82" s="406"/>
      <c r="J82" s="406"/>
      <c r="K82" s="406"/>
      <c r="L82" s="526"/>
      <c r="M82" s="526"/>
      <c r="N82" s="111"/>
      <c r="O82" s="111"/>
      <c r="P82" s="228"/>
    </row>
    <row r="83" spans="7:16">
      <c r="G83" s="406"/>
      <c r="H83" s="406"/>
      <c r="I83" s="406"/>
      <c r="J83" s="406"/>
      <c r="K83" s="406"/>
      <c r="L83" s="526"/>
      <c r="M83" s="526"/>
      <c r="N83" s="111"/>
      <c r="O83" s="111"/>
      <c r="P83" s="228"/>
    </row>
    <row r="84" spans="7:16">
      <c r="G84" s="406"/>
      <c r="H84" s="406"/>
      <c r="I84" s="406"/>
      <c r="J84" s="406"/>
      <c r="K84" s="406"/>
      <c r="L84" s="526"/>
      <c r="M84" s="526"/>
      <c r="N84" s="111"/>
      <c r="O84" s="111"/>
      <c r="P84" s="228"/>
    </row>
    <row r="85" spans="7:16">
      <c r="G85" s="527"/>
      <c r="H85" s="410"/>
      <c r="I85" s="410"/>
      <c r="J85" s="410"/>
      <c r="K85" s="410"/>
      <c r="L85" s="526"/>
      <c r="M85" s="526"/>
      <c r="N85" s="111"/>
      <c r="O85" s="111"/>
      <c r="P85" s="228"/>
    </row>
    <row r="86" spans="7:16">
      <c r="G86" s="521"/>
      <c r="H86" s="521"/>
      <c r="I86" s="528"/>
      <c r="J86" s="521"/>
      <c r="K86" s="521"/>
      <c r="L86" s="406"/>
      <c r="M86" s="406"/>
      <c r="N86" s="233"/>
      <c r="O86" s="231"/>
      <c r="P86" s="228"/>
    </row>
    <row r="87" spans="7:16">
      <c r="G87" s="446"/>
      <c r="H87" s="446"/>
      <c r="I87" s="446"/>
      <c r="J87" s="446"/>
      <c r="K87" s="446"/>
      <c r="L87" s="439"/>
      <c r="M87" s="410"/>
      <c r="N87" s="97"/>
      <c r="O87" s="97"/>
      <c r="P87" s="228"/>
    </row>
    <row r="88" spans="7:16">
      <c r="G88" s="782"/>
      <c r="H88" s="433"/>
      <c r="I88" s="425"/>
      <c r="J88" s="425"/>
      <c r="K88" s="425"/>
      <c r="L88" s="782"/>
      <c r="M88" s="492"/>
      <c r="N88" s="197"/>
      <c r="O88" s="197"/>
      <c r="P88" s="17"/>
    </row>
    <row r="89" spans="7:16">
      <c r="G89" s="782"/>
      <c r="H89" s="433"/>
      <c r="I89" s="425"/>
      <c r="J89" s="425"/>
      <c r="K89" s="425"/>
      <c r="L89" s="782"/>
      <c r="M89" s="492"/>
      <c r="N89" s="197"/>
      <c r="O89" s="197"/>
      <c r="P89" s="17"/>
    </row>
    <row r="90" spans="7:16">
      <c r="G90" s="782"/>
      <c r="H90" s="509"/>
      <c r="I90" s="425"/>
      <c r="J90" s="510"/>
      <c r="K90" s="425"/>
      <c r="L90" s="782"/>
      <c r="M90" s="406"/>
      <c r="N90" s="197"/>
      <c r="O90" s="197"/>
      <c r="P90" s="17"/>
    </row>
    <row r="91" spans="7:16">
      <c r="G91" s="782"/>
      <c r="H91" s="433"/>
      <c r="I91" s="425"/>
      <c r="J91" s="425"/>
      <c r="K91" s="425"/>
      <c r="L91" s="782"/>
      <c r="M91" s="492"/>
      <c r="N91" s="197"/>
      <c r="O91" s="197"/>
      <c r="P91" s="17"/>
    </row>
    <row r="92" spans="7:16">
      <c r="G92" s="782"/>
      <c r="H92" s="433"/>
      <c r="I92" s="425"/>
      <c r="J92" s="425"/>
      <c r="K92" s="425"/>
      <c r="L92" s="782"/>
      <c r="M92" s="492"/>
      <c r="N92" s="197"/>
      <c r="O92" s="197"/>
      <c r="P92" s="17"/>
    </row>
    <row r="93" spans="7:16">
      <c r="G93" s="782"/>
      <c r="H93" s="509"/>
      <c r="I93" s="425"/>
      <c r="J93" s="425"/>
      <c r="K93" s="425"/>
      <c r="L93" s="782"/>
      <c r="M93" s="406"/>
      <c r="N93" s="197"/>
      <c r="O93" s="197"/>
      <c r="P93" s="17"/>
    </row>
    <row r="94" spans="7:16">
      <c r="G94" s="782"/>
      <c r="H94" s="433"/>
      <c r="I94" s="425"/>
      <c r="J94" s="425"/>
      <c r="K94" s="425"/>
      <c r="L94" s="782"/>
      <c r="M94" s="492"/>
      <c r="N94" s="197"/>
      <c r="O94" s="197"/>
      <c r="P94" s="17"/>
    </row>
    <row r="95" spans="7:16">
      <c r="G95" s="782"/>
      <c r="H95" s="433"/>
      <c r="I95" s="425"/>
      <c r="J95" s="425"/>
      <c r="K95" s="425"/>
      <c r="L95" s="782"/>
      <c r="M95" s="492"/>
      <c r="N95" s="197"/>
      <c r="O95" s="197"/>
      <c r="P95" s="17"/>
    </row>
    <row r="96" spans="7:16">
      <c r="G96" s="782"/>
      <c r="H96" s="433"/>
      <c r="I96" s="425"/>
      <c r="J96" s="425"/>
      <c r="K96" s="425"/>
      <c r="L96" s="782"/>
      <c r="M96" s="492"/>
      <c r="N96" s="197"/>
      <c r="O96" s="197"/>
      <c r="P96" s="17"/>
    </row>
    <row r="97" spans="7:16">
      <c r="G97" s="529"/>
      <c r="H97" s="529"/>
      <c r="I97" s="529"/>
      <c r="J97" s="529"/>
      <c r="K97" s="529"/>
      <c r="L97" s="410"/>
      <c r="M97" s="530"/>
      <c r="N97" s="206"/>
      <c r="O97" s="206"/>
      <c r="P97" s="105"/>
    </row>
    <row r="98" spans="7:16">
      <c r="G98" s="529"/>
      <c r="H98" s="529"/>
      <c r="I98" s="531"/>
      <c r="J98" s="531"/>
      <c r="K98" s="529"/>
      <c r="L98" s="530"/>
      <c r="M98" s="530"/>
      <c r="N98" s="50"/>
      <c r="O98" s="50"/>
      <c r="P98" s="105"/>
    </row>
    <row r="99" spans="7:16">
      <c r="G99" s="529"/>
      <c r="H99" s="529"/>
      <c r="I99" s="531"/>
      <c r="J99" s="531"/>
      <c r="K99" s="529"/>
      <c r="L99" s="530"/>
      <c r="M99" s="530"/>
      <c r="N99" s="50"/>
      <c r="O99" s="50"/>
      <c r="P99" s="105"/>
    </row>
    <row r="100" spans="7:16">
      <c r="G100" s="529"/>
      <c r="H100" s="529"/>
      <c r="I100" s="531"/>
      <c r="J100" s="531"/>
      <c r="K100" s="529"/>
      <c r="L100" s="530"/>
      <c r="M100" s="530"/>
      <c r="N100" s="50"/>
      <c r="O100" s="50"/>
      <c r="P100" s="105"/>
    </row>
  </sheetData>
  <mergeCells count="14">
    <mergeCell ref="G33:G35"/>
    <mergeCell ref="G36:G38"/>
    <mergeCell ref="G39:G41"/>
    <mergeCell ref="A32:D32"/>
    <mergeCell ref="A1:D1"/>
    <mergeCell ref="A2:D2"/>
    <mergeCell ref="A19:D19"/>
    <mergeCell ref="A30:D30"/>
    <mergeCell ref="G88:G90"/>
    <mergeCell ref="L88:L90"/>
    <mergeCell ref="G91:G93"/>
    <mergeCell ref="L91:L93"/>
    <mergeCell ref="G94:G96"/>
    <mergeCell ref="L94:L96"/>
  </mergeCells>
  <hyperlinks>
    <hyperlink ref="F1" location="Seznam!A1" display="zpět na seznam"/>
    <hyperlink ref="F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ignoredErrors>
    <ignoredError sqref="H35:H41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showGridLines="0" view="pageBreakPreview" zoomScale="140" zoomScaleNormal="140" zoomScaleSheetLayoutView="140" workbookViewId="0">
      <selection sqref="A1:D1"/>
    </sheetView>
  </sheetViews>
  <sheetFormatPr defaultColWidth="9.140625" defaultRowHeight="11.25"/>
  <cols>
    <col min="1" max="1" width="41.42578125" style="102" customWidth="1"/>
    <col min="2" max="2" width="2.85546875" style="13" customWidth="1"/>
    <col min="3" max="3" width="13.85546875" style="79" customWidth="1"/>
    <col min="4" max="4" width="10" style="466" customWidth="1"/>
    <col min="5" max="5" width="5.7109375" style="466" customWidth="1"/>
    <col min="6" max="6" width="3.85546875" style="466" customWidth="1"/>
    <col min="7" max="7" width="10" style="466" customWidth="1"/>
    <col min="8" max="11" width="5.7109375" style="101" customWidth="1"/>
    <col min="12" max="12" width="2.85546875" style="101" customWidth="1"/>
    <col min="13" max="13" width="10" style="101" customWidth="1"/>
    <col min="14" max="19" width="5.7109375" style="101" customWidth="1"/>
    <col min="20" max="16384" width="9.140625" style="101"/>
  </cols>
  <sheetData>
    <row r="1" spans="1:19" s="103" customFormat="1" ht="24" customHeight="1">
      <c r="A1" s="337" t="s">
        <v>51</v>
      </c>
      <c r="B1" s="5"/>
      <c r="C1" s="115" t="s">
        <v>83</v>
      </c>
      <c r="D1" s="422"/>
      <c r="E1" s="454"/>
      <c r="F1" s="454"/>
      <c r="G1" s="454"/>
    </row>
    <row r="2" spans="1:19" s="102" customFormat="1" ht="30" customHeight="1">
      <c r="A2" s="323" t="s">
        <v>472</v>
      </c>
      <c r="B2" s="24"/>
      <c r="C2" s="115" t="s">
        <v>84</v>
      </c>
      <c r="D2" s="422"/>
      <c r="E2" s="422"/>
      <c r="F2" s="422"/>
      <c r="G2" s="422"/>
    </row>
    <row r="3" spans="1:19" s="111" customFormat="1" ht="11.25" customHeight="1">
      <c r="A3" s="114"/>
      <c r="C3" s="76"/>
      <c r="D3" s="410"/>
      <c r="E3" s="537"/>
      <c r="F3" s="410"/>
      <c r="G3" s="410"/>
    </row>
    <row r="4" spans="1:19" s="111" customFormat="1" ht="11.25" customHeight="1">
      <c r="A4" s="30"/>
      <c r="B4" s="21"/>
      <c r="C4" s="77"/>
      <c r="D4" s="794">
        <v>2018</v>
      </c>
      <c r="E4" s="794"/>
      <c r="F4" s="432"/>
      <c r="G4" s="410"/>
      <c r="Q4" s="259"/>
    </row>
    <row r="5" spans="1:19" s="111" customFormat="1" ht="11.25" customHeight="1">
      <c r="A5" s="219"/>
      <c r="C5" s="76"/>
      <c r="D5" s="449" t="s">
        <v>15</v>
      </c>
      <c r="E5" s="538">
        <v>6.0076999999999998E-2</v>
      </c>
      <c r="F5" s="410"/>
      <c r="G5" s="410"/>
      <c r="Q5" s="258"/>
    </row>
    <row r="6" spans="1:19" s="111" customFormat="1" ht="11.25" customHeight="1">
      <c r="A6" s="27"/>
      <c r="C6" s="76"/>
      <c r="D6" s="449" t="s">
        <v>8</v>
      </c>
      <c r="E6" s="538">
        <v>6.9566000000000003E-2</v>
      </c>
      <c r="F6" s="410"/>
      <c r="G6" s="410"/>
      <c r="Q6" s="197"/>
    </row>
    <row r="7" spans="1:19" s="111" customFormat="1" ht="11.25" customHeight="1">
      <c r="A7" s="27"/>
      <c r="C7" s="76"/>
      <c r="D7" s="449" t="s">
        <v>11</v>
      </c>
      <c r="E7" s="538">
        <v>8.4210999999999994E-2</v>
      </c>
      <c r="F7" s="410"/>
      <c r="G7" s="410"/>
      <c r="Q7" s="197"/>
      <c r="S7" s="52"/>
    </row>
    <row r="8" spans="1:19" s="111" customFormat="1" ht="11.25" customHeight="1">
      <c r="A8" s="28"/>
      <c r="C8" s="76"/>
      <c r="D8" s="449" t="s">
        <v>4</v>
      </c>
      <c r="E8" s="538">
        <v>9.8601999999999995E-2</v>
      </c>
      <c r="F8" s="410"/>
      <c r="G8" s="410"/>
      <c r="Q8" s="258"/>
    </row>
    <row r="9" spans="1:19" s="111" customFormat="1" ht="11.25" customHeight="1">
      <c r="A9" s="28"/>
      <c r="C9" s="76"/>
      <c r="D9" s="449" t="s">
        <v>2</v>
      </c>
      <c r="E9" s="538">
        <v>9.9786E-2</v>
      </c>
      <c r="F9" s="410"/>
      <c r="G9" s="410"/>
      <c r="Q9" s="197"/>
    </row>
    <row r="10" spans="1:19" s="111" customFormat="1" ht="11.25" customHeight="1">
      <c r="A10" s="29"/>
      <c r="C10" s="76"/>
      <c r="D10" s="449" t="s">
        <v>16</v>
      </c>
      <c r="E10" s="538">
        <v>0.10033599999999999</v>
      </c>
      <c r="F10" s="410"/>
      <c r="G10" s="410"/>
      <c r="Q10" s="197"/>
    </row>
    <row r="11" spans="1:19" s="111" customFormat="1" ht="11.25" customHeight="1">
      <c r="A11" s="27"/>
      <c r="C11" s="76"/>
      <c r="D11" s="449" t="s">
        <v>19</v>
      </c>
      <c r="E11" s="538">
        <v>0.10220700000000001</v>
      </c>
      <c r="F11" s="410"/>
      <c r="G11" s="410"/>
      <c r="Q11" s="197"/>
    </row>
    <row r="12" spans="1:19" s="111" customFormat="1" ht="11.25" customHeight="1">
      <c r="A12" s="27"/>
      <c r="C12" s="76"/>
      <c r="D12" s="449" t="s">
        <v>20</v>
      </c>
      <c r="E12" s="538">
        <v>0.119422</v>
      </c>
      <c r="F12" s="410"/>
      <c r="G12" s="410"/>
      <c r="Q12" s="197"/>
    </row>
    <row r="13" spans="1:19" s="111" customFormat="1" ht="11.25" customHeight="1">
      <c r="A13" s="28"/>
      <c r="C13" s="76"/>
      <c r="D13" s="449" t="s">
        <v>21</v>
      </c>
      <c r="E13" s="538">
        <v>0.12001100000000001</v>
      </c>
      <c r="F13" s="410"/>
      <c r="G13" s="410"/>
      <c r="Q13" s="197"/>
    </row>
    <row r="14" spans="1:19" s="111" customFormat="1" ht="11.25" customHeight="1">
      <c r="A14" s="28"/>
      <c r="C14" s="76"/>
      <c r="D14" s="449" t="s">
        <v>1</v>
      </c>
      <c r="E14" s="538">
        <v>0.13411699999999999</v>
      </c>
      <c r="F14" s="410"/>
      <c r="G14" s="410"/>
      <c r="Q14" s="197"/>
    </row>
    <row r="15" spans="1:19" s="111" customFormat="1" ht="11.25" customHeight="1">
      <c r="A15" s="46"/>
      <c r="B15" s="114"/>
      <c r="C15" s="78"/>
      <c r="D15" s="415" t="s">
        <v>29</v>
      </c>
      <c r="E15" s="538">
        <v>0.153915</v>
      </c>
      <c r="F15" s="410"/>
      <c r="G15" s="410"/>
      <c r="Q15" s="197"/>
    </row>
    <row r="16" spans="1:19" s="228" customFormat="1" ht="11.25" customHeight="1">
      <c r="A16" s="107"/>
      <c r="B16" s="220"/>
      <c r="C16" s="79"/>
      <c r="D16" s="449" t="s">
        <v>9</v>
      </c>
      <c r="E16" s="538">
        <v>0.156251</v>
      </c>
      <c r="F16" s="406"/>
      <c r="G16" s="406"/>
      <c r="Q16" s="262"/>
    </row>
    <row r="17" spans="1:17" s="228" customFormat="1" ht="11.25" customHeight="1">
      <c r="A17" s="332"/>
      <c r="B17" s="14"/>
      <c r="C17" s="80"/>
      <c r="D17" s="449" t="s">
        <v>12</v>
      </c>
      <c r="E17" s="538">
        <v>0.17224400000000001</v>
      </c>
      <c r="F17" s="406"/>
      <c r="G17" s="406"/>
      <c r="Q17" s="262"/>
    </row>
    <row r="18" spans="1:17" s="228" customFormat="1" ht="11.25" customHeight="1">
      <c r="A18" s="107"/>
      <c r="B18" s="220"/>
      <c r="C18" s="79"/>
      <c r="D18" s="449" t="s">
        <v>28</v>
      </c>
      <c r="E18" s="538">
        <v>0.17350399999999999</v>
      </c>
      <c r="F18" s="406"/>
      <c r="G18" s="406"/>
      <c r="Q18" s="262"/>
    </row>
    <row r="19" spans="1:17" s="228" customFormat="1" ht="11.25" customHeight="1">
      <c r="B19" s="220"/>
      <c r="C19" s="79"/>
      <c r="D19" s="449" t="s">
        <v>17</v>
      </c>
      <c r="E19" s="538">
        <v>0.187834</v>
      </c>
      <c r="F19" s="406"/>
      <c r="G19" s="406"/>
      <c r="Q19" s="262"/>
    </row>
    <row r="20" spans="1:17" s="228" customFormat="1" ht="11.25" customHeight="1">
      <c r="A20" s="107"/>
      <c r="B20" s="220"/>
      <c r="C20" s="79"/>
      <c r="D20" s="449" t="s">
        <v>10</v>
      </c>
      <c r="E20" s="538">
        <v>0.18836900000000001</v>
      </c>
      <c r="F20" s="406"/>
      <c r="G20" s="406"/>
      <c r="Q20" s="262"/>
    </row>
    <row r="21" spans="1:17" s="228" customFormat="1" ht="11.25" customHeight="1">
      <c r="A21" s="107"/>
      <c r="B21" s="220"/>
      <c r="C21" s="79"/>
      <c r="D21" s="449" t="s">
        <v>6</v>
      </c>
      <c r="E21" s="538">
        <v>0.19162199999999999</v>
      </c>
      <c r="F21" s="406"/>
      <c r="G21" s="406"/>
      <c r="Q21" s="262"/>
    </row>
    <row r="22" spans="1:17" s="228" customFormat="1" ht="11.25" customHeight="1">
      <c r="A22" s="107"/>
      <c r="B22" s="220"/>
      <c r="C22" s="79"/>
      <c r="D22" s="449" t="s">
        <v>22</v>
      </c>
      <c r="E22" s="538">
        <v>0.20135400000000001</v>
      </c>
      <c r="F22" s="406"/>
      <c r="G22" s="406"/>
      <c r="Q22" s="262"/>
    </row>
    <row r="23" spans="1:17" s="228" customFormat="1" ht="11.25" customHeight="1">
      <c r="A23" s="107"/>
      <c r="B23" s="220"/>
      <c r="C23" s="79"/>
      <c r="D23" s="449" t="s">
        <v>5</v>
      </c>
      <c r="E23" s="538">
        <v>0.20449300000000001</v>
      </c>
      <c r="F23" s="406"/>
      <c r="G23" s="406"/>
      <c r="Q23" s="262"/>
    </row>
    <row r="24" spans="1:17" s="228" customFormat="1" ht="11.25" customHeight="1">
      <c r="A24" s="107"/>
      <c r="B24" s="220"/>
      <c r="C24" s="79"/>
      <c r="D24" s="449" t="s">
        <v>24</v>
      </c>
      <c r="E24" s="538">
        <v>0.27074700000000002</v>
      </c>
      <c r="F24" s="406"/>
      <c r="G24" s="406"/>
      <c r="Q24" s="262"/>
    </row>
    <row r="25" spans="1:17" s="228" customFormat="1" ht="11.25" customHeight="1">
      <c r="A25" s="107"/>
      <c r="B25" s="220"/>
      <c r="C25" s="79"/>
      <c r="D25" s="449" t="s">
        <v>14</v>
      </c>
      <c r="E25" s="538">
        <v>0.27568100000000001</v>
      </c>
      <c r="F25" s="406"/>
      <c r="G25" s="406"/>
      <c r="Q25" s="262"/>
    </row>
    <row r="26" spans="1:17" s="228" customFormat="1" ht="11.25" customHeight="1">
      <c r="A26" s="107"/>
      <c r="B26" s="220"/>
      <c r="C26" s="79"/>
      <c r="D26" s="449" t="s">
        <v>13</v>
      </c>
      <c r="E26" s="538">
        <v>0.29292899999999999</v>
      </c>
      <c r="F26" s="406"/>
      <c r="G26" s="406"/>
      <c r="Q26" s="262"/>
    </row>
    <row r="27" spans="1:17" s="228" customFormat="1" ht="11.25" customHeight="1">
      <c r="A27" s="107"/>
      <c r="B27" s="220"/>
      <c r="C27" s="79"/>
      <c r="D27" s="449" t="s">
        <v>25</v>
      </c>
      <c r="E27" s="538">
        <v>0.293875</v>
      </c>
      <c r="F27" s="406"/>
      <c r="G27" s="406"/>
      <c r="Q27" s="262"/>
    </row>
    <row r="28" spans="1:17" s="228" customFormat="1" ht="11.25" customHeight="1">
      <c r="A28" s="107"/>
      <c r="B28" s="220"/>
      <c r="C28" s="79"/>
      <c r="D28" s="406" t="s">
        <v>7</v>
      </c>
      <c r="E28" s="434">
        <v>0.30303000000000002</v>
      </c>
      <c r="F28" s="406"/>
      <c r="G28" s="406"/>
      <c r="Q28" s="262"/>
    </row>
    <row r="29" spans="1:17" s="228" customFormat="1" ht="11.25" customHeight="1">
      <c r="A29" s="341"/>
      <c r="B29" s="220"/>
      <c r="C29" s="79"/>
      <c r="D29" s="410" t="s">
        <v>3</v>
      </c>
      <c r="E29" s="425">
        <v>0.32239699999999999</v>
      </c>
      <c r="F29" s="406"/>
      <c r="G29" s="406"/>
      <c r="Q29" s="262"/>
    </row>
    <row r="30" spans="1:17" s="228" customFormat="1" ht="11.25" customHeight="1">
      <c r="A30" s="107"/>
      <c r="B30" s="220"/>
      <c r="C30" s="79"/>
      <c r="D30" s="449" t="s">
        <v>0</v>
      </c>
      <c r="E30" s="538">
        <v>0.384552</v>
      </c>
      <c r="F30" s="406"/>
      <c r="G30" s="406"/>
      <c r="Q30" s="262"/>
    </row>
    <row r="31" spans="1:17" s="228" customFormat="1" ht="11.25" customHeight="1">
      <c r="A31" s="107"/>
      <c r="B31" s="220"/>
      <c r="C31" s="79"/>
      <c r="D31" s="449" t="s">
        <v>27</v>
      </c>
      <c r="E31" s="538">
        <v>0.50289899999999998</v>
      </c>
      <c r="F31" s="406"/>
      <c r="G31" s="406"/>
      <c r="Q31" s="262"/>
    </row>
    <row r="32" spans="1:17" s="228" customFormat="1" ht="11.25" customHeight="1">
      <c r="A32" s="107"/>
      <c r="B32" s="220"/>
      <c r="C32" s="79"/>
      <c r="D32" s="449" t="s">
        <v>18</v>
      </c>
      <c r="E32" s="538">
        <v>0.58205099999999999</v>
      </c>
      <c r="F32" s="422"/>
      <c r="G32" s="406"/>
      <c r="Q32" s="262"/>
    </row>
    <row r="33" spans="1:17" s="228" customFormat="1" ht="11.25" customHeight="1">
      <c r="A33" s="107"/>
      <c r="B33" s="220"/>
      <c r="C33" s="79"/>
      <c r="D33" s="449"/>
      <c r="E33" s="538"/>
      <c r="F33" s="422"/>
      <c r="G33" s="406"/>
      <c r="Q33" s="262"/>
    </row>
    <row r="34" spans="1:17" s="228" customFormat="1" ht="11.25" customHeight="1">
      <c r="A34" s="107"/>
      <c r="B34" s="220"/>
      <c r="C34" s="79"/>
      <c r="D34" s="449"/>
      <c r="E34" s="538"/>
      <c r="F34" s="422"/>
      <c r="G34" s="422"/>
      <c r="H34" s="250"/>
      <c r="I34" s="250"/>
      <c r="J34" s="250"/>
      <c r="K34" s="250"/>
      <c r="L34" s="250"/>
      <c r="M34" s="250"/>
      <c r="N34" s="250"/>
      <c r="O34" s="250"/>
    </row>
    <row r="35" spans="1:17" s="228" customFormat="1" ht="11.25" customHeight="1">
      <c r="A35" s="107"/>
      <c r="B35" s="220"/>
      <c r="C35" s="79"/>
      <c r="D35" s="406"/>
      <c r="E35" s="406"/>
      <c r="F35" s="422"/>
      <c r="G35" s="422"/>
    </row>
    <row r="36" spans="1:17" s="228" customFormat="1" ht="11.25" customHeight="1">
      <c r="A36" s="107"/>
      <c r="B36" s="220"/>
      <c r="C36" s="79"/>
      <c r="D36" s="406"/>
      <c r="E36" s="406"/>
      <c r="F36" s="422"/>
      <c r="G36" s="422"/>
    </row>
    <row r="37" spans="1:17" s="228" customFormat="1" ht="11.25" customHeight="1">
      <c r="A37" s="10"/>
      <c r="B37" s="220"/>
      <c r="C37" s="79"/>
      <c r="D37" s="406"/>
      <c r="E37" s="406"/>
      <c r="F37" s="406"/>
      <c r="G37" s="406"/>
    </row>
    <row r="38" spans="1:17" s="228" customFormat="1" ht="11.25" customHeight="1">
      <c r="A38" s="10"/>
      <c r="B38" s="220"/>
      <c r="C38" s="79"/>
      <c r="D38" s="406"/>
      <c r="E38" s="406"/>
      <c r="F38" s="406"/>
      <c r="G38" s="406"/>
    </row>
    <row r="39" spans="1:17" s="228" customFormat="1" ht="11.25" customHeight="1">
      <c r="A39" s="107"/>
      <c r="B39" s="220"/>
      <c r="C39" s="79"/>
      <c r="D39" s="406"/>
      <c r="E39" s="406"/>
      <c r="F39" s="406"/>
      <c r="G39" s="406"/>
    </row>
    <row r="40" spans="1:17" s="228" customFormat="1" ht="11.25" customHeight="1">
      <c r="A40" s="107"/>
      <c r="B40" s="220"/>
      <c r="C40" s="79"/>
      <c r="D40" s="406"/>
      <c r="E40" s="406"/>
      <c r="F40" s="406"/>
      <c r="G40" s="406"/>
    </row>
    <row r="41" spans="1:17" s="228" customFormat="1" ht="11.25" customHeight="1">
      <c r="A41" s="107"/>
      <c r="B41" s="220"/>
      <c r="C41" s="79"/>
      <c r="D41" s="406"/>
      <c r="E41" s="406"/>
      <c r="F41" s="406"/>
      <c r="G41" s="406"/>
    </row>
    <row r="42" spans="1:17" s="228" customFormat="1" ht="11.25" customHeight="1">
      <c r="A42" s="107"/>
      <c r="B42" s="220"/>
      <c r="C42" s="79"/>
      <c r="D42" s="406"/>
      <c r="E42" s="406"/>
      <c r="F42" s="406"/>
      <c r="G42" s="406"/>
    </row>
    <row r="43" spans="1:17" s="228" customFormat="1" ht="11.25" customHeight="1">
      <c r="A43" s="43"/>
      <c r="B43" s="220"/>
      <c r="C43" s="79"/>
      <c r="D43" s="406"/>
      <c r="E43" s="406"/>
      <c r="F43" s="406"/>
      <c r="G43" s="406"/>
    </row>
    <row r="44" spans="1:17" s="228" customFormat="1" ht="11.25" customHeight="1">
      <c r="A44" s="43"/>
      <c r="B44" s="220"/>
      <c r="C44" s="79"/>
      <c r="D44" s="406"/>
      <c r="E44" s="406"/>
      <c r="F44" s="406"/>
      <c r="G44" s="406"/>
    </row>
    <row r="45" spans="1:17" s="228" customFormat="1" ht="5.25" customHeight="1">
      <c r="A45" s="43"/>
      <c r="B45" s="220"/>
      <c r="C45" s="79"/>
      <c r="D45" s="406"/>
      <c r="E45" s="406"/>
      <c r="F45" s="406"/>
      <c r="G45" s="406"/>
    </row>
    <row r="46" spans="1:17" s="228" customFormat="1" ht="11.25" customHeight="1">
      <c r="A46" s="295" t="s">
        <v>149</v>
      </c>
      <c r="B46" s="220"/>
      <c r="C46" s="79"/>
      <c r="D46" s="406"/>
      <c r="E46" s="406"/>
      <c r="F46" s="406"/>
      <c r="G46" s="406"/>
    </row>
    <row r="47" spans="1:17" s="228" customFormat="1" ht="15" customHeight="1">
      <c r="A47" s="1" t="s">
        <v>416</v>
      </c>
      <c r="B47" s="220"/>
      <c r="C47" s="79"/>
      <c r="D47" s="406"/>
      <c r="E47" s="406"/>
      <c r="F47" s="406"/>
      <c r="G47" s="406"/>
    </row>
    <row r="48" spans="1:17" s="228" customFormat="1" ht="11.25" customHeight="1">
      <c r="A48" s="107"/>
      <c r="B48" s="220"/>
      <c r="C48" s="79"/>
      <c r="D48" s="406"/>
      <c r="E48" s="406"/>
      <c r="F48" s="406"/>
      <c r="G48" s="457"/>
      <c r="H48" s="68"/>
      <c r="I48" s="68"/>
      <c r="J48" s="252"/>
      <c r="K48" s="252"/>
      <c r="L48" s="102"/>
      <c r="M48" s="251"/>
      <c r="N48" s="102"/>
      <c r="O48" s="102"/>
      <c r="P48" s="102"/>
    </row>
    <row r="49" spans="2:16" s="228" customFormat="1" ht="11.25" customHeight="1">
      <c r="B49" s="220"/>
      <c r="C49" s="79"/>
      <c r="D49" s="406"/>
      <c r="E49" s="406"/>
      <c r="F49" s="406"/>
      <c r="G49" s="410"/>
      <c r="H49" s="68"/>
      <c r="I49" s="68"/>
      <c r="J49" s="69"/>
      <c r="K49" s="69"/>
      <c r="L49" s="111"/>
      <c r="M49" s="111"/>
      <c r="N49" s="111"/>
      <c r="O49" s="111"/>
      <c r="P49" s="111"/>
    </row>
    <row r="50" spans="2:16" s="228" customFormat="1" ht="11.25" customHeight="1">
      <c r="B50" s="220"/>
      <c r="C50" s="79"/>
      <c r="D50" s="406"/>
      <c r="E50" s="406"/>
      <c r="F50" s="406"/>
      <c r="G50" s="432"/>
      <c r="H50" s="253"/>
      <c r="I50" s="253"/>
      <c r="J50" s="253"/>
      <c r="K50" s="253"/>
      <c r="L50" s="111"/>
      <c r="M50" s="218"/>
      <c r="N50" s="259"/>
      <c r="O50" s="259"/>
      <c r="P50" s="259"/>
    </row>
    <row r="51" spans="2:16" s="105" customFormat="1" ht="11.25" customHeight="1">
      <c r="B51" s="220"/>
      <c r="C51" s="79"/>
      <c r="D51" s="406"/>
      <c r="E51" s="529"/>
      <c r="F51" s="529"/>
      <c r="G51" s="430"/>
      <c r="H51" s="257"/>
      <c r="I51" s="257"/>
      <c r="J51" s="258"/>
      <c r="K51" s="258"/>
      <c r="L51" s="249"/>
      <c r="M51" s="263"/>
      <c r="N51" s="258"/>
      <c r="O51" s="258"/>
      <c r="P51" s="258"/>
    </row>
    <row r="52" spans="2:16" s="105" customFormat="1" ht="11.25" customHeight="1">
      <c r="B52" s="220"/>
      <c r="C52" s="79"/>
      <c r="D52" s="406"/>
      <c r="E52" s="529"/>
      <c r="F52" s="529"/>
      <c r="G52" s="449"/>
      <c r="H52" s="254"/>
      <c r="I52" s="254"/>
      <c r="J52" s="255"/>
      <c r="K52" s="255"/>
      <c r="L52" s="249"/>
      <c r="M52" s="260"/>
      <c r="N52" s="197"/>
      <c r="O52" s="197"/>
      <c r="P52" s="197"/>
    </row>
    <row r="53" spans="2:16" s="105" customFormat="1" ht="11.25" customHeight="1">
      <c r="B53" s="220"/>
      <c r="C53" s="79"/>
      <c r="D53" s="529"/>
      <c r="E53" s="529"/>
      <c r="F53" s="529"/>
      <c r="G53" s="449"/>
      <c r="H53" s="254"/>
      <c r="I53" s="254"/>
      <c r="J53" s="255"/>
      <c r="K53" s="255"/>
      <c r="L53" s="249"/>
      <c r="M53" s="260"/>
      <c r="N53" s="197"/>
      <c r="O53" s="197"/>
      <c r="P53" s="197"/>
    </row>
    <row r="54" spans="2:16" s="105" customFormat="1" ht="11.25" customHeight="1">
      <c r="B54" s="220"/>
      <c r="C54" s="79"/>
      <c r="D54" s="529"/>
      <c r="E54" s="529"/>
      <c r="F54" s="529"/>
      <c r="G54" s="430"/>
      <c r="H54" s="257"/>
      <c r="I54" s="257"/>
      <c r="J54" s="258"/>
      <c r="K54" s="258"/>
      <c r="L54" s="249"/>
      <c r="M54" s="263"/>
      <c r="N54" s="258"/>
      <c r="O54" s="258"/>
      <c r="P54" s="258"/>
    </row>
    <row r="55" spans="2:16" s="105" customFormat="1" ht="11.25" customHeight="1">
      <c r="B55" s="220"/>
      <c r="C55" s="79"/>
      <c r="D55" s="529"/>
      <c r="E55" s="529"/>
      <c r="F55" s="529"/>
      <c r="G55" s="449"/>
      <c r="H55" s="254"/>
      <c r="I55" s="254"/>
      <c r="J55" s="255"/>
      <c r="K55" s="255"/>
      <c r="L55" s="249"/>
      <c r="M55" s="260"/>
      <c r="N55" s="197"/>
      <c r="O55" s="197"/>
      <c r="P55" s="197"/>
    </row>
    <row r="56" spans="2:16" s="105" customFormat="1" ht="11.25" customHeight="1">
      <c r="B56" s="220"/>
      <c r="C56" s="79"/>
      <c r="D56" s="529"/>
      <c r="E56" s="529"/>
      <c r="F56" s="529"/>
      <c r="G56" s="449"/>
      <c r="H56" s="254"/>
      <c r="I56" s="254"/>
      <c r="J56" s="255"/>
      <c r="K56" s="255"/>
      <c r="L56" s="249"/>
      <c r="M56" s="260"/>
      <c r="N56" s="197"/>
      <c r="O56" s="197"/>
      <c r="P56" s="197"/>
    </row>
    <row r="57" spans="2:16" s="105" customFormat="1" ht="11.25" customHeight="1">
      <c r="B57" s="220"/>
      <c r="C57" s="79"/>
      <c r="D57" s="529"/>
      <c r="E57" s="529"/>
      <c r="F57" s="529"/>
      <c r="G57" s="449"/>
      <c r="H57" s="254"/>
      <c r="I57" s="254"/>
      <c r="J57" s="255"/>
      <c r="K57" s="255"/>
      <c r="L57" s="249"/>
      <c r="M57" s="260"/>
      <c r="N57" s="197"/>
      <c r="O57" s="197"/>
      <c r="P57" s="197"/>
    </row>
    <row r="58" spans="2:16" s="105" customFormat="1" ht="10.5">
      <c r="B58" s="220"/>
      <c r="C58" s="79"/>
      <c r="D58" s="529"/>
      <c r="E58" s="529"/>
      <c r="F58" s="529"/>
      <c r="G58" s="449"/>
      <c r="H58" s="254"/>
      <c r="I58" s="254"/>
      <c r="J58" s="255"/>
      <c r="K58" s="255"/>
      <c r="L58" s="249"/>
      <c r="M58" s="260"/>
      <c r="N58" s="197"/>
      <c r="O58" s="197"/>
      <c r="P58" s="197"/>
    </row>
    <row r="59" spans="2:16" s="105" customFormat="1" ht="10.5">
      <c r="B59" s="220"/>
      <c r="C59" s="79"/>
      <c r="D59" s="529"/>
      <c r="E59" s="529"/>
      <c r="F59" s="529"/>
      <c r="G59" s="449"/>
      <c r="H59" s="254"/>
      <c r="I59" s="254"/>
      <c r="J59" s="255"/>
      <c r="K59" s="255"/>
      <c r="L59" s="249"/>
      <c r="M59" s="260"/>
      <c r="N59" s="197"/>
      <c r="O59" s="197"/>
      <c r="P59" s="197"/>
    </row>
    <row r="60" spans="2:16" s="105" customFormat="1" ht="10.5">
      <c r="B60" s="220"/>
      <c r="C60" s="79"/>
      <c r="D60" s="529"/>
      <c r="E60" s="529"/>
      <c r="F60" s="529"/>
      <c r="G60" s="449"/>
      <c r="H60" s="254"/>
      <c r="I60" s="254"/>
      <c r="J60" s="255"/>
      <c r="K60" s="255"/>
      <c r="L60" s="249"/>
      <c r="M60" s="260"/>
      <c r="N60" s="197"/>
      <c r="O60" s="197"/>
      <c r="P60" s="197"/>
    </row>
    <row r="61" spans="2:16">
      <c r="G61" s="449"/>
      <c r="H61" s="254"/>
      <c r="I61" s="254"/>
      <c r="J61" s="255"/>
      <c r="K61" s="255"/>
      <c r="L61" s="249"/>
      <c r="M61" s="260"/>
      <c r="N61" s="197"/>
      <c r="O61" s="197"/>
      <c r="P61" s="197"/>
    </row>
    <row r="62" spans="2:16">
      <c r="G62" s="449"/>
      <c r="H62" s="254"/>
      <c r="I62" s="254"/>
      <c r="J62" s="256"/>
      <c r="K62" s="256"/>
      <c r="L62" s="250"/>
      <c r="M62" s="261"/>
      <c r="N62" s="262"/>
      <c r="O62" s="262"/>
      <c r="P62" s="262"/>
    </row>
    <row r="63" spans="2:16">
      <c r="G63" s="449"/>
      <c r="H63" s="254"/>
      <c r="I63" s="254"/>
      <c r="J63" s="256"/>
      <c r="K63" s="256"/>
      <c r="L63" s="250"/>
      <c r="M63" s="261"/>
      <c r="N63" s="262"/>
      <c r="O63" s="262"/>
      <c r="P63" s="262"/>
    </row>
    <row r="64" spans="2:16">
      <c r="G64" s="449"/>
      <c r="H64" s="254"/>
      <c r="I64" s="254"/>
      <c r="J64" s="256"/>
      <c r="K64" s="256"/>
      <c r="L64" s="250"/>
      <c r="M64" s="261"/>
      <c r="N64" s="262"/>
      <c r="O64" s="262"/>
      <c r="P64" s="262"/>
    </row>
    <row r="65" spans="7:16">
      <c r="G65" s="449"/>
      <c r="H65" s="254"/>
      <c r="I65" s="254"/>
      <c r="J65" s="256"/>
      <c r="K65" s="256"/>
      <c r="L65" s="250"/>
      <c r="M65" s="261"/>
      <c r="N65" s="262"/>
      <c r="O65" s="262"/>
      <c r="P65" s="262"/>
    </row>
    <row r="66" spans="7:16">
      <c r="G66" s="449"/>
      <c r="H66" s="254"/>
      <c r="I66" s="254"/>
      <c r="J66" s="256"/>
      <c r="K66" s="256"/>
      <c r="L66" s="250"/>
      <c r="M66" s="261"/>
      <c r="N66" s="262"/>
      <c r="O66" s="262"/>
      <c r="P66" s="262"/>
    </row>
    <row r="67" spans="7:16">
      <c r="G67" s="449"/>
      <c r="H67" s="254"/>
      <c r="I67" s="254"/>
      <c r="J67" s="256"/>
      <c r="K67" s="256"/>
      <c r="L67" s="250"/>
      <c r="M67" s="261"/>
      <c r="N67" s="262"/>
      <c r="O67" s="262"/>
      <c r="P67" s="262"/>
    </row>
    <row r="68" spans="7:16">
      <c r="G68" s="449"/>
      <c r="H68" s="254"/>
      <c r="I68" s="254"/>
      <c r="J68" s="256"/>
      <c r="K68" s="256"/>
      <c r="L68" s="250"/>
      <c r="M68" s="261"/>
      <c r="N68" s="262"/>
      <c r="O68" s="262"/>
      <c r="P68" s="262"/>
    </row>
    <row r="69" spans="7:16">
      <c r="G69" s="449"/>
      <c r="H69" s="254"/>
      <c r="I69" s="254"/>
      <c r="J69" s="256"/>
      <c r="K69" s="256"/>
      <c r="L69" s="250"/>
      <c r="M69" s="261"/>
      <c r="N69" s="262"/>
      <c r="O69" s="262"/>
      <c r="P69" s="262"/>
    </row>
    <row r="70" spans="7:16">
      <c r="G70" s="449"/>
      <c r="H70" s="254"/>
      <c r="I70" s="254"/>
      <c r="J70" s="256"/>
      <c r="K70" s="256"/>
      <c r="L70" s="250"/>
      <c r="M70" s="261"/>
      <c r="N70" s="262"/>
      <c r="O70" s="262"/>
      <c r="P70" s="262"/>
    </row>
    <row r="71" spans="7:16">
      <c r="G71" s="449"/>
      <c r="H71" s="254"/>
      <c r="I71" s="254"/>
      <c r="J71" s="256"/>
      <c r="K71" s="256"/>
      <c r="L71" s="250"/>
      <c r="M71" s="261"/>
      <c r="N71" s="262"/>
      <c r="O71" s="262"/>
      <c r="P71" s="262"/>
    </row>
    <row r="72" spans="7:16">
      <c r="G72" s="449"/>
      <c r="H72" s="254"/>
      <c r="I72" s="254"/>
      <c r="J72" s="256"/>
      <c r="K72" s="256"/>
      <c r="L72" s="250"/>
      <c r="M72" s="261"/>
      <c r="N72" s="262"/>
      <c r="O72" s="262"/>
      <c r="P72" s="262"/>
    </row>
    <row r="73" spans="7:16">
      <c r="G73" s="449"/>
      <c r="H73" s="254"/>
      <c r="I73" s="254"/>
      <c r="J73" s="256"/>
      <c r="K73" s="256"/>
      <c r="L73" s="250"/>
      <c r="M73" s="261"/>
      <c r="N73" s="262"/>
      <c r="O73" s="262"/>
      <c r="P73" s="262"/>
    </row>
    <row r="74" spans="7:16">
      <c r="G74" s="449"/>
      <c r="H74" s="254"/>
      <c r="I74" s="254"/>
      <c r="J74" s="256"/>
      <c r="K74" s="256"/>
      <c r="L74" s="250"/>
      <c r="M74" s="261"/>
      <c r="N74" s="262"/>
      <c r="O74" s="262"/>
      <c r="P74" s="262"/>
    </row>
    <row r="75" spans="7:16">
      <c r="G75" s="449"/>
      <c r="H75" s="254"/>
      <c r="I75" s="254"/>
      <c r="J75" s="256"/>
      <c r="K75" s="256"/>
      <c r="L75" s="250"/>
      <c r="M75" s="261"/>
      <c r="N75" s="262"/>
      <c r="O75" s="262"/>
      <c r="P75" s="262"/>
    </row>
    <row r="76" spans="7:16">
      <c r="G76" s="449"/>
      <c r="H76" s="254"/>
      <c r="I76" s="254"/>
      <c r="J76" s="256"/>
      <c r="K76" s="256"/>
      <c r="L76" s="250"/>
      <c r="M76" s="261"/>
      <c r="N76" s="262"/>
      <c r="O76" s="262"/>
      <c r="P76" s="262"/>
    </row>
    <row r="77" spans="7:16">
      <c r="G77" s="449"/>
      <c r="H77" s="254"/>
      <c r="I77" s="254"/>
      <c r="J77" s="256"/>
      <c r="K77" s="256"/>
      <c r="L77" s="250"/>
      <c r="M77" s="261"/>
      <c r="N77" s="262"/>
      <c r="O77" s="262"/>
      <c r="P77" s="262"/>
    </row>
    <row r="78" spans="7:16">
      <c r="G78" s="449"/>
      <c r="H78" s="254"/>
      <c r="I78" s="254"/>
      <c r="J78" s="256"/>
      <c r="K78" s="256"/>
      <c r="L78" s="250"/>
      <c r="M78" s="261"/>
      <c r="N78" s="262"/>
      <c r="O78" s="262"/>
      <c r="P78" s="262"/>
    </row>
    <row r="79" spans="7:16">
      <c r="G79" s="404"/>
      <c r="H79" s="256"/>
      <c r="I79" s="256"/>
      <c r="J79" s="256"/>
      <c r="K79" s="256"/>
      <c r="L79" s="250"/>
      <c r="M79" s="261"/>
      <c r="N79" s="262"/>
      <c r="O79" s="262"/>
      <c r="P79" s="262"/>
    </row>
  </sheetData>
  <mergeCells count="1">
    <mergeCell ref="D4:E4"/>
  </mergeCells>
  <hyperlinks>
    <hyperlink ref="C1" location="Seznam!A1" display="zpět na seznam"/>
    <hyperlink ref="C2" location="metodologie!A1" display="metodologie"/>
  </hyperlinks>
  <pageMargins left="0.78740157480314965" right="0.78740157480314965" top="0.23622047244094491" bottom="0.47244094488188981" header="0" footer="7.874015748031496E-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22</vt:i4>
      </vt:variant>
    </vt:vector>
  </HeadingPairs>
  <TitlesOfParts>
    <vt:vector size="46" baseType="lpstr">
      <vt:lpstr>Seznam</vt:lpstr>
      <vt:lpstr>metodologie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F15</vt:lpstr>
      <vt:lpstr>F16</vt:lpstr>
      <vt:lpstr>F17</vt:lpstr>
      <vt:lpstr>F18</vt:lpstr>
      <vt:lpstr>F19</vt:lpstr>
      <vt:lpstr>F20</vt:lpstr>
      <vt:lpstr>F21</vt:lpstr>
      <vt:lpstr>F22</vt:lpstr>
      <vt:lpstr>'F1'!Oblast_tisku</vt:lpstr>
      <vt:lpstr>'F10'!Oblast_tisku</vt:lpstr>
      <vt:lpstr>'F11'!Oblast_tisku</vt:lpstr>
      <vt:lpstr>'F12'!Oblast_tisku</vt:lpstr>
      <vt:lpstr>'F13'!Oblast_tisku</vt:lpstr>
      <vt:lpstr>'F14'!Oblast_tisku</vt:lpstr>
      <vt:lpstr>'F15'!Oblast_tisku</vt:lpstr>
      <vt:lpstr>'F16'!Oblast_tisku</vt:lpstr>
      <vt:lpstr>'F17'!Oblast_tisku</vt:lpstr>
      <vt:lpstr>'F18'!Oblast_tisku</vt:lpstr>
      <vt:lpstr>'F19'!Oblast_tisku</vt:lpstr>
      <vt:lpstr>'F2'!Oblast_tisku</vt:lpstr>
      <vt:lpstr>'F20'!Oblast_tisku</vt:lpstr>
      <vt:lpstr>'F21'!Oblast_tisku</vt:lpstr>
      <vt:lpstr>'F22'!Oblast_tisku</vt:lpstr>
      <vt:lpstr>'F3'!Oblast_tisku</vt:lpstr>
      <vt:lpstr>'F4'!Oblast_tisku</vt:lpstr>
      <vt:lpstr>'F5'!Oblast_tisku</vt:lpstr>
      <vt:lpstr>'F6'!Oblast_tisku</vt:lpstr>
      <vt:lpstr>'F7'!Oblast_tisku</vt:lpstr>
      <vt:lpstr>'F8'!Oblast_tisku</vt:lpstr>
      <vt:lpstr>'F9'!Oblast_tisku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Kamila Burešová</cp:lastModifiedBy>
  <cp:lastPrinted>2019-05-27T08:23:24Z</cp:lastPrinted>
  <dcterms:created xsi:type="dcterms:W3CDTF">2008-02-19T13:06:29Z</dcterms:created>
  <dcterms:modified xsi:type="dcterms:W3CDTF">2019-05-27T08:23:43Z</dcterms:modified>
</cp:coreProperties>
</file>