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2.1.1" sheetId="12" r:id="rId3"/>
    <sheet name="2.1.2" sheetId="124" r:id="rId4"/>
    <sheet name="2.1.3" sheetId="125" r:id="rId5"/>
    <sheet name="2.1.4" sheetId="126" r:id="rId6"/>
  </sheets>
  <calcPr calcId="162913"/>
</workbook>
</file>

<file path=xl/calcChain.xml><?xml version="1.0" encoding="utf-8"?>
<calcChain xmlns="http://schemas.openxmlformats.org/spreadsheetml/2006/main">
  <c r="Q37" i="124" l="1"/>
  <c r="Q38" i="124"/>
  <c r="Q39" i="124"/>
  <c r="Q40" i="124"/>
  <c r="Q41" i="124"/>
  <c r="Q42" i="124"/>
  <c r="Q43" i="124"/>
  <c r="Q44" i="124"/>
  <c r="Q45" i="124"/>
  <c r="Q46" i="124"/>
  <c r="Q47" i="124"/>
  <c r="Q48" i="124"/>
  <c r="Q49" i="124"/>
  <c r="Q50" i="124"/>
  <c r="Q51" i="124"/>
  <c r="Q52" i="124"/>
  <c r="Q53" i="124"/>
  <c r="Q54" i="124"/>
  <c r="Q55" i="124"/>
  <c r="Q56" i="124"/>
  <c r="Q57" i="124"/>
  <c r="Q58" i="124"/>
  <c r="Q59" i="124"/>
  <c r="Q60" i="124"/>
  <c r="Q61" i="124"/>
  <c r="Q62" i="124"/>
  <c r="Q63" i="124"/>
  <c r="Q64" i="124"/>
  <c r="Q65" i="124"/>
  <c r="Q66" i="124"/>
  <c r="O23" i="125" l="1"/>
  <c r="N23" i="125"/>
  <c r="M23" i="125"/>
  <c r="L23" i="125"/>
  <c r="K23" i="125"/>
  <c r="J23" i="125"/>
  <c r="I23" i="125"/>
  <c r="H23" i="125"/>
  <c r="G23" i="125"/>
  <c r="F23" i="125"/>
  <c r="E23" i="125"/>
  <c r="D23" i="125"/>
  <c r="C23" i="125"/>
  <c r="O22" i="125"/>
  <c r="N22" i="125"/>
  <c r="M22" i="125"/>
  <c r="L22" i="125"/>
  <c r="K22" i="125"/>
  <c r="J22" i="125"/>
  <c r="I22" i="125"/>
  <c r="H22" i="125"/>
  <c r="G22" i="125"/>
  <c r="F22" i="125"/>
  <c r="E22" i="125"/>
  <c r="D22" i="125"/>
  <c r="C22" i="125"/>
  <c r="O21" i="125"/>
  <c r="N21" i="125"/>
  <c r="M21" i="125"/>
  <c r="L21" i="125"/>
  <c r="K21" i="125"/>
  <c r="J21" i="125"/>
  <c r="I21" i="125"/>
  <c r="H21" i="125"/>
  <c r="G21" i="125"/>
  <c r="F21" i="125"/>
  <c r="E21" i="125"/>
  <c r="D21" i="125"/>
  <c r="C21" i="125"/>
  <c r="O20" i="125"/>
  <c r="N20" i="125"/>
  <c r="M20" i="125"/>
  <c r="L20" i="125"/>
  <c r="K20" i="125"/>
  <c r="J20" i="125"/>
  <c r="I20" i="125"/>
  <c r="H20" i="125"/>
  <c r="G20" i="125"/>
  <c r="F20" i="125"/>
  <c r="E20" i="125"/>
  <c r="D20" i="125"/>
  <c r="C20" i="125"/>
  <c r="O19" i="125"/>
  <c r="N19" i="125"/>
  <c r="M19" i="125"/>
  <c r="L19" i="125"/>
  <c r="K19" i="125"/>
  <c r="J19" i="125"/>
  <c r="I19" i="125"/>
  <c r="H19" i="125"/>
  <c r="G19" i="125"/>
  <c r="F19" i="125"/>
  <c r="E19" i="125"/>
  <c r="D19" i="125"/>
  <c r="C19" i="125"/>
  <c r="O18" i="125"/>
  <c r="N18" i="125"/>
  <c r="M18" i="125"/>
  <c r="L18" i="125"/>
  <c r="K18" i="125"/>
  <c r="J18" i="125"/>
  <c r="I18" i="125"/>
  <c r="H18" i="125"/>
  <c r="G18" i="125"/>
  <c r="F18" i="125"/>
  <c r="E18" i="125"/>
  <c r="D18" i="125"/>
  <c r="C18" i="125"/>
  <c r="P66" i="124"/>
  <c r="P64" i="124"/>
  <c r="P63" i="124"/>
  <c r="P62" i="124"/>
  <c r="P60" i="124"/>
  <c r="P59" i="124"/>
  <c r="P58" i="124"/>
  <c r="P56" i="124"/>
  <c r="P55" i="124"/>
  <c r="P54" i="124"/>
  <c r="P52" i="124"/>
  <c r="P65" i="124"/>
  <c r="P61" i="124"/>
  <c r="P57" i="124"/>
  <c r="P53" i="124"/>
  <c r="P23" i="12"/>
  <c r="N23" i="12"/>
  <c r="L23" i="12"/>
  <c r="J23" i="12"/>
  <c r="H23" i="12"/>
  <c r="F23" i="12"/>
  <c r="D23" i="12"/>
  <c r="C23" i="12"/>
  <c r="P22" i="12"/>
  <c r="N22" i="12"/>
  <c r="L22" i="12"/>
  <c r="J22" i="12"/>
  <c r="H22" i="12"/>
  <c r="F22" i="12"/>
  <c r="D22" i="12"/>
  <c r="C22" i="12"/>
  <c r="P21" i="12"/>
  <c r="N21" i="12"/>
  <c r="L21" i="12"/>
  <c r="J21" i="12"/>
  <c r="H21" i="12"/>
  <c r="F21" i="12"/>
  <c r="D21" i="12"/>
  <c r="C21" i="12"/>
  <c r="P20" i="12"/>
  <c r="N20" i="12"/>
  <c r="L20" i="12"/>
  <c r="J20" i="12"/>
  <c r="H20" i="12"/>
  <c r="F20" i="12"/>
  <c r="D20" i="12"/>
  <c r="C20" i="12"/>
  <c r="P19" i="12"/>
  <c r="N19" i="12"/>
  <c r="L19" i="12"/>
  <c r="J19" i="12"/>
  <c r="H19" i="12"/>
  <c r="F19" i="12"/>
  <c r="D19" i="12"/>
  <c r="C19" i="12"/>
  <c r="P18" i="12"/>
  <c r="N18" i="12"/>
  <c r="L18" i="12"/>
  <c r="J18" i="12"/>
  <c r="H18" i="12"/>
  <c r="F18" i="12"/>
  <c r="D18" i="12"/>
  <c r="C18" i="12"/>
</calcChain>
</file>

<file path=xl/sharedStrings.xml><?xml version="1.0" encoding="utf-8"?>
<sst xmlns="http://schemas.openxmlformats.org/spreadsheetml/2006/main" count="277" uniqueCount="90">
  <si>
    <t xml:space="preserve"> </t>
  </si>
  <si>
    <t>celkem</t>
  </si>
  <si>
    <t>dívky</t>
  </si>
  <si>
    <t>2011/12</t>
  </si>
  <si>
    <t>2012/13</t>
  </si>
  <si>
    <t>2013/14</t>
  </si>
  <si>
    <t>2014/15</t>
  </si>
  <si>
    <t>2015/16</t>
  </si>
  <si>
    <t>2016/17</t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</si>
  <si>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</si>
  <si>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</si>
  <si>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</si>
  <si>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</si>
  <si>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</si>
  <si>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</si>
  <si>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</si>
  <si>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</si>
  <si>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</si>
  <si>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</si>
  <si>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</si>
  <si>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</si>
  <si>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</si>
  <si>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</si>
  <si>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</si>
  <si>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v tom</t>
  </si>
  <si>
    <t>.</t>
  </si>
  <si>
    <t>x</t>
  </si>
  <si>
    <t>Celkem</t>
  </si>
  <si>
    <t>2017/18</t>
  </si>
  <si>
    <t>chlapci</t>
  </si>
  <si>
    <t>počet</t>
  </si>
  <si>
    <t>-</t>
  </si>
  <si>
    <r>
      <t>%</t>
    </r>
    <r>
      <rPr>
        <i/>
        <vertAlign val="superscript"/>
        <sz val="8"/>
        <color theme="1"/>
        <rFont val="Arial"/>
        <family val="2"/>
        <charset val="238"/>
      </rPr>
      <t>6)</t>
    </r>
  </si>
  <si>
    <t>podle pohlaví</t>
  </si>
  <si>
    <t>podle věku</t>
  </si>
  <si>
    <t>podle typu škol</t>
  </si>
  <si>
    <t>2018/19</t>
  </si>
  <si>
    <t>Území</t>
  </si>
  <si>
    <t>abs.</t>
  </si>
  <si>
    <t>v %</t>
  </si>
  <si>
    <t>zpět na obsah</t>
  </si>
  <si>
    <t>Školní 
rok</t>
  </si>
  <si>
    <t>Školní rok</t>
  </si>
  <si>
    <t>podle stupně základního vzdělávání</t>
  </si>
  <si>
    <t>z toho plnící si povinnou školní docházku</t>
  </si>
  <si>
    <t>základní 
školy</t>
  </si>
  <si>
    <t xml:space="preserve"> 5leté</t>
  </si>
  <si>
    <t xml:space="preserve"> 6leté</t>
  </si>
  <si>
    <t xml:space="preserve"> 7leté a starší</t>
  </si>
  <si>
    <t>Děti zapsané do 1. ročníku základního vzdělávání</t>
  </si>
  <si>
    <t xml:space="preserve"> 7leté </t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</si>
  <si>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žáci v 1.–5. ročníku 9letého vzdělávacího programu a žáci v 1.–6. ročníku 10letého vzdělávacího programu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</si>
  <si>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žáci v 6.–9. ročníku 9letého vzdělávacího programu a žáci v 7.–10. ročníku 10letého vzdělávacího programu</t>
    </r>
  </si>
  <si>
    <r>
      <t>víceletá 
gymnázia</t>
    </r>
    <r>
      <rPr>
        <vertAlign val="superscript"/>
        <sz val="8"/>
        <color theme="1"/>
        <rFont val="Arial"/>
        <family val="2"/>
        <charset val="238"/>
      </rPr>
      <t>4)</t>
    </r>
  </si>
  <si>
    <r>
      <t>osmileté konzervatoře</t>
    </r>
    <r>
      <rPr>
        <vertAlign val="superscript"/>
        <sz val="8"/>
        <color theme="1"/>
        <rFont val="Arial"/>
        <family val="2"/>
        <charset val="238"/>
      </rPr>
      <t>5)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</si>
  <si>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žáci v 1.–4. ročníku osmiletého gymnázia a v 1.–2. ročníku šestiletého gymnázia, které odpovídají 6.–9. ročníku základních škol </t>
    </r>
  </si>
  <si>
    <r>
      <rPr>
        <i/>
        <vertAlign val="superscript"/>
        <sz val="8"/>
        <rFont val="Arial"/>
        <family val="2"/>
        <charset val="238"/>
      </rPr>
      <t>5)</t>
    </r>
    <r>
      <rPr>
        <i/>
        <sz val="8"/>
        <rFont val="Arial"/>
        <family val="2"/>
        <charset val="238"/>
      </rPr>
      <t xml:space="preserve"> žáci v 1.–4. ročníku osmileté konzervatoře, které odpovídají 6.–9. ročníku základních škol </t>
    </r>
  </si>
  <si>
    <t>poprvé u zápisu</t>
  </si>
  <si>
    <t>přicházejí po odkladu</t>
  </si>
  <si>
    <r>
      <t>formou individuálního vzdělávání</t>
    </r>
    <r>
      <rPr>
        <vertAlign val="superscript"/>
        <sz val="8"/>
        <rFont val="Arial"/>
        <family val="2"/>
        <charset val="238"/>
      </rPr>
      <t>1)</t>
    </r>
  </si>
  <si>
    <r>
      <t>1. stupeň</t>
    </r>
    <r>
      <rPr>
        <vertAlign val="superscript"/>
        <sz val="8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</si>
  <si>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6)</t>
    </r>
    <r>
      <rPr>
        <i/>
        <sz val="8"/>
        <rFont val="Arial"/>
        <family val="2"/>
        <charset val="238"/>
      </rPr>
      <t xml:space="preserve"> podíl na celkovém počtu žáků v základním vzdělávání</t>
    </r>
  </si>
  <si>
    <r>
      <rPr>
        <i/>
        <vertAlign val="superscript"/>
        <sz val="8"/>
        <rFont val="Arial"/>
        <family val="2"/>
        <charset val="238"/>
      </rPr>
      <t>6)</t>
    </r>
    <r>
      <rPr>
        <i/>
        <sz val="8"/>
        <rFont val="Arial"/>
        <family val="2"/>
        <charset val="238"/>
      </rPr>
      <t xml:space="preserve"> podíl na celkovém počtu žáků v základním vzdělávání v jednotlivých krajích</t>
    </r>
  </si>
  <si>
    <t>Děti s žádostí o odklad školní docházky</t>
  </si>
  <si>
    <t>2019/20</t>
  </si>
  <si>
    <r>
      <t>2. stupeň ZŠ</t>
    </r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a odpovídající ročníky u gymnázií</t>
    </r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a konzervatoří</t>
    </r>
    <r>
      <rPr>
        <vertAlign val="superscript"/>
        <sz val="8"/>
        <rFont val="Arial"/>
        <family val="2"/>
        <charset val="238"/>
      </rPr>
      <t>5)</t>
    </r>
  </si>
  <si>
    <t>2.1 Základní vzdělávání celkem</t>
  </si>
  <si>
    <t>2 Základní vzdělávání</t>
  </si>
  <si>
    <r>
      <rPr>
        <i/>
        <vertAlign val="superscript"/>
        <sz val="8"/>
        <rFont val="Arial"/>
        <family val="2"/>
        <charset val="238"/>
      </rPr>
      <t>5)</t>
    </r>
    <r>
      <rPr>
        <i/>
        <sz val="8"/>
        <rFont val="Arial"/>
        <family val="2"/>
        <charset val="238"/>
      </rPr>
      <t xml:space="preserve"> žáci v 1.–4. ročníku osmileté konzervatoře, které odpovídají 6.–9. ročníku základních škol</t>
    </r>
    <r>
      <rPr>
        <i/>
        <vertAlign val="superscript"/>
        <sz val="8"/>
        <rFont val="Arial"/>
        <family val="2"/>
        <charset val="238"/>
      </rPr>
      <t/>
    </r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</si>
  <si>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</si>
  <si>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</si>
  <si>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</si>
  <si>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</si>
  <si>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t>2020/21</t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</si>
  <si>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</si>
  <si>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</si>
  <si>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</si>
  <si>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</si>
  <si>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</si>
  <si>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t xml:space="preserve">Tab. 2.1.1: Základní vzdělávání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v základním vzdělávání podle stupně a typu školy,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</si>
  <si>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2.1.2: Základní vzdělávání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žáci v základním vzdělávání podle stupně a typu školy,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</si>
  <si>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2.1.3: Základní vzdělávání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děti zapsané do 1. ročníku </t>
    </r>
    <r>
      <rPr>
        <sz val="10"/>
        <color theme="1"/>
        <rFont val="Arial"/>
        <family val="2"/>
        <charset val="238"/>
      </rPr>
      <t xml:space="preserve">základního vzdělávání </t>
    </r>
    <r>
      <rPr>
        <b/>
        <sz val="10"/>
        <color theme="1"/>
        <rFont val="Arial"/>
        <family val="2"/>
        <charset val="238"/>
      </rPr>
      <t xml:space="preserve">a s žádostí o odklad </t>
    </r>
    <r>
      <rPr>
        <sz val="10"/>
        <color theme="1"/>
        <rFont val="Arial"/>
        <family val="2"/>
        <charset val="238"/>
      </rPr>
      <t>školní docházky</t>
    </r>
    <r>
      <rPr>
        <b/>
        <sz val="10"/>
        <color theme="1"/>
        <rFont val="Arial"/>
        <family val="2"/>
        <charset val="238"/>
      </rPr>
      <t xml:space="preserve">, </t>
    </r>
    <r>
      <rPr>
        <sz val="10"/>
        <rFont val="Arial"/>
        <family val="2"/>
        <charset val="238"/>
      </rPr>
      <t>v časové řadě 2011/12–2021/22</t>
    </r>
  </si>
  <si>
    <r>
      <t xml:space="preserve">Tab. 2.1.4: Základní vzdělávání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děti zapsané do 1. ročníku </t>
    </r>
    <r>
      <rPr>
        <sz val="10"/>
        <color theme="1"/>
        <rFont val="Arial"/>
        <family val="2"/>
        <charset val="238"/>
      </rPr>
      <t>základního vzdělávání</t>
    </r>
    <r>
      <rPr>
        <b/>
        <sz val="10"/>
        <color theme="1"/>
        <rFont val="Arial"/>
        <family val="2"/>
        <charset val="238"/>
      </rPr>
      <t xml:space="preserve"> a s žádostí o odklad </t>
    </r>
    <r>
      <rPr>
        <sz val="10"/>
        <color theme="1"/>
        <rFont val="Arial"/>
        <family val="2"/>
        <charset val="238"/>
      </rPr>
      <t>školní docházky</t>
    </r>
    <r>
      <rPr>
        <b/>
        <sz val="10"/>
        <color theme="1"/>
        <rFont val="Arial"/>
        <family val="2"/>
        <charset val="238"/>
      </rPr>
      <t xml:space="preserve">, 
</t>
    </r>
    <r>
      <rPr>
        <sz val="10"/>
        <rFont val="Arial"/>
        <family val="2"/>
        <charset val="238"/>
      </rPr>
      <t>ve školním roce 2021/22</t>
    </r>
  </si>
  <si>
    <t>Tab. 2.1.1: Základní vzdělávání celkem – žáci v základním vzdělávání podle navštěvovaného stupně a typu školy, v časové řadě 2011/12–2021/22</t>
  </si>
  <si>
    <t>Tab. 2.1.3: Základní vzdělávání celkem – děti zapsané do 1. ročníku základního vzdělávání a s žádostí o odklad školní docházky, v časové řadě 2011/12–2021/22</t>
  </si>
  <si>
    <t>Tab. 2.1.2: Základní vzdělávání v krajském srovnání – žáci v základním vzdělávání podle navštěvovaného stupně a typu školy, ve školním roce 2021/22</t>
  </si>
  <si>
    <t>Tab. 2.1.4: Základní vzdělávání v krajském srovnání – děti zapsané do 1. ročníku základního vzdělávání a s žádostí o odklad školní docházky, ve školním roce 2021/22</t>
  </si>
  <si>
    <r>
      <t>v zahraničí 
nebo na zahraniční škole v ČR</t>
    </r>
    <r>
      <rPr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</si>
  <si>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i/>
        <sz val="8"/>
        <color theme="1"/>
        <rFont val="Arial"/>
        <family val="2"/>
        <charset val="238"/>
      </rPr>
      <t>školní docházka na základních a středních školách podle § 38 (v zahraničí či na zahraniční škole v ČR) a § 41 (individuální vzdělávání) školského zákona</t>
    </r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</si>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</sst>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.0_ ;\-#,##0.0\ "/>
    <numFmt numFmtId="167" formatCode="0.0%"/>
    <numFmt numFmtId="168" formatCode="&quot;Kč&quot;#,##0_);\(&quot;Kč&quot;#,##0\)"/>
    <numFmt numFmtId="169" formatCode="_(* #,##0.00_);_(* \(#,##0.00\);_(* &quot;-&quot;??_);_(@_)"/>
    <numFmt numFmtId="170" formatCode="&quot;Kč&quot;#,##0.00_);\(&quot;Kč&quot;#,##0.00\)"/>
  </numFmts>
  <fonts count="3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b/>
      <i/>
      <sz val="8"/>
      <name val="Arial"/>
      <family val="2"/>
      <charset val="238"/>
    </font>
    <font>
      <b/>
      <sz val="10"/>
      <color rgb="FFC00000"/>
      <name val="Arial"/>
      <family val="2"/>
      <charset val="238"/>
    </font>
    <font>
      <sz val="10"/>
      <color rgb="FF00B050"/>
      <name val="Arial"/>
      <family val="2"/>
      <charset val="238"/>
    </font>
    <font>
      <u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0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3" fillId="0" borderId="0" applyNumberFormat="0" applyFont="0" applyFill="0" applyAlignment="0" applyProtection="0"/>
    <xf numFmtId="0" fontId="14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5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6" fillId="0" borderId="0" applyBorder="0" applyProtection="0">
      <alignment vertical="center" wrapText="1"/>
    </xf>
    <xf numFmtId="3" fontId="5" fillId="0" borderId="0" applyBorder="0" applyProtection="0"/>
    <xf numFmtId="0" fontId="15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5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0" applyNumberFormat="0" applyFont="0" applyBorder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14" fillId="0" borderId="0" applyNumberFormat="0" applyFill="0" applyBorder="0" applyAlignment="0" applyProtection="0"/>
    <xf numFmtId="0" fontId="14" fillId="2" borderId="0" applyNumberFormat="0" applyFont="0" applyFill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68" fontId="5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5" fillId="2" borderId="0" applyFont="0" applyFill="0" applyBorder="0" applyAlignment="0" applyProtection="0"/>
    <xf numFmtId="168" fontId="5" fillId="2" borderId="0" applyFont="0" applyFill="0" applyBorder="0" applyAlignment="0" applyProtection="0"/>
    <xf numFmtId="168" fontId="5" fillId="0" borderId="0" applyFont="0" applyFill="0" applyBorder="0" applyAlignment="0" applyProtection="0"/>
    <xf numFmtId="0" fontId="15" fillId="0" borderId="0"/>
    <xf numFmtId="0" fontId="21" fillId="0" borderId="0"/>
    <xf numFmtId="9" fontId="21" fillId="0" borderId="0" applyFont="0" applyFill="0" applyBorder="0" applyAlignment="0" applyProtection="0"/>
    <xf numFmtId="0" fontId="21" fillId="0" borderId="0"/>
    <xf numFmtId="168" fontId="5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5" fillId="2" borderId="0" applyFont="0" applyFill="0" applyBorder="0" applyAlignment="0" applyProtection="0"/>
    <xf numFmtId="168" fontId="5" fillId="2" borderId="0" applyFont="0" applyFill="0" applyBorder="0" applyAlignment="0" applyProtection="0"/>
    <xf numFmtId="168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26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5" fillId="0" borderId="0"/>
    <xf numFmtId="0" fontId="15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223">
    <xf numFmtId="0" fontId="0" fillId="0" borderId="0" xfId="0"/>
    <xf numFmtId="0" fontId="3" fillId="0" borderId="0" xfId="0" applyFont="1"/>
    <xf numFmtId="0" fontId="4" fillId="0" borderId="0" xfId="0" applyFont="1"/>
    <xf numFmtId="0" fontId="10" fillId="0" borderId="0" xfId="2" applyFont="1"/>
    <xf numFmtId="0" fontId="12" fillId="0" borderId="0" xfId="0" applyFont="1"/>
    <xf numFmtId="0" fontId="0" fillId="0" borderId="0" xfId="0" applyAlignment="1">
      <alignment vertical="center"/>
    </xf>
    <xf numFmtId="165" fontId="0" fillId="0" borderId="0" xfId="0" applyNumberFormat="1" applyAlignment="1">
      <alignment vertical="center"/>
    </xf>
    <xf numFmtId="165" fontId="8" fillId="0" borderId="44" xfId="0" applyNumberFormat="1" applyFont="1" applyFill="1" applyBorder="1" applyAlignment="1">
      <alignment horizontal="right" vertical="center"/>
    </xf>
    <xf numFmtId="49" fontId="18" fillId="0" borderId="1" xfId="0" applyNumberFormat="1" applyFont="1" applyFill="1" applyBorder="1" applyAlignment="1" applyProtection="1">
      <alignment horizontal="left"/>
      <protection locked="0"/>
    </xf>
    <xf numFmtId="165" fontId="6" fillId="0" borderId="51" xfId="1" applyNumberFormat="1" applyFont="1" applyFill="1" applyBorder="1" applyAlignment="1" applyProtection="1">
      <alignment horizontal="right" vertical="center"/>
      <protection locked="0"/>
    </xf>
    <xf numFmtId="0" fontId="8" fillId="0" borderId="6" xfId="0" applyFont="1" applyBorder="1" applyAlignment="1">
      <alignment horizontal="left" vertical="center" wrapText="1" indent="1"/>
    </xf>
    <xf numFmtId="0" fontId="8" fillId="0" borderId="12" xfId="0" applyFont="1" applyBorder="1" applyAlignment="1">
      <alignment horizontal="left" vertical="center" wrapText="1" indent="1"/>
    </xf>
    <xf numFmtId="165" fontId="10" fillId="0" borderId="0" xfId="2" applyNumberFormat="1" applyFont="1"/>
    <xf numFmtId="0" fontId="2" fillId="0" borderId="0" xfId="0" applyFont="1" applyFill="1"/>
    <xf numFmtId="0" fontId="0" fillId="0" borderId="0" xfId="0" applyFill="1"/>
    <xf numFmtId="0" fontId="3" fillId="0" borderId="0" xfId="0" applyFont="1" applyFill="1"/>
    <xf numFmtId="165" fontId="6" fillId="0" borderId="44" xfId="1" applyNumberFormat="1" applyFont="1" applyFill="1" applyBorder="1" applyAlignment="1" applyProtection="1">
      <alignment horizontal="right" vertical="center"/>
      <protection locked="0"/>
    </xf>
    <xf numFmtId="165" fontId="6" fillId="0" borderId="13" xfId="1" applyNumberFormat="1" applyFont="1" applyFill="1" applyBorder="1" applyAlignment="1" applyProtection="1">
      <alignment horizontal="right" vertical="center"/>
      <protection locked="0"/>
    </xf>
    <xf numFmtId="165" fontId="8" fillId="0" borderId="13" xfId="0" applyNumberFormat="1" applyFont="1" applyFill="1" applyBorder="1" applyAlignment="1">
      <alignment horizontal="right" vertical="center"/>
    </xf>
    <xf numFmtId="165" fontId="0" fillId="0" borderId="0" xfId="0" applyNumberFormat="1"/>
    <xf numFmtId="0" fontId="3" fillId="0" borderId="0" xfId="0" applyFont="1"/>
    <xf numFmtId="0" fontId="4" fillId="0" borderId="0" xfId="0" applyFont="1"/>
    <xf numFmtId="0" fontId="0" fillId="0" borderId="0" xfId="0"/>
    <xf numFmtId="165" fontId="6" fillId="0" borderId="29" xfId="1" applyNumberFormat="1" applyFont="1" applyFill="1" applyBorder="1" applyAlignment="1" applyProtection="1">
      <alignment horizontal="right" vertical="center"/>
      <protection locked="0"/>
    </xf>
    <xf numFmtId="165" fontId="6" fillId="0" borderId="15" xfId="1" applyNumberFormat="1" applyFont="1" applyFill="1" applyBorder="1" applyAlignment="1" applyProtection="1">
      <alignment horizontal="right" vertical="center"/>
      <protection locked="0"/>
    </xf>
    <xf numFmtId="165" fontId="6" fillId="0" borderId="28" xfId="1" applyNumberFormat="1" applyFont="1" applyFill="1" applyBorder="1" applyAlignment="1" applyProtection="1">
      <alignment horizontal="right" vertical="center"/>
      <protection locked="0"/>
    </xf>
    <xf numFmtId="0" fontId="10" fillId="0" borderId="0" xfId="2" applyFont="1" applyBorder="1" applyProtection="1">
      <protection locked="0"/>
    </xf>
    <xf numFmtId="0" fontId="10" fillId="0" borderId="0" xfId="2" applyFont="1"/>
    <xf numFmtId="0" fontId="10" fillId="0" borderId="0" xfId="2" applyFont="1" applyBorder="1"/>
    <xf numFmtId="0" fontId="23" fillId="0" borderId="0" xfId="57" applyFont="1" applyAlignment="1" applyProtection="1"/>
    <xf numFmtId="165" fontId="6" fillId="0" borderId="22" xfId="1" applyNumberFormat="1" applyFont="1" applyFill="1" applyBorder="1" applyAlignment="1" applyProtection="1">
      <alignment horizontal="right" vertical="center"/>
      <protection locked="0"/>
    </xf>
    <xf numFmtId="165" fontId="8" fillId="0" borderId="15" xfId="0" applyNumberFormat="1" applyFont="1" applyFill="1" applyBorder="1" applyAlignment="1">
      <alignment horizontal="right" vertical="center"/>
    </xf>
    <xf numFmtId="165" fontId="6" fillId="0" borderId="14" xfId="1" applyNumberFormat="1" applyFont="1" applyFill="1" applyBorder="1" applyAlignment="1" applyProtection="1">
      <alignment horizontal="right" vertical="center"/>
      <protection locked="0"/>
    </xf>
    <xf numFmtId="165" fontId="6" fillId="0" borderId="30" xfId="1" applyNumberFormat="1" applyFont="1" applyFill="1" applyBorder="1" applyAlignment="1" applyProtection="1">
      <alignment horizontal="right" vertical="center"/>
      <protection locked="0"/>
    </xf>
    <xf numFmtId="167" fontId="0" fillId="0" borderId="0" xfId="0" applyNumberFormat="1"/>
    <xf numFmtId="0" fontId="3" fillId="0" borderId="0" xfId="57" applyFont="1" applyAlignment="1" applyProtection="1"/>
    <xf numFmtId="0" fontId="20" fillId="0" borderId="0" xfId="57" applyAlignment="1" applyProtection="1"/>
    <xf numFmtId="165" fontId="6" fillId="0" borderId="63" xfId="1" applyNumberFormat="1" applyFont="1" applyFill="1" applyBorder="1" applyAlignment="1" applyProtection="1">
      <alignment horizontal="right" vertical="center"/>
      <protection locked="0"/>
    </xf>
    <xf numFmtId="165" fontId="8" fillId="0" borderId="63" xfId="0" applyNumberFormat="1" applyFont="1" applyFill="1" applyBorder="1" applyAlignment="1">
      <alignment horizontal="right" vertical="center"/>
    </xf>
    <xf numFmtId="0" fontId="24" fillId="0" borderId="0" xfId="57" applyFont="1" applyAlignment="1" applyProtection="1"/>
    <xf numFmtId="165" fontId="0" fillId="0" borderId="0" xfId="0" applyNumberFormat="1" applyFill="1"/>
    <xf numFmtId="167" fontId="10" fillId="0" borderId="63" xfId="58" applyNumberFormat="1" applyFont="1" applyFill="1" applyBorder="1" applyAlignment="1" applyProtection="1">
      <alignment horizontal="right" vertical="center"/>
      <protection locked="0"/>
    </xf>
    <xf numFmtId="167" fontId="10" fillId="0" borderId="52" xfId="58" applyNumberFormat="1" applyFont="1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>
      <alignment vertical="center"/>
    </xf>
    <xf numFmtId="165" fontId="0" fillId="0" borderId="0" xfId="0" applyNumberFormat="1" applyFill="1" applyBorder="1" applyAlignment="1">
      <alignment vertical="center"/>
    </xf>
    <xf numFmtId="0" fontId="5" fillId="0" borderId="0" xfId="0" applyFont="1"/>
    <xf numFmtId="0" fontId="25" fillId="0" borderId="0" xfId="57" applyFont="1" applyAlignment="1" applyProtection="1"/>
    <xf numFmtId="10" fontId="10" fillId="0" borderId="63" xfId="58" applyNumberFormat="1" applyFont="1" applyFill="1" applyBorder="1" applyAlignment="1" applyProtection="1">
      <alignment horizontal="right" vertical="center"/>
      <protection locked="0"/>
    </xf>
    <xf numFmtId="10" fontId="10" fillId="0" borderId="52" xfId="58" applyNumberFormat="1" applyFont="1" applyFill="1" applyBorder="1" applyAlignment="1" applyProtection="1">
      <alignment horizontal="right" vertical="center"/>
      <protection locked="0"/>
    </xf>
    <xf numFmtId="165" fontId="4" fillId="0" borderId="0" xfId="0" applyNumberFormat="1" applyFont="1"/>
    <xf numFmtId="0" fontId="6" fillId="4" borderId="53" xfId="2" applyFont="1" applyFill="1" applyBorder="1" applyAlignment="1" applyProtection="1">
      <alignment horizontal="center" vertical="center"/>
      <protection locked="0"/>
    </xf>
    <xf numFmtId="165" fontId="6" fillId="4" borderId="54" xfId="1" applyNumberFormat="1" applyFont="1" applyFill="1" applyBorder="1" applyAlignment="1" applyProtection="1">
      <alignment vertical="center"/>
      <protection locked="0"/>
    </xf>
    <xf numFmtId="165" fontId="6" fillId="4" borderId="55" xfId="1" applyNumberFormat="1" applyFont="1" applyFill="1" applyBorder="1" applyAlignment="1" applyProtection="1">
      <alignment vertical="center"/>
      <protection locked="0"/>
    </xf>
    <xf numFmtId="165" fontId="6" fillId="4" borderId="56" xfId="1" applyNumberFormat="1" applyFont="1" applyFill="1" applyBorder="1" applyAlignment="1" applyProtection="1">
      <alignment vertical="center"/>
      <protection locked="0"/>
    </xf>
    <xf numFmtId="165" fontId="6" fillId="4" borderId="65" xfId="1" applyNumberFormat="1" applyFont="1" applyFill="1" applyBorder="1" applyAlignment="1" applyProtection="1">
      <alignment vertical="center"/>
      <protection locked="0"/>
    </xf>
    <xf numFmtId="165" fontId="6" fillId="4" borderId="66" xfId="1" applyNumberFormat="1" applyFont="1" applyFill="1" applyBorder="1" applyAlignment="1" applyProtection="1">
      <alignment vertical="center"/>
      <protection locked="0"/>
    </xf>
    <xf numFmtId="165" fontId="6" fillId="4" borderId="64" xfId="1" applyNumberFormat="1" applyFont="1" applyFill="1" applyBorder="1" applyAlignment="1" applyProtection="1">
      <alignment vertical="center"/>
      <protection locked="0"/>
    </xf>
    <xf numFmtId="0" fontId="10" fillId="4" borderId="47" xfId="2" applyFont="1" applyFill="1" applyBorder="1" applyAlignment="1" applyProtection="1">
      <alignment horizontal="center" vertical="center"/>
      <protection locked="0"/>
    </xf>
    <xf numFmtId="167" fontId="6" fillId="4" borderId="39" xfId="58" applyNumberFormat="1" applyFont="1" applyFill="1" applyBorder="1" applyAlignment="1" applyProtection="1">
      <alignment vertical="center"/>
      <protection locked="0"/>
    </xf>
    <xf numFmtId="167" fontId="6" fillId="4" borderId="46" xfId="58" applyNumberFormat="1" applyFont="1" applyFill="1" applyBorder="1" applyAlignment="1" applyProtection="1">
      <alignment vertical="center"/>
      <protection locked="0"/>
    </xf>
    <xf numFmtId="167" fontId="6" fillId="4" borderId="45" xfId="58" applyNumberFormat="1" applyFont="1" applyFill="1" applyBorder="1" applyAlignment="1" applyProtection="1">
      <alignment vertical="center"/>
      <protection locked="0"/>
    </xf>
    <xf numFmtId="167" fontId="6" fillId="4" borderId="47" xfId="58" applyNumberFormat="1" applyFont="1" applyFill="1" applyBorder="1" applyAlignment="1" applyProtection="1">
      <alignment vertical="center"/>
      <protection locked="0"/>
    </xf>
    <xf numFmtId="0" fontId="6" fillId="4" borderId="58" xfId="2" applyFont="1" applyFill="1" applyBorder="1" applyAlignment="1" applyProtection="1">
      <alignment horizontal="center" vertical="center"/>
      <protection locked="0"/>
    </xf>
    <xf numFmtId="165" fontId="6" fillId="4" borderId="59" xfId="1" applyNumberFormat="1" applyFont="1" applyFill="1" applyBorder="1" applyAlignment="1" applyProtection="1">
      <alignment vertical="center"/>
      <protection locked="0"/>
    </xf>
    <xf numFmtId="165" fontId="6" fillId="4" borderId="60" xfId="1" applyNumberFormat="1" applyFont="1" applyFill="1" applyBorder="1" applyAlignment="1" applyProtection="1">
      <alignment vertical="center"/>
      <protection locked="0"/>
    </xf>
    <xf numFmtId="165" fontId="6" fillId="4" borderId="61" xfId="1" applyNumberFormat="1" applyFont="1" applyFill="1" applyBorder="1" applyAlignment="1" applyProtection="1">
      <alignment vertical="center"/>
      <protection locked="0"/>
    </xf>
    <xf numFmtId="165" fontId="6" fillId="4" borderId="58" xfId="1" applyNumberFormat="1" applyFont="1" applyFill="1" applyBorder="1" applyAlignment="1" applyProtection="1">
      <alignment vertical="center"/>
      <protection locked="0"/>
    </xf>
    <xf numFmtId="0" fontId="10" fillId="4" borderId="14" xfId="2" applyFont="1" applyFill="1" applyBorder="1" applyAlignment="1" applyProtection="1">
      <alignment horizontal="center" vertical="center"/>
      <protection locked="0"/>
    </xf>
    <xf numFmtId="167" fontId="6" fillId="4" borderId="27" xfId="58" applyNumberFormat="1" applyFont="1" applyFill="1" applyBorder="1" applyAlignment="1" applyProtection="1">
      <alignment vertical="center"/>
      <protection locked="0"/>
    </xf>
    <xf numFmtId="167" fontId="6" fillId="4" borderId="13" xfId="58" applyNumberFormat="1" applyFont="1" applyFill="1" applyBorder="1" applyAlignment="1" applyProtection="1">
      <alignment vertical="center"/>
      <protection locked="0"/>
    </xf>
    <xf numFmtId="167" fontId="6" fillId="4" borderId="15" xfId="58" applyNumberFormat="1" applyFont="1" applyFill="1" applyBorder="1" applyAlignment="1" applyProtection="1">
      <alignment vertical="center"/>
      <protection locked="0"/>
    </xf>
    <xf numFmtId="167" fontId="6" fillId="4" borderId="14" xfId="58" applyNumberFormat="1" applyFont="1" applyFill="1" applyBorder="1" applyAlignment="1" applyProtection="1">
      <alignment vertical="center"/>
      <protection locked="0"/>
    </xf>
    <xf numFmtId="165" fontId="6" fillId="4" borderId="57" xfId="1" applyNumberFormat="1" applyFont="1" applyFill="1" applyBorder="1" applyAlignment="1" applyProtection="1">
      <alignment vertical="center"/>
      <protection locked="0"/>
    </xf>
    <xf numFmtId="165" fontId="6" fillId="4" borderId="56" xfId="1" applyNumberFormat="1" applyFont="1" applyFill="1" applyBorder="1" applyAlignment="1" applyProtection="1">
      <alignment horizontal="center" vertical="center"/>
      <protection locked="0"/>
    </xf>
    <xf numFmtId="165" fontId="6" fillId="4" borderId="53" xfId="1" applyNumberFormat="1" applyFont="1" applyFill="1" applyBorder="1" applyAlignment="1" applyProtection="1">
      <alignment horizontal="center" vertical="center"/>
      <protection locked="0"/>
    </xf>
    <xf numFmtId="167" fontId="6" fillId="4" borderId="40" xfId="58" applyNumberFormat="1" applyFont="1" applyFill="1" applyBorder="1" applyAlignment="1" applyProtection="1">
      <alignment vertical="center"/>
      <protection locked="0"/>
    </xf>
    <xf numFmtId="167" fontId="6" fillId="4" borderId="45" xfId="58" applyNumberFormat="1" applyFont="1" applyFill="1" applyBorder="1" applyAlignment="1" applyProtection="1">
      <alignment horizontal="center" vertical="center"/>
      <protection locked="0"/>
    </xf>
    <xf numFmtId="167" fontId="6" fillId="4" borderId="47" xfId="58" applyNumberFormat="1" applyFont="1" applyFill="1" applyBorder="1" applyAlignment="1" applyProtection="1">
      <alignment horizontal="center" vertical="center"/>
      <protection locked="0"/>
    </xf>
    <xf numFmtId="165" fontId="6" fillId="4" borderId="62" xfId="1" applyNumberFormat="1" applyFont="1" applyFill="1" applyBorder="1" applyAlignment="1" applyProtection="1">
      <alignment vertical="center"/>
      <protection locked="0"/>
    </xf>
    <xf numFmtId="165" fontId="6" fillId="4" borderId="61" xfId="1" applyNumberFormat="1" applyFont="1" applyFill="1" applyBorder="1" applyAlignment="1" applyProtection="1">
      <alignment horizontal="center" vertical="center"/>
      <protection locked="0"/>
    </xf>
    <xf numFmtId="165" fontId="6" fillId="4" borderId="58" xfId="1" applyNumberFormat="1" applyFont="1" applyFill="1" applyBorder="1" applyAlignment="1" applyProtection="1">
      <alignment horizontal="center" vertical="center"/>
      <protection locked="0"/>
    </xf>
    <xf numFmtId="167" fontId="6" fillId="4" borderId="28" xfId="58" applyNumberFormat="1" applyFont="1" applyFill="1" applyBorder="1" applyAlignment="1" applyProtection="1">
      <alignment vertical="center"/>
      <protection locked="0"/>
    </xf>
    <xf numFmtId="167" fontId="6" fillId="4" borderId="15" xfId="58" applyNumberFormat="1" applyFont="1" applyFill="1" applyBorder="1" applyAlignment="1" applyProtection="1">
      <alignment horizontal="center" vertical="center"/>
      <protection locked="0"/>
    </xf>
    <xf numFmtId="167" fontId="6" fillId="4" borderId="14" xfId="58" applyNumberFormat="1" applyFont="1" applyFill="1" applyBorder="1" applyAlignment="1" applyProtection="1">
      <alignment horizontal="center" vertical="center"/>
      <protection locked="0"/>
    </xf>
    <xf numFmtId="0" fontId="8" fillId="4" borderId="34" xfId="0" applyFont="1" applyFill="1" applyBorder="1" applyAlignment="1">
      <alignment horizontal="center" vertical="center" wrapText="1"/>
    </xf>
    <xf numFmtId="0" fontId="4" fillId="4" borderId="19" xfId="0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 wrapText="1"/>
    </xf>
    <xf numFmtId="0" fontId="8" fillId="4" borderId="33" xfId="0" applyFont="1" applyFill="1" applyBorder="1" applyAlignment="1">
      <alignment horizontal="center" vertical="center" wrapText="1"/>
    </xf>
    <xf numFmtId="0" fontId="8" fillId="4" borderId="32" xfId="0" applyFont="1" applyFill="1" applyBorder="1" applyAlignment="1">
      <alignment horizontal="center" vertical="center" wrapText="1"/>
    </xf>
    <xf numFmtId="0" fontId="4" fillId="4" borderId="18" xfId="0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/>
    </xf>
    <xf numFmtId="3" fontId="6" fillId="4" borderId="19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/>
    <xf numFmtId="165" fontId="6" fillId="0" borderId="68" xfId="1" applyNumberFormat="1" applyFont="1" applyFill="1" applyBorder="1" applyAlignment="1" applyProtection="1">
      <alignment horizontal="right" vertical="center"/>
      <protection locked="0"/>
    </xf>
    <xf numFmtId="165" fontId="6" fillId="0" borderId="69" xfId="1" applyNumberFormat="1" applyFont="1" applyFill="1" applyBorder="1" applyAlignment="1" applyProtection="1">
      <alignment horizontal="right" vertical="center"/>
      <protection locked="0"/>
    </xf>
    <xf numFmtId="165" fontId="6" fillId="0" borderId="70" xfId="1" applyNumberFormat="1" applyFont="1" applyFill="1" applyBorder="1" applyAlignment="1" applyProtection="1">
      <alignment horizontal="right" vertical="center"/>
      <protection locked="0"/>
    </xf>
    <xf numFmtId="165" fontId="8" fillId="0" borderId="68" xfId="0" applyNumberFormat="1" applyFont="1" applyFill="1" applyBorder="1" applyAlignment="1">
      <alignment horizontal="right" vertical="center"/>
    </xf>
    <xf numFmtId="0" fontId="17" fillId="0" borderId="6" xfId="0" applyFont="1" applyFill="1" applyBorder="1" applyAlignment="1">
      <alignment horizontal="left" vertical="center" wrapText="1" indent="1"/>
    </xf>
    <xf numFmtId="0" fontId="8" fillId="0" borderId="6" xfId="0" applyFont="1" applyFill="1" applyBorder="1" applyAlignment="1">
      <alignment horizontal="left" vertical="center" wrapText="1" indent="1"/>
    </xf>
    <xf numFmtId="0" fontId="8" fillId="0" borderId="12" xfId="0" applyFont="1" applyFill="1" applyBorder="1" applyAlignment="1">
      <alignment horizontal="left" vertical="center" wrapText="1" indent="1"/>
    </xf>
    <xf numFmtId="0" fontId="0" fillId="0" borderId="0" xfId="0" applyFill="1" applyAlignment="1">
      <alignment vertical="center"/>
    </xf>
    <xf numFmtId="165" fontId="8" fillId="0" borderId="70" xfId="0" applyNumberFormat="1" applyFont="1" applyFill="1" applyBorder="1" applyAlignment="1">
      <alignment horizontal="right" vertical="center"/>
    </xf>
    <xf numFmtId="165" fontId="6" fillId="0" borderId="71" xfId="1" applyNumberFormat="1" applyFont="1" applyFill="1" applyBorder="1" applyAlignment="1" applyProtection="1">
      <alignment horizontal="right" vertical="center"/>
      <protection locked="0"/>
    </xf>
    <xf numFmtId="0" fontId="0" fillId="0" borderId="0" xfId="0"/>
    <xf numFmtId="10" fontId="0" fillId="0" borderId="0" xfId="0" applyNumberFormat="1" applyAlignment="1">
      <alignment vertical="center"/>
    </xf>
    <xf numFmtId="166" fontId="0" fillId="0" borderId="0" xfId="0" applyNumberFormat="1" applyFill="1" applyAlignment="1">
      <alignment vertical="center"/>
    </xf>
    <xf numFmtId="0" fontId="27" fillId="0" borderId="0" xfId="57" applyFont="1" applyAlignment="1" applyProtection="1"/>
    <xf numFmtId="0" fontId="28" fillId="0" borderId="0" xfId="0" applyFont="1"/>
    <xf numFmtId="0" fontId="29" fillId="0" borderId="0" xfId="0" applyFont="1"/>
    <xf numFmtId="0" fontId="4" fillId="0" borderId="0" xfId="2" applyFont="1" applyBorder="1" applyAlignment="1" applyProtection="1">
      <alignment vertical="center"/>
      <protection locked="0"/>
    </xf>
    <xf numFmtId="0" fontId="11" fillId="0" borderId="0" xfId="2" applyFont="1" applyAlignment="1">
      <alignment vertical="center"/>
    </xf>
    <xf numFmtId="0" fontId="10" fillId="0" borderId="0" xfId="2" applyFont="1" applyBorder="1" applyAlignment="1" applyProtection="1">
      <alignment vertical="center"/>
      <protection locked="0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right" vertical="center" wrapText="1"/>
    </xf>
    <xf numFmtId="3" fontId="6" fillId="4" borderId="19" xfId="1" applyNumberFormat="1" applyFont="1" applyFill="1" applyBorder="1" applyAlignment="1" applyProtection="1">
      <alignment horizontal="center" vertical="center" wrapText="1"/>
      <protection locked="0"/>
    </xf>
    <xf numFmtId="165" fontId="8" fillId="0" borderId="68" xfId="0" applyNumberFormat="1" applyFont="1" applyFill="1" applyBorder="1" applyAlignment="1">
      <alignment horizontal="center" vertical="center"/>
    </xf>
    <xf numFmtId="165" fontId="8" fillId="0" borderId="69" xfId="0" applyNumberFormat="1" applyFont="1" applyFill="1" applyBorder="1" applyAlignment="1">
      <alignment horizontal="center" vertical="center"/>
    </xf>
    <xf numFmtId="165" fontId="18" fillId="0" borderId="29" xfId="1" applyNumberFormat="1" applyFont="1" applyFill="1" applyBorder="1" applyAlignment="1" applyProtection="1">
      <alignment horizontal="right" vertical="center"/>
      <protection locked="0"/>
    </xf>
    <xf numFmtId="0" fontId="20" fillId="0" borderId="0" xfId="57" applyAlignment="1" applyProtection="1">
      <alignment horizontal="right"/>
    </xf>
    <xf numFmtId="165" fontId="17" fillId="0" borderId="17" xfId="0" applyNumberFormat="1" applyFont="1" applyFill="1" applyBorder="1" applyAlignment="1">
      <alignment horizontal="right" vertical="center"/>
    </xf>
    <xf numFmtId="165" fontId="17" fillId="0" borderId="70" xfId="0" applyNumberFormat="1" applyFont="1" applyFill="1" applyBorder="1" applyAlignment="1">
      <alignment horizontal="right" vertical="center"/>
    </xf>
    <xf numFmtId="165" fontId="18" fillId="0" borderId="72" xfId="1" applyNumberFormat="1" applyFont="1" applyFill="1" applyBorder="1" applyAlignment="1" applyProtection="1">
      <alignment horizontal="right" vertical="center"/>
      <protection locked="0"/>
    </xf>
    <xf numFmtId="1" fontId="0" fillId="0" borderId="0" xfId="0" applyNumberFormat="1" applyFill="1" applyAlignment="1">
      <alignment vertical="center"/>
    </xf>
    <xf numFmtId="165" fontId="18" fillId="0" borderId="17" xfId="1" applyNumberFormat="1" applyFont="1" applyFill="1" applyBorder="1" applyAlignment="1" applyProtection="1">
      <alignment horizontal="right" vertical="center"/>
      <protection locked="0"/>
    </xf>
    <xf numFmtId="165" fontId="18" fillId="0" borderId="21" xfId="1" applyNumberFormat="1" applyFont="1" applyFill="1" applyBorder="1" applyAlignment="1" applyProtection="1">
      <alignment horizontal="right" vertical="center"/>
      <protection locked="0"/>
    </xf>
    <xf numFmtId="165" fontId="6" fillId="0" borderId="27" xfId="1" applyNumberFormat="1" applyFont="1" applyFill="1" applyBorder="1" applyAlignment="1" applyProtection="1">
      <alignment horizontal="right" vertical="center"/>
      <protection locked="0"/>
    </xf>
    <xf numFmtId="165" fontId="18" fillId="0" borderId="70" xfId="1" applyNumberFormat="1" applyFont="1" applyFill="1" applyBorder="1" applyAlignment="1" applyProtection="1">
      <alignment horizontal="right" vertical="center"/>
      <protection locked="0"/>
    </xf>
    <xf numFmtId="10" fontId="22" fillId="0" borderId="67" xfId="58" applyNumberFormat="1" applyFont="1" applyFill="1" applyBorder="1" applyAlignment="1" applyProtection="1">
      <alignment horizontal="right" vertical="center"/>
      <protection locked="0"/>
    </xf>
    <xf numFmtId="10" fontId="10" fillId="0" borderId="67" xfId="58" applyNumberFormat="1" applyFont="1" applyFill="1" applyBorder="1" applyAlignment="1" applyProtection="1">
      <alignment horizontal="right" vertical="center"/>
      <protection locked="0"/>
    </xf>
    <xf numFmtId="10" fontId="10" fillId="0" borderId="16" xfId="58" applyNumberFormat="1" applyFont="1" applyFill="1" applyBorder="1" applyAlignment="1" applyProtection="1">
      <alignment horizontal="right" vertical="center"/>
      <protection locked="0"/>
    </xf>
    <xf numFmtId="10" fontId="22" fillId="0" borderId="69" xfId="58" applyNumberFormat="1" applyFont="1" applyFill="1" applyBorder="1" applyAlignment="1" applyProtection="1">
      <alignment horizontal="right" vertical="center"/>
      <protection locked="0"/>
    </xf>
    <xf numFmtId="10" fontId="10" fillId="0" borderId="69" xfId="58" applyNumberFormat="1" applyFont="1" applyFill="1" applyBorder="1" applyAlignment="1" applyProtection="1">
      <alignment horizontal="right" vertical="center"/>
      <protection locked="0"/>
    </xf>
    <xf numFmtId="10" fontId="10" fillId="0" borderId="14" xfId="58" applyNumberFormat="1" applyFont="1" applyFill="1" applyBorder="1" applyAlignment="1" applyProtection="1">
      <alignment horizontal="right" vertical="center"/>
      <protection locked="0"/>
    </xf>
    <xf numFmtId="165" fontId="18" fillId="0" borderId="51" xfId="1" applyNumberFormat="1" applyFont="1" applyFill="1" applyBorder="1" applyAlignment="1" applyProtection="1">
      <alignment horizontal="right" vertical="center"/>
      <protection locked="0"/>
    </xf>
    <xf numFmtId="165" fontId="18" fillId="0" borderId="44" xfId="1" applyNumberFormat="1" applyFont="1" applyFill="1" applyBorder="1" applyAlignment="1" applyProtection="1">
      <alignment horizontal="right" vertical="center"/>
      <protection locked="0"/>
    </xf>
    <xf numFmtId="165" fontId="18" fillId="0" borderId="69" xfId="1" applyNumberFormat="1" applyFont="1" applyFill="1" applyBorder="1" applyAlignment="1" applyProtection="1">
      <alignment horizontal="right" vertical="center"/>
      <protection locked="0"/>
    </xf>
    <xf numFmtId="165" fontId="6" fillId="0" borderId="69" xfId="1" applyNumberFormat="1" applyFont="1" applyFill="1" applyBorder="1" applyAlignment="1" applyProtection="1">
      <alignment vertical="center"/>
      <protection locked="0"/>
    </xf>
    <xf numFmtId="0" fontId="6" fillId="4" borderId="7" xfId="2" applyFont="1" applyFill="1" applyBorder="1" applyAlignment="1" applyProtection="1">
      <alignment horizontal="center" vertical="center" wrapText="1"/>
      <protection locked="0"/>
    </xf>
    <xf numFmtId="0" fontId="6" fillId="3" borderId="46" xfId="2" applyFont="1" applyFill="1" applyBorder="1" applyAlignment="1" applyProtection="1">
      <alignment horizontal="center" vertical="center" wrapText="1"/>
      <protection locked="0"/>
    </xf>
    <xf numFmtId="0" fontId="6" fillId="3" borderId="13" xfId="2" applyFont="1" applyFill="1" applyBorder="1" applyAlignment="1" applyProtection="1">
      <alignment horizontal="center" vertical="center" wrapText="1"/>
      <protection locked="0"/>
    </xf>
    <xf numFmtId="0" fontId="6" fillId="0" borderId="6" xfId="2" applyFont="1" applyFill="1" applyBorder="1" applyAlignment="1" applyProtection="1">
      <alignment horizontal="center" vertical="center"/>
      <protection locked="0"/>
    </xf>
    <xf numFmtId="0" fontId="6" fillId="0" borderId="29" xfId="2" applyFont="1" applyFill="1" applyBorder="1" applyAlignment="1" applyProtection="1">
      <alignment horizontal="center" vertical="center"/>
      <protection locked="0"/>
    </xf>
    <xf numFmtId="0" fontId="8" fillId="4" borderId="9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4" borderId="38" xfId="0" applyFont="1" applyFill="1" applyBorder="1" applyAlignment="1">
      <alignment horizontal="center" vertical="center"/>
    </xf>
    <xf numFmtId="0" fontId="8" fillId="4" borderId="42" xfId="0" applyFont="1" applyFill="1" applyBorder="1" applyAlignment="1">
      <alignment horizontal="center" vertical="center"/>
    </xf>
    <xf numFmtId="0" fontId="8" fillId="4" borderId="43" xfId="0" applyFont="1" applyFill="1" applyBorder="1" applyAlignment="1">
      <alignment horizontal="center" vertical="center"/>
    </xf>
    <xf numFmtId="0" fontId="8" fillId="4" borderId="31" xfId="0" applyFont="1" applyFill="1" applyBorder="1" applyAlignment="1">
      <alignment horizontal="center" vertical="center" wrapText="1"/>
    </xf>
    <xf numFmtId="0" fontId="8" fillId="3" borderId="26" xfId="0" applyFont="1" applyFill="1" applyBorder="1" applyAlignment="1">
      <alignment horizontal="center" vertical="center"/>
    </xf>
    <xf numFmtId="0" fontId="8" fillId="3" borderId="50" xfId="0" applyFont="1" applyFill="1" applyBorder="1" applyAlignment="1">
      <alignment horizontal="center" vertical="center"/>
    </xf>
    <xf numFmtId="0" fontId="8" fillId="3" borderId="40" xfId="0" applyFont="1" applyFill="1" applyBorder="1" applyAlignment="1">
      <alignment horizontal="center" vertical="center"/>
    </xf>
    <xf numFmtId="0" fontId="8" fillId="4" borderId="49" xfId="0" applyFont="1" applyFill="1" applyBorder="1" applyAlignment="1">
      <alignment horizontal="center" vertical="center" wrapText="1"/>
    </xf>
    <xf numFmtId="0" fontId="8" fillId="4" borderId="42" xfId="0" applyFont="1" applyFill="1" applyBorder="1" applyAlignment="1">
      <alignment horizontal="center" vertical="center" wrapText="1"/>
    </xf>
    <xf numFmtId="0" fontId="8" fillId="4" borderId="43" xfId="0" applyFont="1" applyFill="1" applyBorder="1" applyAlignment="1">
      <alignment horizontal="center" vertical="center" wrapText="1"/>
    </xf>
    <xf numFmtId="3" fontId="6" fillId="4" borderId="4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0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36" xfId="2" applyFont="1" applyFill="1" applyBorder="1" applyAlignment="1" applyProtection="1">
      <alignment horizontal="center" vertical="center" wrapText="1"/>
      <protection locked="0"/>
    </xf>
    <xf numFmtId="3" fontId="6" fillId="4" borderId="3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1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3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42" xfId="0" applyFont="1" applyFill="1" applyBorder="1" applyAlignment="1">
      <alignment horizontal="center" vertical="center" wrapText="1"/>
    </xf>
    <xf numFmtId="0" fontId="8" fillId="3" borderId="43" xfId="0" applyFont="1" applyFill="1" applyBorder="1" applyAlignment="1">
      <alignment horizontal="center" vertical="center" wrapText="1"/>
    </xf>
    <xf numFmtId="0" fontId="8" fillId="4" borderId="49" xfId="0" applyFont="1" applyFill="1" applyBorder="1" applyAlignment="1">
      <alignment horizontal="center" vertical="center"/>
    </xf>
    <xf numFmtId="0" fontId="8" fillId="3" borderId="42" xfId="0" applyFont="1" applyFill="1" applyBorder="1" applyAlignment="1">
      <alignment horizontal="center" vertical="center"/>
    </xf>
    <xf numFmtId="0" fontId="8" fillId="3" borderId="43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wrapText="1"/>
    </xf>
    <xf numFmtId="3" fontId="6" fillId="4" borderId="1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0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1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3" fontId="6" fillId="3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5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3" fontId="6" fillId="4" borderId="23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24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25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4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8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9" xfId="0" applyFont="1" applyFill="1" applyBorder="1" applyAlignment="1">
      <alignment horizontal="center" vertical="center" wrapText="1"/>
    </xf>
    <xf numFmtId="3" fontId="6" fillId="3" borderId="5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9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9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10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19" xfId="1" applyNumberFormat="1" applyFont="1" applyFill="1" applyBorder="1" applyAlignment="1" applyProtection="1">
      <alignment horizontal="center" vertical="center" wrapText="1"/>
      <protection locked="0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M9"/>
  <sheetViews>
    <sheetView tabSelected="1" zoomScaleNormal="100" workbookViewId="0"/>
  </sheetViews>
  <sheetFormatPr defaultRowHeight="15" x14ac:dyDescent="0.25"/>
  <cols>
    <col min="1" max="1" width="143.7109375" style="4" customWidth="1"/>
  </cols>
  <sheetData>
    <row r="1" spans="1:13" s="20" customFormat="1" ht="19.5" customHeight="1" x14ac:dyDescent="0.25">
      <c r="A1" s="108" t="s">
        <v>89</v>
      </c>
    </row>
    <row r="2" spans="1:13" s="20" customFormat="1" ht="15" customHeight="1" x14ac:dyDescent="0.25">
      <c r="A2" s="119" t="s">
        <v>74</v>
      </c>
      <c r="B2" s="35"/>
      <c r="C2" s="35"/>
      <c r="D2" s="35"/>
      <c r="E2" s="35"/>
      <c r="F2" s="35"/>
      <c r="G2" s="35"/>
      <c r="H2" s="35"/>
      <c r="I2" s="35"/>
    </row>
    <row r="3" spans="1:13" s="20" customFormat="1" ht="15" customHeight="1" x14ac:dyDescent="0.25">
      <c r="A3" s="107" t="s">
        <v>67</v>
      </c>
    </row>
    <row r="4" spans="1:13" s="20" customFormat="1" ht="15" customHeight="1" x14ac:dyDescent="0.2">
      <c r="A4" s="29" t="s">
        <v>66</v>
      </c>
    </row>
    <row r="5" spans="1:13" s="45" customFormat="1" ht="15" customHeight="1" x14ac:dyDescent="0.25">
      <c r="A5" s="106" t="s">
        <v>83</v>
      </c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</row>
    <row r="6" spans="1:13" s="45" customFormat="1" ht="15" customHeight="1" x14ac:dyDescent="0.25">
      <c r="A6" s="106" t="s">
        <v>85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</row>
    <row r="7" spans="1:13" s="45" customFormat="1" ht="15" customHeight="1" x14ac:dyDescent="0.25">
      <c r="A7" s="106" t="s">
        <v>84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</row>
    <row r="8" spans="1:13" s="45" customFormat="1" ht="15" customHeight="1" x14ac:dyDescent="0.25">
      <c r="A8" s="106" t="s">
        <v>86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</row>
    <row r="9" spans="1:13" s="20" customFormat="1" ht="15" customHeight="1" x14ac:dyDescent="0.2">
      <c r="A9" s="39"/>
    </row>
  </sheetData>
  <hyperlinks>
    <hyperlink ref="A5" location="'2.1.1'!A1" tooltip="T22" display="Tab. 2.1.1: Základní vzdělávání celkem – žáci v základním vzdělávání podle navštěvovaného stupně a typu školy, v časové řadě 2009/10–2019/20"/>
    <hyperlink ref="A6" location="'2.1.2'!A1" tooltip="T23" display="Tab. 2.1.2: Základní vzdělávání v krajském srovnání – žáci v základním vzdělávání podle navštěvovaného stupně a typu školy, ve školním roce 2019/20"/>
    <hyperlink ref="A7" location="'2.1.3'!A1" tooltip="T24" display="Tab. 2.1.3: Základní vzdělávání celkem – děti zapsané do 1. ročníku základního vzdělávání a s žádostí o odklad školní docházky, v časové řadě 2009/10–2019/20"/>
    <hyperlink ref="A8" location="'2.1.4'!A1" tooltip="T25" display="Tab. 2.1.4: Základní vzdělávání v krajském srovnání – děti zapsané do 1. ročníku základního vzdělávání a s žádostí o odklad školní docházky, ve školním roce 2019/20"/>
    <hyperlink ref="A2" r:id="rId1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107" t="s">
        <v>69</v>
      </c>
    </row>
    <row r="3" spans="1:2" x14ac:dyDescent="0.25">
      <c r="A3" s="113" t="s">
        <v>31</v>
      </c>
      <c r="B3" s="112" t="s">
        <v>70</v>
      </c>
    </row>
    <row r="4" spans="1:2" x14ac:dyDescent="0.25">
      <c r="A4" s="113" t="s">
        <v>25</v>
      </c>
      <c r="B4" s="112" t="s">
        <v>71</v>
      </c>
    </row>
    <row r="5" spans="1:2" x14ac:dyDescent="0.25">
      <c r="A5" s="113" t="s">
        <v>26</v>
      </c>
      <c r="B5" s="112" t="s">
        <v>72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"/>
  <dimension ref="A1:S36"/>
  <sheetViews>
    <sheetView zoomScaleNormal="100" workbookViewId="0"/>
  </sheetViews>
  <sheetFormatPr defaultRowHeight="15" x14ac:dyDescent="0.25"/>
  <cols>
    <col min="1" max="1" width="12.85546875" customWidth="1"/>
    <col min="2" max="2" width="5.7109375" style="22" customWidth="1"/>
    <col min="3" max="3" width="8.5703125" customWidth="1"/>
    <col min="4" max="4" width="7.85546875" style="22" customWidth="1"/>
    <col min="5" max="5" width="6.42578125" style="22" customWidth="1"/>
    <col min="6" max="6" width="8.140625" style="22" customWidth="1"/>
    <col min="7" max="7" width="6.42578125" style="22" customWidth="1"/>
    <col min="8" max="8" width="7.85546875" customWidth="1"/>
    <col min="9" max="9" width="7.140625" style="22" customWidth="1"/>
    <col min="10" max="10" width="7.85546875" customWidth="1"/>
    <col min="11" max="11" width="7.140625" style="22" customWidth="1"/>
    <col min="12" max="12" width="7.85546875" customWidth="1"/>
    <col min="13" max="13" width="7.140625" style="22" customWidth="1"/>
    <col min="14" max="14" width="7.85546875" customWidth="1"/>
    <col min="15" max="15" width="6.42578125" style="22" customWidth="1"/>
    <col min="16" max="16" width="7.85546875" customWidth="1"/>
    <col min="17" max="17" width="6.42578125" customWidth="1"/>
  </cols>
  <sheetData>
    <row r="1" spans="1:19" s="1" customFormat="1" ht="17.25" customHeight="1" x14ac:dyDescent="0.2">
      <c r="A1" s="13" t="s">
        <v>79</v>
      </c>
      <c r="B1" s="13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19" s="2" customFormat="1" ht="17.25" customHeight="1" thickBot="1" x14ac:dyDescent="0.3">
      <c r="A2" s="36" t="s">
        <v>40</v>
      </c>
      <c r="B2" s="21"/>
      <c r="D2"/>
      <c r="E2" s="114"/>
      <c r="F2" s="114"/>
      <c r="G2" s="114"/>
      <c r="H2" s="114"/>
      <c r="I2" s="21"/>
      <c r="K2" s="21"/>
      <c r="M2" s="21"/>
      <c r="O2" s="21"/>
      <c r="P2" s="2" t="s">
        <v>0</v>
      </c>
    </row>
    <row r="3" spans="1:19" ht="17.25" customHeight="1" x14ac:dyDescent="0.25">
      <c r="A3" s="174" t="s">
        <v>41</v>
      </c>
      <c r="B3" s="175"/>
      <c r="C3" s="162" t="s">
        <v>27</v>
      </c>
      <c r="D3" s="164" t="s">
        <v>44</v>
      </c>
      <c r="E3" s="165"/>
      <c r="F3" s="165"/>
      <c r="G3" s="166"/>
      <c r="H3" s="153" t="s">
        <v>43</v>
      </c>
      <c r="I3" s="154"/>
      <c r="J3" s="154"/>
      <c r="K3" s="155"/>
      <c r="L3" s="146" t="s">
        <v>35</v>
      </c>
      <c r="M3" s="147"/>
      <c r="N3" s="147"/>
      <c r="O3" s="147"/>
      <c r="P3" s="147"/>
      <c r="Q3" s="148"/>
    </row>
    <row r="4" spans="1:19" ht="17.25" customHeight="1" x14ac:dyDescent="0.25">
      <c r="A4" s="176"/>
      <c r="B4" s="177"/>
      <c r="C4" s="163"/>
      <c r="D4" s="167" t="s">
        <v>87</v>
      </c>
      <c r="E4" s="168"/>
      <c r="F4" s="171" t="s">
        <v>59</v>
      </c>
      <c r="G4" s="172"/>
      <c r="H4" s="156" t="s">
        <v>60</v>
      </c>
      <c r="I4" s="157"/>
      <c r="J4" s="159" t="s">
        <v>65</v>
      </c>
      <c r="K4" s="160"/>
      <c r="L4" s="149" t="s">
        <v>45</v>
      </c>
      <c r="M4" s="150"/>
      <c r="N4" s="143" t="s">
        <v>53</v>
      </c>
      <c r="O4" s="144"/>
      <c r="P4" s="143" t="s">
        <v>54</v>
      </c>
      <c r="Q4" s="145"/>
    </row>
    <row r="5" spans="1:19" ht="27.75" customHeight="1" x14ac:dyDescent="0.25">
      <c r="A5" s="176"/>
      <c r="B5" s="177"/>
      <c r="C5" s="163"/>
      <c r="D5" s="169"/>
      <c r="E5" s="170"/>
      <c r="F5" s="170"/>
      <c r="G5" s="173"/>
      <c r="H5" s="158"/>
      <c r="I5" s="157"/>
      <c r="J5" s="157"/>
      <c r="K5" s="160"/>
      <c r="L5" s="151"/>
      <c r="M5" s="152"/>
      <c r="N5" s="144"/>
      <c r="O5" s="144"/>
      <c r="P5" s="144"/>
      <c r="Q5" s="145"/>
    </row>
    <row r="6" spans="1:19" ht="17.25" customHeight="1" thickBot="1" x14ac:dyDescent="0.3">
      <c r="A6" s="178"/>
      <c r="B6" s="179"/>
      <c r="C6" s="88" t="s">
        <v>30</v>
      </c>
      <c r="D6" s="84" t="s">
        <v>30</v>
      </c>
      <c r="E6" s="85" t="s">
        <v>32</v>
      </c>
      <c r="F6" s="86" t="s">
        <v>30</v>
      </c>
      <c r="G6" s="89" t="s">
        <v>32</v>
      </c>
      <c r="H6" s="84" t="s">
        <v>30</v>
      </c>
      <c r="I6" s="85" t="s">
        <v>32</v>
      </c>
      <c r="J6" s="86" t="s">
        <v>30</v>
      </c>
      <c r="K6" s="89" t="s">
        <v>32</v>
      </c>
      <c r="L6" s="87" t="s">
        <v>30</v>
      </c>
      <c r="M6" s="85" t="s">
        <v>32</v>
      </c>
      <c r="N6" s="86" t="s">
        <v>30</v>
      </c>
      <c r="O6" s="85" t="s">
        <v>32</v>
      </c>
      <c r="P6" s="86" t="s">
        <v>30</v>
      </c>
      <c r="Q6" s="89" t="s">
        <v>32</v>
      </c>
      <c r="R6" s="14"/>
    </row>
    <row r="7" spans="1:19" s="5" customFormat="1" ht="17.25" customHeight="1" x14ac:dyDescent="0.25">
      <c r="A7" s="141" t="s">
        <v>3</v>
      </c>
      <c r="B7" s="142"/>
      <c r="C7" s="23">
        <v>835796</v>
      </c>
      <c r="D7" s="9">
        <v>3905</v>
      </c>
      <c r="E7" s="47">
        <v>4.6721927360264945E-3</v>
      </c>
      <c r="F7" s="37">
        <v>553</v>
      </c>
      <c r="G7" s="48">
        <v>6.6164470756021807E-4</v>
      </c>
      <c r="H7" s="9">
        <v>474327</v>
      </c>
      <c r="I7" s="41">
        <v>0.5675152788479485</v>
      </c>
      <c r="J7" s="37">
        <v>361469</v>
      </c>
      <c r="K7" s="42">
        <v>0.43248472115205144</v>
      </c>
      <c r="L7" s="7">
        <v>794642</v>
      </c>
      <c r="M7" s="41">
        <v>0.95076071194406286</v>
      </c>
      <c r="N7" s="38">
        <v>40885</v>
      </c>
      <c r="O7" s="41">
        <v>4.8917439183724258E-2</v>
      </c>
      <c r="P7" s="38">
        <v>269</v>
      </c>
      <c r="Q7" s="48">
        <v>3.2184887221283664E-4</v>
      </c>
      <c r="R7" s="105"/>
      <c r="S7" s="104"/>
    </row>
    <row r="8" spans="1:19" s="5" customFormat="1" ht="17.25" customHeight="1" x14ac:dyDescent="0.25">
      <c r="A8" s="141" t="s">
        <v>4</v>
      </c>
      <c r="B8" s="142"/>
      <c r="C8" s="23">
        <v>848755</v>
      </c>
      <c r="D8" s="9">
        <v>4866</v>
      </c>
      <c r="E8" s="47">
        <v>5.7331031923228727E-3</v>
      </c>
      <c r="F8" s="37">
        <v>629</v>
      </c>
      <c r="G8" s="48">
        <v>7.410854722505317E-4</v>
      </c>
      <c r="H8" s="9">
        <v>488106</v>
      </c>
      <c r="I8" s="41">
        <v>0.57508468285901115</v>
      </c>
      <c r="J8" s="37">
        <v>360649</v>
      </c>
      <c r="K8" s="42">
        <v>0.42491531714098885</v>
      </c>
      <c r="L8" s="7">
        <v>807950</v>
      </c>
      <c r="M8" s="41">
        <v>0.95192370000765825</v>
      </c>
      <c r="N8" s="38">
        <v>40549</v>
      </c>
      <c r="O8" s="41">
        <v>4.7774681739724656E-2</v>
      </c>
      <c r="P8" s="38">
        <v>256</v>
      </c>
      <c r="Q8" s="48">
        <v>3.0161825261706851E-4</v>
      </c>
      <c r="R8" s="105"/>
      <c r="S8" s="104"/>
    </row>
    <row r="9" spans="1:19" s="5" customFormat="1" ht="17.25" customHeight="1" x14ac:dyDescent="0.25">
      <c r="A9" s="141" t="s">
        <v>5</v>
      </c>
      <c r="B9" s="142"/>
      <c r="C9" s="23">
        <v>868324</v>
      </c>
      <c r="D9" s="9">
        <v>5979</v>
      </c>
      <c r="E9" s="47">
        <v>6.8856786176588461E-3</v>
      </c>
      <c r="F9" s="37">
        <v>832</v>
      </c>
      <c r="G9" s="48">
        <v>9.5816768855864858E-4</v>
      </c>
      <c r="H9" s="9">
        <v>505983</v>
      </c>
      <c r="I9" s="41">
        <v>0.58271221341342627</v>
      </c>
      <c r="J9" s="37">
        <v>362341</v>
      </c>
      <c r="K9" s="42">
        <v>0.41728778658657367</v>
      </c>
      <c r="L9" s="7">
        <v>827654</v>
      </c>
      <c r="M9" s="41">
        <v>0.95316264435855735</v>
      </c>
      <c r="N9" s="38">
        <v>40419</v>
      </c>
      <c r="O9" s="41">
        <v>4.6548293033475983E-2</v>
      </c>
      <c r="P9" s="38">
        <v>251</v>
      </c>
      <c r="Q9" s="48">
        <v>2.8906260796661155E-4</v>
      </c>
      <c r="R9" s="105"/>
      <c r="S9" s="104"/>
    </row>
    <row r="10" spans="1:19" s="5" customFormat="1" ht="17.25" customHeight="1" x14ac:dyDescent="0.25">
      <c r="A10" s="141" t="s">
        <v>6</v>
      </c>
      <c r="B10" s="142"/>
      <c r="C10" s="23">
        <v>894815</v>
      </c>
      <c r="D10" s="9">
        <v>6862</v>
      </c>
      <c r="E10" s="47">
        <v>7.6686242407648505E-3</v>
      </c>
      <c r="F10" s="37">
        <v>1038</v>
      </c>
      <c r="G10" s="48">
        <v>1.1600163162217888E-3</v>
      </c>
      <c r="H10" s="9">
        <v>529604</v>
      </c>
      <c r="I10" s="41">
        <v>0.5918586523471332</v>
      </c>
      <c r="J10" s="37">
        <v>365211</v>
      </c>
      <c r="K10" s="42">
        <v>0.4081413476528668</v>
      </c>
      <c r="L10" s="7">
        <v>854137</v>
      </c>
      <c r="M10" s="41">
        <v>0.95454032397758193</v>
      </c>
      <c r="N10" s="38">
        <v>40409</v>
      </c>
      <c r="O10" s="41">
        <v>4.515905522370546E-2</v>
      </c>
      <c r="P10" s="38">
        <v>269</v>
      </c>
      <c r="Q10" s="48">
        <v>3.0062079871258303E-4</v>
      </c>
      <c r="R10" s="105"/>
      <c r="S10" s="104"/>
    </row>
    <row r="11" spans="1:19" s="5" customFormat="1" ht="17.25" customHeight="1" x14ac:dyDescent="0.25">
      <c r="A11" s="141" t="s">
        <v>7</v>
      </c>
      <c r="B11" s="142"/>
      <c r="C11" s="23">
        <v>921054</v>
      </c>
      <c r="D11" s="9">
        <v>7430</v>
      </c>
      <c r="E11" s="47">
        <v>8.0668451578300507E-3</v>
      </c>
      <c r="F11" s="37">
        <v>1339</v>
      </c>
      <c r="G11" s="48">
        <v>1.4537692686856579E-3</v>
      </c>
      <c r="H11" s="9">
        <v>551428</v>
      </c>
      <c r="I11" s="41">
        <v>0.5986923676570538</v>
      </c>
      <c r="J11" s="37">
        <v>369626</v>
      </c>
      <c r="K11" s="42">
        <v>0.40130763234294625</v>
      </c>
      <c r="L11" s="7">
        <v>880251</v>
      </c>
      <c r="M11" s="41">
        <v>0.95569966581763932</v>
      </c>
      <c r="N11" s="38">
        <v>40495</v>
      </c>
      <c r="O11" s="41">
        <v>4.3965934679182764E-2</v>
      </c>
      <c r="P11" s="38">
        <v>308</v>
      </c>
      <c r="Q11" s="48">
        <v>3.3439950317788102E-4</v>
      </c>
      <c r="R11" s="105"/>
      <c r="S11" s="104"/>
    </row>
    <row r="12" spans="1:19" s="5" customFormat="1" ht="17.25" customHeight="1" x14ac:dyDescent="0.25">
      <c r="A12" s="141" t="s">
        <v>8</v>
      </c>
      <c r="B12" s="142"/>
      <c r="C12" s="23">
        <v>947497</v>
      </c>
      <c r="D12" s="9">
        <v>8263</v>
      </c>
      <c r="E12" s="47">
        <v>8.7208719394362196E-3</v>
      </c>
      <c r="F12" s="37">
        <v>2067</v>
      </c>
      <c r="G12" s="48">
        <v>2.1815372502498689E-3</v>
      </c>
      <c r="H12" s="9">
        <v>568966</v>
      </c>
      <c r="I12" s="41">
        <v>0.60049372187985817</v>
      </c>
      <c r="J12" s="37">
        <v>378531</v>
      </c>
      <c r="K12" s="42">
        <v>0.39950627812014178</v>
      </c>
      <c r="L12" s="7">
        <v>906188</v>
      </c>
      <c r="M12" s="41">
        <v>0.95640197277669481</v>
      </c>
      <c r="N12" s="38">
        <v>40980</v>
      </c>
      <c r="O12" s="41">
        <v>4.3250796572442976E-2</v>
      </c>
      <c r="P12" s="38">
        <v>329</v>
      </c>
      <c r="Q12" s="48">
        <v>3.4723065086221907E-4</v>
      </c>
      <c r="R12" s="105"/>
      <c r="S12" s="104"/>
    </row>
    <row r="13" spans="1:19" s="5" customFormat="1" ht="17.25" customHeight="1" x14ac:dyDescent="0.25">
      <c r="A13" s="141" t="s">
        <v>28</v>
      </c>
      <c r="B13" s="142"/>
      <c r="C13" s="23">
        <v>967717</v>
      </c>
      <c r="D13" s="9">
        <v>8914</v>
      </c>
      <c r="E13" s="47">
        <v>9.2113706796511791E-3</v>
      </c>
      <c r="F13" s="37">
        <v>2591</v>
      </c>
      <c r="G13" s="48">
        <v>2.6774356552587172E-3</v>
      </c>
      <c r="H13" s="9">
        <v>575699</v>
      </c>
      <c r="I13" s="41">
        <v>0.59490429536734402</v>
      </c>
      <c r="J13" s="37">
        <v>392018</v>
      </c>
      <c r="K13" s="42">
        <v>0.40509570463265604</v>
      </c>
      <c r="L13" s="7">
        <v>926108</v>
      </c>
      <c r="M13" s="41">
        <v>0.95700292544204557</v>
      </c>
      <c r="N13" s="38">
        <v>41260</v>
      </c>
      <c r="O13" s="41">
        <v>4.2636431932062784E-2</v>
      </c>
      <c r="P13" s="38">
        <v>349</v>
      </c>
      <c r="Q13" s="48">
        <v>3.6064262589166049E-4</v>
      </c>
      <c r="R13" s="105"/>
      <c r="S13" s="104"/>
    </row>
    <row r="14" spans="1:19" s="5" customFormat="1" ht="17.25" customHeight="1" x14ac:dyDescent="0.25">
      <c r="A14" s="141" t="s">
        <v>36</v>
      </c>
      <c r="B14" s="142"/>
      <c r="C14" s="23">
        <v>982878</v>
      </c>
      <c r="D14" s="9">
        <v>9274</v>
      </c>
      <c r="E14" s="47">
        <v>9.4355555826867634E-3</v>
      </c>
      <c r="F14" s="37">
        <v>3232</v>
      </c>
      <c r="G14" s="48">
        <v>3.2883023121893051E-3</v>
      </c>
      <c r="H14" s="9">
        <v>573442</v>
      </c>
      <c r="I14" s="41">
        <v>0.58343151438937491</v>
      </c>
      <c r="J14" s="37">
        <v>409436</v>
      </c>
      <c r="K14" s="42">
        <v>0.41656848561062515</v>
      </c>
      <c r="L14" s="7">
        <v>940928</v>
      </c>
      <c r="M14" s="41">
        <v>0.95731921967934985</v>
      </c>
      <c r="N14" s="38">
        <v>41611</v>
      </c>
      <c r="O14" s="41">
        <v>4.2335874849167447E-2</v>
      </c>
      <c r="P14" s="38">
        <v>339</v>
      </c>
      <c r="Q14" s="48">
        <v>3.4490547148272727E-4</v>
      </c>
      <c r="R14" s="105"/>
      <c r="S14" s="104"/>
    </row>
    <row r="15" spans="1:19" s="5" customFormat="1" ht="17.25" customHeight="1" x14ac:dyDescent="0.25">
      <c r="A15" s="141" t="s">
        <v>64</v>
      </c>
      <c r="B15" s="142"/>
      <c r="C15" s="23">
        <v>995257</v>
      </c>
      <c r="D15" s="9">
        <v>9463</v>
      </c>
      <c r="E15" s="47">
        <v>9.5080969036138406E-3</v>
      </c>
      <c r="F15" s="37">
        <v>3874</v>
      </c>
      <c r="G15" s="48">
        <v>3.8924619470146905E-3</v>
      </c>
      <c r="H15" s="9">
        <v>563346</v>
      </c>
      <c r="I15" s="41">
        <v>0.56603068353199226</v>
      </c>
      <c r="J15" s="37">
        <v>431911</v>
      </c>
      <c r="K15" s="42">
        <v>0.43396931646800774</v>
      </c>
      <c r="L15" s="7">
        <v>952946</v>
      </c>
      <c r="M15" s="41">
        <v>0.95748736256062505</v>
      </c>
      <c r="N15" s="38">
        <v>41997</v>
      </c>
      <c r="O15" s="41">
        <v>4.2197141039952493E-2</v>
      </c>
      <c r="P15" s="38">
        <v>314</v>
      </c>
      <c r="Q15" s="48">
        <v>3.1549639942246073E-4</v>
      </c>
      <c r="R15" s="105"/>
      <c r="S15" s="104"/>
    </row>
    <row r="16" spans="1:19" s="5" customFormat="1" ht="17.25" customHeight="1" x14ac:dyDescent="0.25">
      <c r="A16" s="141" t="s">
        <v>73</v>
      </c>
      <c r="B16" s="142"/>
      <c r="C16" s="23">
        <v>1004469</v>
      </c>
      <c r="D16" s="95">
        <v>9246</v>
      </c>
      <c r="E16" s="47">
        <v>9.204863465174136E-3</v>
      </c>
      <c r="F16" s="37">
        <v>4557</v>
      </c>
      <c r="G16" s="48">
        <v>4.5387164760684502E-3</v>
      </c>
      <c r="H16" s="9">
        <v>555089</v>
      </c>
      <c r="I16" s="41">
        <v>0.55261934415098923</v>
      </c>
      <c r="J16" s="37">
        <v>449380</v>
      </c>
      <c r="K16" s="42">
        <v>0.44738065584901077</v>
      </c>
      <c r="L16" s="7">
        <v>962348</v>
      </c>
      <c r="M16" s="41">
        <v>0.95806640125280118</v>
      </c>
      <c r="N16" s="38">
        <v>41798</v>
      </c>
      <c r="O16" s="41">
        <v>4.1612035811956369E-2</v>
      </c>
      <c r="P16" s="38">
        <v>323</v>
      </c>
      <c r="Q16" s="48">
        <v>3.2156293524240171E-4</v>
      </c>
      <c r="R16" s="105"/>
      <c r="S16" s="104"/>
    </row>
    <row r="17" spans="1:19" s="5" customFormat="1" ht="17.25" customHeight="1" thickBot="1" x14ac:dyDescent="0.3">
      <c r="A17" s="141" t="s">
        <v>75</v>
      </c>
      <c r="B17" s="142"/>
      <c r="C17" s="23">
        <v>1006455</v>
      </c>
      <c r="D17" s="95">
        <v>9550</v>
      </c>
      <c r="E17" s="47">
        <v>9.4887501179883853E-3</v>
      </c>
      <c r="F17" s="37">
        <v>5815</v>
      </c>
      <c r="G17" s="48">
        <v>5.7777049147751261E-3</v>
      </c>
      <c r="H17" s="9">
        <v>545711</v>
      </c>
      <c r="I17" s="41">
        <v>0.54221102781545127</v>
      </c>
      <c r="J17" s="37">
        <v>460744</v>
      </c>
      <c r="K17" s="42">
        <v>0.45778897218454873</v>
      </c>
      <c r="L17" s="7">
        <v>964571</v>
      </c>
      <c r="M17" s="41">
        <v>0.95838462723122242</v>
      </c>
      <c r="N17" s="38">
        <v>41566</v>
      </c>
      <c r="O17" s="41">
        <v>4.1299412293644526E-2</v>
      </c>
      <c r="P17" s="38">
        <v>318</v>
      </c>
      <c r="Q17" s="48">
        <v>3.1596047513301638E-4</v>
      </c>
      <c r="R17" s="105"/>
      <c r="S17" s="104"/>
    </row>
    <row r="18" spans="1:19" s="5" customFormat="1" ht="15" customHeight="1" x14ac:dyDescent="0.25">
      <c r="A18" s="161" t="s">
        <v>76</v>
      </c>
      <c r="B18" s="50" t="s">
        <v>38</v>
      </c>
      <c r="C18" s="51">
        <f>C17-C16</f>
        <v>1986</v>
      </c>
      <c r="D18" s="52">
        <f>D17-D16</f>
        <v>304</v>
      </c>
      <c r="E18" s="73" t="s">
        <v>26</v>
      </c>
      <c r="F18" s="53">
        <f>F17-F16</f>
        <v>1258</v>
      </c>
      <c r="G18" s="74" t="s">
        <v>26</v>
      </c>
      <c r="H18" s="52">
        <f>H17-H16</f>
        <v>-9378</v>
      </c>
      <c r="I18" s="73" t="s">
        <v>26</v>
      </c>
      <c r="J18" s="53">
        <f>J17-J16</f>
        <v>11364</v>
      </c>
      <c r="K18" s="74" t="s">
        <v>26</v>
      </c>
      <c r="L18" s="72">
        <f>L17-L16</f>
        <v>2223</v>
      </c>
      <c r="M18" s="73" t="s">
        <v>26</v>
      </c>
      <c r="N18" s="53">
        <f>N17-N16</f>
        <v>-232</v>
      </c>
      <c r="O18" s="73" t="s">
        <v>26</v>
      </c>
      <c r="P18" s="53">
        <f>P17-P16</f>
        <v>-5</v>
      </c>
      <c r="Q18" s="74" t="s">
        <v>26</v>
      </c>
      <c r="R18" s="100"/>
    </row>
    <row r="19" spans="1:19" s="5" customFormat="1" x14ac:dyDescent="0.25">
      <c r="A19" s="139"/>
      <c r="B19" s="57" t="s">
        <v>39</v>
      </c>
      <c r="C19" s="58">
        <f>C17/C16-1</f>
        <v>1.9771640538432944E-3</v>
      </c>
      <c r="D19" s="59">
        <f>D17/D16-1</f>
        <v>3.2879082846636321E-2</v>
      </c>
      <c r="E19" s="76" t="s">
        <v>26</v>
      </c>
      <c r="F19" s="60">
        <f>F17/F16-1</f>
        <v>0.27605881062102267</v>
      </c>
      <c r="G19" s="77" t="s">
        <v>26</v>
      </c>
      <c r="H19" s="59">
        <f>H17/H16-1</f>
        <v>-1.6894588075065387E-2</v>
      </c>
      <c r="I19" s="76" t="s">
        <v>26</v>
      </c>
      <c r="J19" s="60">
        <f>J17/J16-1</f>
        <v>2.5288174818639098E-2</v>
      </c>
      <c r="K19" s="77" t="s">
        <v>26</v>
      </c>
      <c r="L19" s="75">
        <f>L17/L16-1</f>
        <v>2.3099751856916484E-3</v>
      </c>
      <c r="M19" s="76" t="s">
        <v>26</v>
      </c>
      <c r="N19" s="60">
        <f>N17/N16-1</f>
        <v>-5.5505048088425601E-3</v>
      </c>
      <c r="O19" s="76" t="s">
        <v>26</v>
      </c>
      <c r="P19" s="60">
        <f>P17/P16-1</f>
        <v>-1.5479876160990669E-2</v>
      </c>
      <c r="Q19" s="77" t="s">
        <v>26</v>
      </c>
      <c r="R19" s="100"/>
    </row>
    <row r="20" spans="1:19" s="5" customFormat="1" ht="15" customHeight="1" x14ac:dyDescent="0.25">
      <c r="A20" s="138" t="s">
        <v>77</v>
      </c>
      <c r="B20" s="62" t="s">
        <v>38</v>
      </c>
      <c r="C20" s="63">
        <f>C17-C12</f>
        <v>58958</v>
      </c>
      <c r="D20" s="64">
        <f>D17-D12</f>
        <v>1287</v>
      </c>
      <c r="E20" s="79" t="s">
        <v>26</v>
      </c>
      <c r="F20" s="65">
        <f>F17-F12</f>
        <v>3748</v>
      </c>
      <c r="G20" s="80" t="s">
        <v>26</v>
      </c>
      <c r="H20" s="64">
        <f>H17-H12</f>
        <v>-23255</v>
      </c>
      <c r="I20" s="79" t="s">
        <v>26</v>
      </c>
      <c r="J20" s="65">
        <f>J17-J12</f>
        <v>82213</v>
      </c>
      <c r="K20" s="80" t="s">
        <v>26</v>
      </c>
      <c r="L20" s="78">
        <f>L17-L12</f>
        <v>58383</v>
      </c>
      <c r="M20" s="79" t="s">
        <v>26</v>
      </c>
      <c r="N20" s="65">
        <f>N17-N12</f>
        <v>586</v>
      </c>
      <c r="O20" s="79" t="s">
        <v>26</v>
      </c>
      <c r="P20" s="65">
        <f>P17-P12</f>
        <v>-11</v>
      </c>
      <c r="Q20" s="80" t="s">
        <v>26</v>
      </c>
      <c r="R20" s="100"/>
    </row>
    <row r="21" spans="1:19" s="5" customFormat="1" x14ac:dyDescent="0.25">
      <c r="A21" s="139"/>
      <c r="B21" s="57" t="s">
        <v>39</v>
      </c>
      <c r="C21" s="58">
        <f>C17/C12-1</f>
        <v>6.2224999129284919E-2</v>
      </c>
      <c r="D21" s="59">
        <f>D17/D12-1</f>
        <v>0.15575456855863479</v>
      </c>
      <c r="E21" s="76" t="s">
        <v>26</v>
      </c>
      <c r="F21" s="60">
        <f>F17/F12-1</f>
        <v>1.8132559264634738</v>
      </c>
      <c r="G21" s="77" t="s">
        <v>26</v>
      </c>
      <c r="H21" s="59">
        <f>H17/H12-1</f>
        <v>-4.0872389562821021E-2</v>
      </c>
      <c r="I21" s="76" t="s">
        <v>26</v>
      </c>
      <c r="J21" s="60">
        <f>J17/J12-1</f>
        <v>0.21718960930544662</v>
      </c>
      <c r="K21" s="77" t="s">
        <v>26</v>
      </c>
      <c r="L21" s="75">
        <f>L17/L12-1</f>
        <v>6.4427028387045615E-2</v>
      </c>
      <c r="M21" s="76" t="s">
        <v>26</v>
      </c>
      <c r="N21" s="60">
        <f>N17/N12-1</f>
        <v>1.429965836993663E-2</v>
      </c>
      <c r="O21" s="76" t="s">
        <v>26</v>
      </c>
      <c r="P21" s="60">
        <f>P17/P12-1</f>
        <v>-3.3434650455927084E-2</v>
      </c>
      <c r="Q21" s="77" t="s">
        <v>26</v>
      </c>
      <c r="R21" s="44"/>
    </row>
    <row r="22" spans="1:19" s="5" customFormat="1" ht="15" customHeight="1" x14ac:dyDescent="0.25">
      <c r="A22" s="138" t="s">
        <v>78</v>
      </c>
      <c r="B22" s="62" t="s">
        <v>38</v>
      </c>
      <c r="C22" s="63">
        <f>C17-C7</f>
        <v>170659</v>
      </c>
      <c r="D22" s="64">
        <f>D17-D7</f>
        <v>5645</v>
      </c>
      <c r="E22" s="79" t="s">
        <v>26</v>
      </c>
      <c r="F22" s="65">
        <f>F17-F7</f>
        <v>5262</v>
      </c>
      <c r="G22" s="80" t="s">
        <v>26</v>
      </c>
      <c r="H22" s="64">
        <f>H17-H7</f>
        <v>71384</v>
      </c>
      <c r="I22" s="79" t="s">
        <v>26</v>
      </c>
      <c r="J22" s="65">
        <f>J17-J7</f>
        <v>99275</v>
      </c>
      <c r="K22" s="80" t="s">
        <v>26</v>
      </c>
      <c r="L22" s="78">
        <f>L17-L7</f>
        <v>169929</v>
      </c>
      <c r="M22" s="79" t="s">
        <v>26</v>
      </c>
      <c r="N22" s="65">
        <f>N17-N7</f>
        <v>681</v>
      </c>
      <c r="O22" s="79" t="s">
        <v>26</v>
      </c>
      <c r="P22" s="65">
        <f>P17-P7</f>
        <v>49</v>
      </c>
      <c r="Q22" s="80" t="s">
        <v>26</v>
      </c>
      <c r="R22" s="44"/>
    </row>
    <row r="23" spans="1:19" s="5" customFormat="1" ht="15.75" thickBot="1" x14ac:dyDescent="0.3">
      <c r="A23" s="140"/>
      <c r="B23" s="67" t="s">
        <v>39</v>
      </c>
      <c r="C23" s="68">
        <f>C17/C7-1</f>
        <v>0.20418738543855208</v>
      </c>
      <c r="D23" s="69">
        <f>D17/D7-1</f>
        <v>1.445582586427657</v>
      </c>
      <c r="E23" s="82" t="s">
        <v>26</v>
      </c>
      <c r="F23" s="70">
        <f>F17/F7-1</f>
        <v>9.5153707052441234</v>
      </c>
      <c r="G23" s="83" t="s">
        <v>26</v>
      </c>
      <c r="H23" s="69">
        <f>H17/H7-1</f>
        <v>0.1504953333881478</v>
      </c>
      <c r="I23" s="82" t="s">
        <v>26</v>
      </c>
      <c r="J23" s="70">
        <f>J17/J7-1</f>
        <v>0.27464319208562826</v>
      </c>
      <c r="K23" s="83" t="s">
        <v>26</v>
      </c>
      <c r="L23" s="81">
        <f>L17/L7-1</f>
        <v>0.21384346661767184</v>
      </c>
      <c r="M23" s="82" t="s">
        <v>26</v>
      </c>
      <c r="N23" s="70">
        <f>N17/N7-1</f>
        <v>1.6656475480004929E-2</v>
      </c>
      <c r="O23" s="82" t="s">
        <v>26</v>
      </c>
      <c r="P23" s="70">
        <f>P17/P7-1</f>
        <v>0.18215613382899631</v>
      </c>
      <c r="Q23" s="83" t="s">
        <v>26</v>
      </c>
      <c r="R23" s="43"/>
    </row>
    <row r="24" spans="1:19" s="5" customFormat="1" ht="16.5" customHeight="1" x14ac:dyDescent="0.2">
      <c r="A24" s="110" t="s">
        <v>88</v>
      </c>
      <c r="B24" s="26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</row>
    <row r="25" spans="1:19" s="3" customFormat="1" ht="16.5" customHeight="1" x14ac:dyDescent="0.2">
      <c r="A25" s="109" t="s">
        <v>51</v>
      </c>
      <c r="B25" s="26"/>
      <c r="D25" s="27"/>
      <c r="E25" s="27"/>
      <c r="F25" s="27"/>
      <c r="G25" s="27"/>
      <c r="I25" s="27"/>
      <c r="K25" s="27"/>
      <c r="M25" s="12"/>
      <c r="N25" s="27"/>
      <c r="O25" s="27"/>
    </row>
    <row r="26" spans="1:19" s="3" customFormat="1" ht="16.5" customHeight="1" x14ac:dyDescent="0.2">
      <c r="A26" s="109" t="s">
        <v>52</v>
      </c>
      <c r="B26" s="26"/>
      <c r="D26" s="27"/>
      <c r="E26" s="27"/>
      <c r="F26" s="27"/>
      <c r="G26" s="27"/>
      <c r="I26" s="27"/>
      <c r="K26" s="27"/>
      <c r="M26" s="27"/>
      <c r="N26" s="12"/>
      <c r="O26" s="27"/>
    </row>
    <row r="27" spans="1:19" ht="16.5" customHeight="1" x14ac:dyDescent="0.25">
      <c r="A27" s="111" t="s">
        <v>55</v>
      </c>
      <c r="N27" s="92"/>
      <c r="O27" s="92"/>
    </row>
    <row r="28" spans="1:19" ht="16.5" customHeight="1" x14ac:dyDescent="0.25">
      <c r="A28" s="111" t="s">
        <v>68</v>
      </c>
      <c r="J28" s="14"/>
      <c r="K28" s="14"/>
      <c r="L28" s="14"/>
    </row>
    <row r="29" spans="1:19" s="22" customFormat="1" ht="16.5" customHeight="1" x14ac:dyDescent="0.25">
      <c r="A29" s="111" t="s">
        <v>61</v>
      </c>
      <c r="J29" s="40"/>
      <c r="K29" s="14"/>
      <c r="L29" s="14"/>
      <c r="N29" s="92"/>
      <c r="O29" s="92"/>
      <c r="P29" s="92"/>
      <c r="Q29" s="92"/>
    </row>
    <row r="31" spans="1:19" x14ac:dyDescent="0.25"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</row>
    <row r="32" spans="1:19" x14ac:dyDescent="0.25"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</row>
    <row r="33" spans="3:17" x14ac:dyDescent="0.25"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</row>
    <row r="34" spans="3:17" x14ac:dyDescent="0.25"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</row>
    <row r="35" spans="3:17" x14ac:dyDescent="0.25"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</row>
    <row r="36" spans="3:17" x14ac:dyDescent="0.25"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</row>
  </sheetData>
  <mergeCells count="26">
    <mergeCell ref="A7:B7"/>
    <mergeCell ref="A18:A19"/>
    <mergeCell ref="C3:C5"/>
    <mergeCell ref="D3:G3"/>
    <mergeCell ref="D4:E5"/>
    <mergeCell ref="F4:G5"/>
    <mergeCell ref="A3:B6"/>
    <mergeCell ref="A8:B8"/>
    <mergeCell ref="A9:B9"/>
    <mergeCell ref="A10:B10"/>
    <mergeCell ref="A11:B11"/>
    <mergeCell ref="A12:B12"/>
    <mergeCell ref="N4:O5"/>
    <mergeCell ref="P4:Q5"/>
    <mergeCell ref="L3:Q3"/>
    <mergeCell ref="L4:M5"/>
    <mergeCell ref="H3:K3"/>
    <mergeCell ref="H4:I5"/>
    <mergeCell ref="J4:K5"/>
    <mergeCell ref="A20:A21"/>
    <mergeCell ref="A22:A23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Q23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6"/>
  <sheetViews>
    <sheetView zoomScaleNormal="100" workbookViewId="0"/>
  </sheetViews>
  <sheetFormatPr defaultColWidth="9.140625" defaultRowHeight="15" x14ac:dyDescent="0.25"/>
  <cols>
    <col min="1" max="1" width="20" style="22" customWidth="1"/>
    <col min="2" max="2" width="8.5703125" style="22" customWidth="1"/>
    <col min="3" max="3" width="7.85546875" style="22" customWidth="1"/>
    <col min="4" max="4" width="6.5703125" style="22" customWidth="1"/>
    <col min="5" max="5" width="7.85546875" style="22" customWidth="1"/>
    <col min="6" max="6" width="6.5703125" style="22" customWidth="1"/>
    <col min="7" max="7" width="7.85546875" style="22" customWidth="1"/>
    <col min="8" max="8" width="7.140625" style="22" customWidth="1"/>
    <col min="9" max="9" width="7.85546875" style="22" customWidth="1"/>
    <col min="10" max="10" width="7.140625" style="22" customWidth="1"/>
    <col min="11" max="11" width="7.85546875" style="22" customWidth="1"/>
    <col min="12" max="13" width="7.140625" style="22" customWidth="1"/>
    <col min="14" max="14" width="6.42578125" style="22" customWidth="1"/>
    <col min="15" max="15" width="7.140625" style="22" customWidth="1"/>
    <col min="16" max="16" width="6.42578125" style="22" customWidth="1"/>
    <col min="17" max="17" width="12.5703125" style="22" customWidth="1"/>
    <col min="18" max="18" width="9.140625" style="22"/>
    <col min="19" max="19" width="10.85546875" style="22" customWidth="1"/>
    <col min="20" max="16384" width="9.140625" style="22"/>
  </cols>
  <sheetData>
    <row r="1" spans="1:22" s="20" customFormat="1" ht="17.25" customHeight="1" x14ac:dyDescent="0.2">
      <c r="A1" s="13" t="s">
        <v>80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</row>
    <row r="2" spans="1:22" s="21" customFormat="1" ht="17.25" customHeight="1" thickBot="1" x14ac:dyDescent="0.3">
      <c r="A2" s="36" t="s">
        <v>40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</row>
    <row r="3" spans="1:22" ht="17.25" customHeight="1" x14ac:dyDescent="0.25">
      <c r="A3" s="180" t="s">
        <v>37</v>
      </c>
      <c r="B3" s="162" t="s">
        <v>27</v>
      </c>
      <c r="C3" s="164" t="s">
        <v>44</v>
      </c>
      <c r="D3" s="165"/>
      <c r="E3" s="165"/>
      <c r="F3" s="166"/>
      <c r="G3" s="153" t="s">
        <v>43</v>
      </c>
      <c r="H3" s="183"/>
      <c r="I3" s="183"/>
      <c r="J3" s="184"/>
      <c r="K3" s="185" t="s">
        <v>35</v>
      </c>
      <c r="L3" s="186"/>
      <c r="M3" s="186"/>
      <c r="N3" s="186"/>
      <c r="O3" s="186"/>
      <c r="P3" s="187"/>
      <c r="R3" s="103"/>
      <c r="S3" s="103"/>
      <c r="T3" s="103"/>
      <c r="U3" s="103"/>
      <c r="V3" s="103"/>
    </row>
    <row r="4" spans="1:22" ht="17.25" customHeight="1" x14ac:dyDescent="0.25">
      <c r="A4" s="181"/>
      <c r="B4" s="163"/>
      <c r="C4" s="167" t="s">
        <v>87</v>
      </c>
      <c r="D4" s="168"/>
      <c r="E4" s="171" t="s">
        <v>59</v>
      </c>
      <c r="F4" s="172"/>
      <c r="G4" s="156" t="s">
        <v>60</v>
      </c>
      <c r="H4" s="157"/>
      <c r="I4" s="159" t="s">
        <v>65</v>
      </c>
      <c r="J4" s="160"/>
      <c r="K4" s="149" t="s">
        <v>45</v>
      </c>
      <c r="L4" s="150"/>
      <c r="M4" s="143" t="s">
        <v>53</v>
      </c>
      <c r="N4" s="144"/>
      <c r="O4" s="143" t="s">
        <v>54</v>
      </c>
      <c r="P4" s="145"/>
      <c r="R4" s="103"/>
      <c r="S4" s="103"/>
      <c r="T4" s="103"/>
      <c r="U4" s="103"/>
      <c r="V4" s="103"/>
    </row>
    <row r="5" spans="1:22" ht="27.75" customHeight="1" x14ac:dyDescent="0.25">
      <c r="A5" s="181"/>
      <c r="B5" s="163"/>
      <c r="C5" s="169"/>
      <c r="D5" s="170"/>
      <c r="E5" s="170"/>
      <c r="F5" s="173"/>
      <c r="G5" s="158"/>
      <c r="H5" s="157"/>
      <c r="I5" s="157"/>
      <c r="J5" s="160"/>
      <c r="K5" s="151"/>
      <c r="L5" s="152"/>
      <c r="M5" s="144"/>
      <c r="N5" s="144"/>
      <c r="O5" s="144"/>
      <c r="P5" s="145"/>
      <c r="R5" s="103"/>
      <c r="S5" s="103"/>
      <c r="T5" s="103"/>
      <c r="U5" s="103"/>
      <c r="V5" s="103"/>
    </row>
    <row r="6" spans="1:22" ht="17.25" customHeight="1" thickBot="1" x14ac:dyDescent="0.3">
      <c r="A6" s="182"/>
      <c r="B6" s="88" t="s">
        <v>30</v>
      </c>
      <c r="C6" s="84" t="s">
        <v>30</v>
      </c>
      <c r="D6" s="85" t="s">
        <v>32</v>
      </c>
      <c r="E6" s="86" t="s">
        <v>30</v>
      </c>
      <c r="F6" s="89" t="s">
        <v>32</v>
      </c>
      <c r="G6" s="84" t="s">
        <v>30</v>
      </c>
      <c r="H6" s="85" t="s">
        <v>32</v>
      </c>
      <c r="I6" s="86" t="s">
        <v>30</v>
      </c>
      <c r="J6" s="89" t="s">
        <v>32</v>
      </c>
      <c r="K6" s="84" t="s">
        <v>30</v>
      </c>
      <c r="L6" s="85" t="s">
        <v>32</v>
      </c>
      <c r="M6" s="86" t="s">
        <v>30</v>
      </c>
      <c r="N6" s="85" t="s">
        <v>32</v>
      </c>
      <c r="O6" s="86" t="s">
        <v>30</v>
      </c>
      <c r="P6" s="89" t="s">
        <v>32</v>
      </c>
      <c r="R6" s="103"/>
      <c r="S6" s="103"/>
      <c r="T6" s="103"/>
      <c r="U6" s="103"/>
      <c r="V6" s="103"/>
    </row>
    <row r="7" spans="1:22" s="5" customFormat="1" ht="17.25" customHeight="1" x14ac:dyDescent="0.25">
      <c r="A7" s="97" t="s">
        <v>9</v>
      </c>
      <c r="B7" s="125">
        <v>1006455</v>
      </c>
      <c r="C7" s="127">
        <v>9550</v>
      </c>
      <c r="D7" s="128">
        <v>9.4887501179883853E-3</v>
      </c>
      <c r="E7" s="124">
        <v>5815</v>
      </c>
      <c r="F7" s="128">
        <v>5.7777049147751261E-3</v>
      </c>
      <c r="G7" s="122">
        <v>545711</v>
      </c>
      <c r="H7" s="128">
        <v>0.54221102781545127</v>
      </c>
      <c r="I7" s="124">
        <v>460744</v>
      </c>
      <c r="J7" s="128">
        <v>0.45778897218454873</v>
      </c>
      <c r="K7" s="121">
        <v>964571</v>
      </c>
      <c r="L7" s="128">
        <v>0.95838462723122242</v>
      </c>
      <c r="M7" s="120">
        <v>41566</v>
      </c>
      <c r="N7" s="128">
        <v>4.1299412293644526E-2</v>
      </c>
      <c r="O7" s="120">
        <v>318</v>
      </c>
      <c r="P7" s="131">
        <v>3.1596047513301638E-4</v>
      </c>
      <c r="Q7" s="123"/>
      <c r="S7" s="6"/>
      <c r="T7" s="6"/>
      <c r="V7" s="6"/>
    </row>
    <row r="8" spans="1:22" s="5" customFormat="1" ht="17.25" customHeight="1" x14ac:dyDescent="0.25">
      <c r="A8" s="98" t="s">
        <v>10</v>
      </c>
      <c r="B8" s="30">
        <v>121159</v>
      </c>
      <c r="C8" s="95">
        <v>3089</v>
      </c>
      <c r="D8" s="129">
        <v>2.5495423369291594E-2</v>
      </c>
      <c r="E8" s="93">
        <v>499</v>
      </c>
      <c r="F8" s="129">
        <v>4.1185549567097782E-3</v>
      </c>
      <c r="G8" s="95">
        <v>66164</v>
      </c>
      <c r="H8" s="129">
        <v>0.54609232496141435</v>
      </c>
      <c r="I8" s="93">
        <v>54995</v>
      </c>
      <c r="J8" s="129">
        <v>0.45390767503858565</v>
      </c>
      <c r="K8" s="101">
        <v>112089</v>
      </c>
      <c r="L8" s="129">
        <v>0.92513969247022509</v>
      </c>
      <c r="M8" s="96">
        <v>8890</v>
      </c>
      <c r="N8" s="129">
        <v>7.337465644318622E-2</v>
      </c>
      <c r="O8" s="96">
        <v>180</v>
      </c>
      <c r="P8" s="132">
        <v>1.4856510865886975E-3</v>
      </c>
      <c r="Q8" s="123"/>
      <c r="S8" s="6"/>
      <c r="T8" s="6"/>
      <c r="V8" s="6"/>
    </row>
    <row r="9" spans="1:22" s="5" customFormat="1" ht="17.25" customHeight="1" x14ac:dyDescent="0.25">
      <c r="A9" s="98" t="s">
        <v>11</v>
      </c>
      <c r="B9" s="30">
        <v>143284</v>
      </c>
      <c r="C9" s="95">
        <v>921</v>
      </c>
      <c r="D9" s="129">
        <v>6.4277937522682228E-3</v>
      </c>
      <c r="E9" s="93">
        <v>1121</v>
      </c>
      <c r="F9" s="129">
        <v>7.8236230144328751E-3</v>
      </c>
      <c r="G9" s="95">
        <v>80757</v>
      </c>
      <c r="H9" s="129">
        <v>0.56361491862315405</v>
      </c>
      <c r="I9" s="93">
        <v>62527</v>
      </c>
      <c r="J9" s="129">
        <v>0.43638508137684601</v>
      </c>
      <c r="K9" s="101">
        <v>138970</v>
      </c>
      <c r="L9" s="129">
        <v>0.96989196281510848</v>
      </c>
      <c r="M9" s="96">
        <v>4314</v>
      </c>
      <c r="N9" s="129">
        <v>3.0108037184891544E-2</v>
      </c>
      <c r="O9" s="116" t="s">
        <v>31</v>
      </c>
      <c r="P9" s="117" t="s">
        <v>31</v>
      </c>
      <c r="Q9" s="123"/>
      <c r="S9" s="6"/>
      <c r="T9" s="6"/>
      <c r="V9" s="6"/>
    </row>
    <row r="10" spans="1:22" s="5" customFormat="1" ht="17.25" customHeight="1" x14ac:dyDescent="0.25">
      <c r="A10" s="98" t="s">
        <v>12</v>
      </c>
      <c r="B10" s="30">
        <v>60868</v>
      </c>
      <c r="C10" s="95">
        <v>417</v>
      </c>
      <c r="D10" s="129">
        <v>6.8508904514687522E-3</v>
      </c>
      <c r="E10" s="93">
        <v>242</v>
      </c>
      <c r="F10" s="129">
        <v>3.975816520996254E-3</v>
      </c>
      <c r="G10" s="95">
        <v>33012</v>
      </c>
      <c r="H10" s="129">
        <v>0.54235394624433197</v>
      </c>
      <c r="I10" s="93">
        <v>27856</v>
      </c>
      <c r="J10" s="129">
        <v>0.45764605375566803</v>
      </c>
      <c r="K10" s="101">
        <v>58383</v>
      </c>
      <c r="L10" s="129">
        <v>0.95917395018729057</v>
      </c>
      <c r="M10" s="96">
        <v>2485</v>
      </c>
      <c r="N10" s="129">
        <v>4.0826049812709472E-2</v>
      </c>
      <c r="O10" s="116" t="s">
        <v>31</v>
      </c>
      <c r="P10" s="117" t="s">
        <v>31</v>
      </c>
      <c r="Q10" s="123"/>
      <c r="S10" s="6"/>
      <c r="T10" s="6"/>
      <c r="V10" s="6"/>
    </row>
    <row r="11" spans="1:22" s="5" customFormat="1" ht="17.25" customHeight="1" x14ac:dyDescent="0.25">
      <c r="A11" s="98" t="s">
        <v>13</v>
      </c>
      <c r="B11" s="30">
        <v>54756</v>
      </c>
      <c r="C11" s="95">
        <v>229</v>
      </c>
      <c r="D11" s="129">
        <v>4.1821900796259774E-3</v>
      </c>
      <c r="E11" s="93">
        <v>154</v>
      </c>
      <c r="F11" s="129">
        <v>2.8124771714515303E-3</v>
      </c>
      <c r="G11" s="95">
        <v>29280</v>
      </c>
      <c r="H11" s="129">
        <v>0.53473591935130393</v>
      </c>
      <c r="I11" s="93">
        <v>25476</v>
      </c>
      <c r="J11" s="129">
        <v>0.46526408064869601</v>
      </c>
      <c r="K11" s="101">
        <v>52465</v>
      </c>
      <c r="L11" s="129">
        <v>0.9581598363649646</v>
      </c>
      <c r="M11" s="96">
        <v>2291</v>
      </c>
      <c r="N11" s="129">
        <v>4.1840163635035427E-2</v>
      </c>
      <c r="O11" s="116" t="s">
        <v>31</v>
      </c>
      <c r="P11" s="117" t="s">
        <v>31</v>
      </c>
      <c r="Q11" s="123"/>
      <c r="S11" s="6"/>
      <c r="T11" s="6"/>
      <c r="V11" s="6"/>
    </row>
    <row r="12" spans="1:22" s="5" customFormat="1" ht="17.25" customHeight="1" x14ac:dyDescent="0.25">
      <c r="A12" s="98" t="s">
        <v>14</v>
      </c>
      <c r="B12" s="30">
        <v>26069</v>
      </c>
      <c r="C12" s="95">
        <v>305</v>
      </c>
      <c r="D12" s="129">
        <v>1.1699719973915378E-2</v>
      </c>
      <c r="E12" s="93">
        <v>53</v>
      </c>
      <c r="F12" s="129">
        <v>2.0330660938279181E-3</v>
      </c>
      <c r="G12" s="95">
        <v>13634</v>
      </c>
      <c r="H12" s="129">
        <v>0.52299666270282708</v>
      </c>
      <c r="I12" s="93">
        <v>12435</v>
      </c>
      <c r="J12" s="129">
        <v>0.47700333729717287</v>
      </c>
      <c r="K12" s="101">
        <v>24834</v>
      </c>
      <c r="L12" s="129">
        <v>0.95262572404004753</v>
      </c>
      <c r="M12" s="96">
        <v>1235</v>
      </c>
      <c r="N12" s="129">
        <v>4.737427595995243E-2</v>
      </c>
      <c r="O12" s="116" t="s">
        <v>31</v>
      </c>
      <c r="P12" s="117" t="s">
        <v>31</v>
      </c>
      <c r="Q12" s="123"/>
      <c r="S12" s="6"/>
      <c r="T12" s="6"/>
      <c r="V12" s="6"/>
    </row>
    <row r="13" spans="1:22" s="5" customFormat="1" ht="17.25" customHeight="1" x14ac:dyDescent="0.25">
      <c r="A13" s="98" t="s">
        <v>15</v>
      </c>
      <c r="B13" s="30">
        <v>77596</v>
      </c>
      <c r="C13" s="95">
        <v>856</v>
      </c>
      <c r="D13" s="129">
        <v>1.1031496468890149E-2</v>
      </c>
      <c r="E13" s="93">
        <v>402</v>
      </c>
      <c r="F13" s="129">
        <v>5.180679416464766E-3</v>
      </c>
      <c r="G13" s="95">
        <v>41248</v>
      </c>
      <c r="H13" s="129">
        <v>0.53157379246352909</v>
      </c>
      <c r="I13" s="93">
        <v>36348</v>
      </c>
      <c r="J13" s="129">
        <v>0.46842620753647096</v>
      </c>
      <c r="K13" s="101">
        <v>75176</v>
      </c>
      <c r="L13" s="129">
        <v>0.96881282540337132</v>
      </c>
      <c r="M13" s="96">
        <v>2420</v>
      </c>
      <c r="N13" s="129">
        <v>3.1187174596628692E-2</v>
      </c>
      <c r="O13" s="116" t="s">
        <v>31</v>
      </c>
      <c r="P13" s="117" t="s">
        <v>31</v>
      </c>
      <c r="Q13" s="123"/>
      <c r="S13" s="6"/>
      <c r="T13" s="6"/>
      <c r="V13" s="6"/>
    </row>
    <row r="14" spans="1:22" s="5" customFormat="1" ht="17.25" customHeight="1" x14ac:dyDescent="0.25">
      <c r="A14" s="98" t="s">
        <v>16</v>
      </c>
      <c r="B14" s="30">
        <v>43027</v>
      </c>
      <c r="C14" s="95">
        <v>385</v>
      </c>
      <c r="D14" s="129">
        <v>8.9478699421293613E-3</v>
      </c>
      <c r="E14" s="93">
        <v>356</v>
      </c>
      <c r="F14" s="129">
        <v>8.2738745438910456E-3</v>
      </c>
      <c r="G14" s="95">
        <v>22878</v>
      </c>
      <c r="H14" s="129">
        <v>0.53171264554814424</v>
      </c>
      <c r="I14" s="93">
        <v>20149</v>
      </c>
      <c r="J14" s="129">
        <v>0.46828735445185582</v>
      </c>
      <c r="K14" s="101">
        <v>41737</v>
      </c>
      <c r="L14" s="129">
        <v>0.97001882538870943</v>
      </c>
      <c r="M14" s="96">
        <v>1290</v>
      </c>
      <c r="N14" s="129">
        <v>2.9981174611290583E-2</v>
      </c>
      <c r="O14" s="116" t="s">
        <v>31</v>
      </c>
      <c r="P14" s="117" t="s">
        <v>31</v>
      </c>
      <c r="Q14" s="123"/>
      <c r="S14" s="6"/>
      <c r="T14" s="6"/>
      <c r="V14" s="6"/>
    </row>
    <row r="15" spans="1:22" s="5" customFormat="1" ht="17.25" customHeight="1" x14ac:dyDescent="0.25">
      <c r="A15" s="98" t="s">
        <v>17</v>
      </c>
      <c r="B15" s="30">
        <v>51549</v>
      </c>
      <c r="C15" s="95">
        <v>272</v>
      </c>
      <c r="D15" s="129">
        <v>5.276533007429824E-3</v>
      </c>
      <c r="E15" s="93">
        <v>594</v>
      </c>
      <c r="F15" s="129">
        <v>1.1523016935343071E-2</v>
      </c>
      <c r="G15" s="95">
        <v>27290</v>
      </c>
      <c r="H15" s="129">
        <v>0.52939921239985255</v>
      </c>
      <c r="I15" s="93">
        <v>24259</v>
      </c>
      <c r="J15" s="129">
        <v>0.47060078760014745</v>
      </c>
      <c r="K15" s="101">
        <v>49524</v>
      </c>
      <c r="L15" s="129">
        <v>0.96071698772042136</v>
      </c>
      <c r="M15" s="96">
        <v>2025</v>
      </c>
      <c r="N15" s="129">
        <v>3.9283012279578651E-2</v>
      </c>
      <c r="O15" s="116" t="s">
        <v>31</v>
      </c>
      <c r="P15" s="117" t="s">
        <v>31</v>
      </c>
      <c r="Q15" s="123"/>
      <c r="S15" s="6"/>
      <c r="T15" s="6"/>
      <c r="V15" s="6"/>
    </row>
    <row r="16" spans="1:22" s="5" customFormat="1" ht="17.25" customHeight="1" x14ac:dyDescent="0.25">
      <c r="A16" s="98" t="s">
        <v>18</v>
      </c>
      <c r="B16" s="30">
        <v>49373</v>
      </c>
      <c r="C16" s="95">
        <v>210</v>
      </c>
      <c r="D16" s="129">
        <v>4.2533368440240615E-3</v>
      </c>
      <c r="E16" s="93">
        <v>190</v>
      </c>
      <c r="F16" s="129">
        <v>3.8482571445931989E-3</v>
      </c>
      <c r="G16" s="95">
        <v>26730</v>
      </c>
      <c r="H16" s="129">
        <v>0.54138901828934838</v>
      </c>
      <c r="I16" s="93">
        <v>22643</v>
      </c>
      <c r="J16" s="129">
        <v>0.45861098171065157</v>
      </c>
      <c r="K16" s="101">
        <v>47507</v>
      </c>
      <c r="L16" s="129">
        <v>0.9622060640431005</v>
      </c>
      <c r="M16" s="96">
        <v>1866</v>
      </c>
      <c r="N16" s="129">
        <v>3.7793935956899519E-2</v>
      </c>
      <c r="O16" s="116" t="s">
        <v>31</v>
      </c>
      <c r="P16" s="117" t="s">
        <v>31</v>
      </c>
      <c r="Q16" s="123"/>
      <c r="S16" s="6"/>
      <c r="T16" s="6"/>
      <c r="V16" s="6"/>
    </row>
    <row r="17" spans="1:22" s="5" customFormat="1" ht="17.25" customHeight="1" x14ac:dyDescent="0.25">
      <c r="A17" s="98" t="s">
        <v>19</v>
      </c>
      <c r="B17" s="30">
        <v>47589</v>
      </c>
      <c r="C17" s="95">
        <v>161</v>
      </c>
      <c r="D17" s="129">
        <v>3.3831347580323182E-3</v>
      </c>
      <c r="E17" s="93">
        <v>114</v>
      </c>
      <c r="F17" s="129">
        <v>2.3955115677992815E-3</v>
      </c>
      <c r="G17" s="95">
        <v>25683</v>
      </c>
      <c r="H17" s="129">
        <v>0.53968354031393806</v>
      </c>
      <c r="I17" s="93">
        <v>21906</v>
      </c>
      <c r="J17" s="129">
        <v>0.46031645968606189</v>
      </c>
      <c r="K17" s="101">
        <v>45727</v>
      </c>
      <c r="L17" s="129">
        <v>0.96087331105927842</v>
      </c>
      <c r="M17" s="96">
        <v>1862</v>
      </c>
      <c r="N17" s="129">
        <v>3.9126688940721598E-2</v>
      </c>
      <c r="O17" s="116" t="s">
        <v>31</v>
      </c>
      <c r="P17" s="117" t="s">
        <v>31</v>
      </c>
      <c r="Q17" s="123"/>
      <c r="S17" s="6"/>
      <c r="T17" s="6"/>
      <c r="V17" s="6"/>
    </row>
    <row r="18" spans="1:22" s="5" customFormat="1" ht="17.25" customHeight="1" x14ac:dyDescent="0.25">
      <c r="A18" s="98" t="s">
        <v>20</v>
      </c>
      <c r="B18" s="30">
        <v>112679</v>
      </c>
      <c r="C18" s="95">
        <v>749</v>
      </c>
      <c r="D18" s="129">
        <v>6.6472013418649436E-3</v>
      </c>
      <c r="E18" s="93">
        <v>375</v>
      </c>
      <c r="F18" s="129">
        <v>3.328038055005813E-3</v>
      </c>
      <c r="G18" s="95">
        <v>62067</v>
      </c>
      <c r="H18" s="129">
        <v>0.55083023456012215</v>
      </c>
      <c r="I18" s="93">
        <v>50612</v>
      </c>
      <c r="J18" s="129">
        <v>0.44916976543987791</v>
      </c>
      <c r="K18" s="101">
        <v>107848</v>
      </c>
      <c r="L18" s="129">
        <v>0.95712599508337848</v>
      </c>
      <c r="M18" s="96">
        <v>4732</v>
      </c>
      <c r="N18" s="129">
        <v>4.1995402870100021E-2</v>
      </c>
      <c r="O18" s="96">
        <v>99</v>
      </c>
      <c r="P18" s="132">
        <v>8.7860204652153459E-4</v>
      </c>
      <c r="Q18" s="123"/>
      <c r="S18" s="6"/>
      <c r="T18" s="6"/>
      <c r="V18" s="6"/>
    </row>
    <row r="19" spans="1:22" s="5" customFormat="1" ht="17.25" customHeight="1" x14ac:dyDescent="0.25">
      <c r="A19" s="98" t="s">
        <v>21</v>
      </c>
      <c r="B19" s="30">
        <v>58286</v>
      </c>
      <c r="C19" s="95">
        <v>419</v>
      </c>
      <c r="D19" s="129">
        <v>7.1886902515183749E-3</v>
      </c>
      <c r="E19" s="93">
        <v>220</v>
      </c>
      <c r="F19" s="129">
        <v>3.7744913015132281E-3</v>
      </c>
      <c r="G19" s="95">
        <v>31106</v>
      </c>
      <c r="H19" s="129">
        <v>0.53367875647668395</v>
      </c>
      <c r="I19" s="93">
        <v>27180</v>
      </c>
      <c r="J19" s="129">
        <v>0.46632124352331605</v>
      </c>
      <c r="K19" s="101">
        <v>55610</v>
      </c>
      <c r="L19" s="129">
        <v>0.95408846035068451</v>
      </c>
      <c r="M19" s="96">
        <v>2676</v>
      </c>
      <c r="N19" s="129">
        <v>4.5911539649315443E-2</v>
      </c>
      <c r="O19" s="116" t="s">
        <v>31</v>
      </c>
      <c r="P19" s="117" t="s">
        <v>31</v>
      </c>
      <c r="Q19" s="123"/>
      <c r="S19" s="6"/>
      <c r="T19" s="6"/>
      <c r="V19" s="6"/>
    </row>
    <row r="20" spans="1:22" s="5" customFormat="1" ht="17.25" customHeight="1" x14ac:dyDescent="0.25">
      <c r="A20" s="98" t="s">
        <v>22</v>
      </c>
      <c r="B20" s="30">
        <v>52321</v>
      </c>
      <c r="C20" s="95">
        <v>610</v>
      </c>
      <c r="D20" s="129">
        <v>1.1658798570363716E-2</v>
      </c>
      <c r="E20" s="93">
        <v>971</v>
      </c>
      <c r="F20" s="129">
        <v>1.8558513789874047E-2</v>
      </c>
      <c r="G20" s="95">
        <v>28162</v>
      </c>
      <c r="H20" s="129">
        <v>0.5382542382599721</v>
      </c>
      <c r="I20" s="93">
        <v>24159</v>
      </c>
      <c r="J20" s="129">
        <v>0.4617457617400279</v>
      </c>
      <c r="K20" s="101">
        <v>50723</v>
      </c>
      <c r="L20" s="129">
        <v>0.96945777030255542</v>
      </c>
      <c r="M20" s="96">
        <v>1598</v>
      </c>
      <c r="N20" s="129">
        <v>3.054222969744462E-2</v>
      </c>
      <c r="O20" s="116" t="s">
        <v>31</v>
      </c>
      <c r="P20" s="117" t="s">
        <v>31</v>
      </c>
      <c r="Q20" s="123"/>
      <c r="S20" s="6"/>
      <c r="T20" s="6"/>
      <c r="V20" s="6"/>
    </row>
    <row r="21" spans="1:22" s="5" customFormat="1" ht="17.25" customHeight="1" thickBot="1" x14ac:dyDescent="0.3">
      <c r="A21" s="99" t="s">
        <v>23</v>
      </c>
      <c r="B21" s="126">
        <v>107899</v>
      </c>
      <c r="C21" s="17">
        <v>927</v>
      </c>
      <c r="D21" s="130">
        <v>8.5913678532701879E-3</v>
      </c>
      <c r="E21" s="24">
        <v>524</v>
      </c>
      <c r="F21" s="130">
        <v>4.8563934790869243E-3</v>
      </c>
      <c r="G21" s="17">
        <v>57700</v>
      </c>
      <c r="H21" s="130">
        <v>0.53475935828877008</v>
      </c>
      <c r="I21" s="24">
        <v>50199</v>
      </c>
      <c r="J21" s="130">
        <v>0.46524064171122997</v>
      </c>
      <c r="K21" s="18">
        <v>103978</v>
      </c>
      <c r="L21" s="130">
        <v>0.96366046024522933</v>
      </c>
      <c r="M21" s="31">
        <v>3882</v>
      </c>
      <c r="N21" s="130">
        <v>3.597809062178519E-2</v>
      </c>
      <c r="O21" s="31">
        <v>39</v>
      </c>
      <c r="P21" s="133">
        <v>3.6144913298547714E-4</v>
      </c>
      <c r="Q21" s="123"/>
      <c r="S21" s="6"/>
      <c r="T21" s="6"/>
      <c r="V21" s="6"/>
    </row>
    <row r="22" spans="1:22" s="5" customFormat="1" ht="18.75" customHeight="1" x14ac:dyDescent="0.2">
      <c r="A22" s="110" t="s">
        <v>88</v>
      </c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</row>
    <row r="23" spans="1:22" s="27" customFormat="1" ht="17.25" customHeight="1" x14ac:dyDescent="0.25">
      <c r="A23" s="109" t="s">
        <v>51</v>
      </c>
      <c r="K23" s="12"/>
      <c r="O23"/>
      <c r="P23"/>
    </row>
    <row r="24" spans="1:22" s="27" customFormat="1" ht="17.25" customHeight="1" x14ac:dyDescent="0.25">
      <c r="A24" s="109" t="s">
        <v>52</v>
      </c>
      <c r="O24"/>
      <c r="P24"/>
    </row>
    <row r="25" spans="1:22" s="27" customFormat="1" ht="17.25" customHeight="1" x14ac:dyDescent="0.25">
      <c r="A25" s="111" t="s">
        <v>55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/>
      <c r="P25"/>
    </row>
    <row r="26" spans="1:22" ht="17.25" customHeight="1" x14ac:dyDescent="0.25">
      <c r="A26" s="111" t="s">
        <v>56</v>
      </c>
      <c r="O26"/>
      <c r="P26"/>
    </row>
    <row r="27" spans="1:22" ht="17.25" customHeight="1" x14ac:dyDescent="0.25">
      <c r="A27" s="111" t="s">
        <v>62</v>
      </c>
      <c r="O27"/>
      <c r="P27"/>
    </row>
    <row r="28" spans="1:22" x14ac:dyDescent="0.25">
      <c r="E28" s="19"/>
      <c r="O28"/>
      <c r="P28"/>
    </row>
    <row r="29" spans="1:22" x14ac:dyDescent="0.25"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</row>
    <row r="30" spans="1:22" x14ac:dyDescent="0.25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</row>
    <row r="31" spans="1:22" x14ac:dyDescent="0.25">
      <c r="O31"/>
      <c r="P31"/>
    </row>
    <row r="32" spans="1:22" x14ac:dyDescent="0.25">
      <c r="O32"/>
      <c r="P32"/>
    </row>
    <row r="33" spans="15:17" x14ac:dyDescent="0.25">
      <c r="O33"/>
      <c r="P33"/>
    </row>
    <row r="34" spans="15:17" x14ac:dyDescent="0.25">
      <c r="O34"/>
      <c r="P34"/>
    </row>
    <row r="35" spans="15:17" x14ac:dyDescent="0.25">
      <c r="O35"/>
      <c r="P35"/>
    </row>
    <row r="36" spans="15:17" ht="30" customHeight="1" x14ac:dyDescent="0.25">
      <c r="O36"/>
      <c r="P36"/>
    </row>
    <row r="37" spans="15:17" ht="30" customHeight="1" x14ac:dyDescent="0.25">
      <c r="O37"/>
      <c r="P37"/>
      <c r="Q37" s="22" t="e">
        <f>#REF!+#REF!</f>
        <v>#REF!</v>
      </c>
    </row>
    <row r="38" spans="15:17" x14ac:dyDescent="0.25">
      <c r="O38"/>
      <c r="P38"/>
      <c r="Q38" s="103" t="e">
        <f>#REF!+#REF!</f>
        <v>#REF!</v>
      </c>
    </row>
    <row r="39" spans="15:17" x14ac:dyDescent="0.25">
      <c r="O39"/>
      <c r="P39"/>
      <c r="Q39" s="103" t="e">
        <f>#REF!+#REF!</f>
        <v>#REF!</v>
      </c>
    </row>
    <row r="40" spans="15:17" x14ac:dyDescent="0.25">
      <c r="O40"/>
      <c r="P40"/>
      <c r="Q40" s="103" t="e">
        <f>#REF!+#REF!</f>
        <v>#REF!</v>
      </c>
    </row>
    <row r="41" spans="15:17" x14ac:dyDescent="0.25">
      <c r="Q41" s="103" t="e">
        <f>#REF!+#REF!</f>
        <v>#REF!</v>
      </c>
    </row>
    <row r="42" spans="15:17" x14ac:dyDescent="0.25">
      <c r="Q42" s="103" t="e">
        <f>#REF!+#REF!</f>
        <v>#REF!</v>
      </c>
    </row>
    <row r="43" spans="15:17" x14ac:dyDescent="0.25">
      <c r="Q43" s="103" t="e">
        <f>#REF!+#REF!</f>
        <v>#REF!</v>
      </c>
    </row>
    <row r="44" spans="15:17" x14ac:dyDescent="0.25">
      <c r="Q44" s="103" t="e">
        <f>#REF!+#REF!</f>
        <v>#REF!</v>
      </c>
    </row>
    <row r="45" spans="15:17" x14ac:dyDescent="0.25">
      <c r="Q45" s="103" t="e">
        <f>#REF!+#REF!</f>
        <v>#REF!</v>
      </c>
    </row>
    <row r="46" spans="15:17" x14ac:dyDescent="0.25">
      <c r="Q46" s="103" t="e">
        <f>#REF!+#REF!</f>
        <v>#REF!</v>
      </c>
    </row>
    <row r="47" spans="15:17" x14ac:dyDescent="0.25">
      <c r="Q47" s="103" t="e">
        <f>#REF!+#REF!</f>
        <v>#REF!</v>
      </c>
    </row>
    <row r="48" spans="15:17" x14ac:dyDescent="0.25">
      <c r="Q48" s="103" t="e">
        <f>#REF!+#REF!</f>
        <v>#REF!</v>
      </c>
    </row>
    <row r="49" spans="16:17" x14ac:dyDescent="0.25">
      <c r="Q49" s="103" t="e">
        <f>#REF!+#REF!</f>
        <v>#REF!</v>
      </c>
    </row>
    <row r="50" spans="16:17" x14ac:dyDescent="0.25">
      <c r="Q50" s="103" t="e">
        <f>#REF!+#REF!</f>
        <v>#REF!</v>
      </c>
    </row>
    <row r="51" spans="16:17" ht="30" customHeight="1" x14ac:dyDescent="0.25">
      <c r="Q51" s="103" t="e">
        <f>#REF!+#REF!</f>
        <v>#REF!</v>
      </c>
    </row>
    <row r="52" spans="16:17" ht="30" customHeight="1" x14ac:dyDescent="0.25">
      <c r="P52" s="22" t="e">
        <f t="shared" ref="P52:P66" si="0">Q52+Q37</f>
        <v>#REF!</v>
      </c>
      <c r="Q52" s="103" t="e">
        <f>SUM(#REF!)</f>
        <v>#REF!</v>
      </c>
    </row>
    <row r="53" spans="16:17" x14ac:dyDescent="0.25">
      <c r="P53" s="103" t="e">
        <f t="shared" si="0"/>
        <v>#REF!</v>
      </c>
      <c r="Q53" s="22" t="e">
        <f>SUM(#REF!)</f>
        <v>#REF!</v>
      </c>
    </row>
    <row r="54" spans="16:17" x14ac:dyDescent="0.25">
      <c r="P54" s="103" t="e">
        <f t="shared" si="0"/>
        <v>#REF!</v>
      </c>
      <c r="Q54" s="103" t="e">
        <f>SUM(#REF!)</f>
        <v>#REF!</v>
      </c>
    </row>
    <row r="55" spans="16:17" x14ac:dyDescent="0.25">
      <c r="P55" s="103" t="e">
        <f t="shared" si="0"/>
        <v>#REF!</v>
      </c>
      <c r="Q55" s="103" t="e">
        <f>SUM(#REF!)</f>
        <v>#REF!</v>
      </c>
    </row>
    <row r="56" spans="16:17" x14ac:dyDescent="0.25">
      <c r="P56" s="103" t="e">
        <f t="shared" si="0"/>
        <v>#REF!</v>
      </c>
      <c r="Q56" s="103" t="e">
        <f>SUM(#REF!)</f>
        <v>#REF!</v>
      </c>
    </row>
    <row r="57" spans="16:17" x14ac:dyDescent="0.25">
      <c r="P57" s="103" t="e">
        <f t="shared" si="0"/>
        <v>#REF!</v>
      </c>
      <c r="Q57" s="103" t="e">
        <f>SUM(#REF!)</f>
        <v>#REF!</v>
      </c>
    </row>
    <row r="58" spans="16:17" x14ac:dyDescent="0.25">
      <c r="P58" s="103" t="e">
        <f t="shared" si="0"/>
        <v>#REF!</v>
      </c>
      <c r="Q58" s="103" t="e">
        <f>SUM(#REF!)</f>
        <v>#REF!</v>
      </c>
    </row>
    <row r="59" spans="16:17" x14ac:dyDescent="0.25">
      <c r="P59" s="103" t="e">
        <f t="shared" si="0"/>
        <v>#REF!</v>
      </c>
      <c r="Q59" s="103" t="e">
        <f>SUM(#REF!)</f>
        <v>#REF!</v>
      </c>
    </row>
    <row r="60" spans="16:17" x14ac:dyDescent="0.25">
      <c r="P60" s="103" t="e">
        <f t="shared" si="0"/>
        <v>#REF!</v>
      </c>
      <c r="Q60" s="103" t="e">
        <f>SUM(#REF!)</f>
        <v>#REF!</v>
      </c>
    </row>
    <row r="61" spans="16:17" x14ac:dyDescent="0.25">
      <c r="P61" s="103" t="e">
        <f t="shared" si="0"/>
        <v>#REF!</v>
      </c>
      <c r="Q61" s="103" t="e">
        <f>SUM(#REF!)</f>
        <v>#REF!</v>
      </c>
    </row>
    <row r="62" spans="16:17" x14ac:dyDescent="0.25">
      <c r="P62" s="103" t="e">
        <f t="shared" si="0"/>
        <v>#REF!</v>
      </c>
      <c r="Q62" s="103" t="e">
        <f>SUM(#REF!)</f>
        <v>#REF!</v>
      </c>
    </row>
    <row r="63" spans="16:17" x14ac:dyDescent="0.25">
      <c r="P63" s="103" t="e">
        <f t="shared" si="0"/>
        <v>#REF!</v>
      </c>
      <c r="Q63" s="103" t="e">
        <f>SUM(#REF!)</f>
        <v>#REF!</v>
      </c>
    </row>
    <row r="64" spans="16:17" x14ac:dyDescent="0.25">
      <c r="P64" s="103" t="e">
        <f t="shared" si="0"/>
        <v>#REF!</v>
      </c>
      <c r="Q64" s="103" t="e">
        <f>SUM(#REF!)</f>
        <v>#REF!</v>
      </c>
    </row>
    <row r="65" spans="16:17" x14ac:dyDescent="0.25">
      <c r="P65" s="103" t="e">
        <f t="shared" si="0"/>
        <v>#REF!</v>
      </c>
      <c r="Q65" s="103" t="e">
        <f>SUM(#REF!)</f>
        <v>#REF!</v>
      </c>
    </row>
    <row r="66" spans="16:17" ht="30" customHeight="1" x14ac:dyDescent="0.25">
      <c r="P66" s="103" t="e">
        <f t="shared" si="0"/>
        <v>#REF!</v>
      </c>
      <c r="Q66" s="103" t="e">
        <f>SUM(#REF!)</f>
        <v>#REF!</v>
      </c>
    </row>
    <row r="81" ht="30" customHeight="1" x14ac:dyDescent="0.25"/>
    <row r="96" ht="30" customHeight="1" x14ac:dyDescent="0.25"/>
    <row r="111" ht="30" customHeight="1" x14ac:dyDescent="0.25"/>
    <row r="126" ht="30" customHeight="1" x14ac:dyDescent="0.25"/>
  </sheetData>
  <mergeCells count="12">
    <mergeCell ref="C3:F3"/>
    <mergeCell ref="C4:D5"/>
    <mergeCell ref="E4:F5"/>
    <mergeCell ref="K4:L5"/>
    <mergeCell ref="A3:A6"/>
    <mergeCell ref="B3:B5"/>
    <mergeCell ref="G3:J3"/>
    <mergeCell ref="K3:P3"/>
    <mergeCell ref="G4:H5"/>
    <mergeCell ref="I4:J5"/>
    <mergeCell ref="M4:N5"/>
    <mergeCell ref="O4:P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"/>
  <sheetViews>
    <sheetView zoomScaleNormal="100" workbookViewId="0">
      <selection sqref="A1:O1"/>
    </sheetView>
  </sheetViews>
  <sheetFormatPr defaultColWidth="9.140625" defaultRowHeight="15" x14ac:dyDescent="0.25"/>
  <cols>
    <col min="1" max="1" width="12.85546875" style="22" customWidth="1"/>
    <col min="2" max="2" width="5.7109375" style="22" customWidth="1"/>
    <col min="3" max="15" width="8.5703125" style="22" customWidth="1"/>
    <col min="16" max="16" width="7.5703125" style="22" customWidth="1"/>
    <col min="17" max="16384" width="9.140625" style="22"/>
  </cols>
  <sheetData>
    <row r="1" spans="1:21" s="20" customFormat="1" ht="27" customHeight="1" x14ac:dyDescent="0.2">
      <c r="A1" s="188" t="s">
        <v>81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46"/>
    </row>
    <row r="2" spans="1:21" s="21" customFormat="1" ht="17.25" customHeight="1" thickBot="1" x14ac:dyDescent="0.3">
      <c r="A2" s="36" t="s">
        <v>40</v>
      </c>
      <c r="C2" s="114"/>
      <c r="D2" s="114"/>
      <c r="E2" s="114"/>
      <c r="F2" s="114"/>
    </row>
    <row r="3" spans="1:21" ht="17.25" customHeight="1" x14ac:dyDescent="0.25">
      <c r="A3" s="174" t="s">
        <v>42</v>
      </c>
      <c r="B3" s="195"/>
      <c r="C3" s="164" t="s">
        <v>49</v>
      </c>
      <c r="D3" s="165"/>
      <c r="E3" s="165"/>
      <c r="F3" s="165"/>
      <c r="G3" s="165"/>
      <c r="H3" s="165"/>
      <c r="I3" s="165"/>
      <c r="J3" s="166"/>
      <c r="K3" s="204" t="s">
        <v>63</v>
      </c>
      <c r="L3" s="205"/>
      <c r="M3" s="205"/>
      <c r="N3" s="205"/>
      <c r="O3" s="206"/>
    </row>
    <row r="4" spans="1:21" ht="17.25" customHeight="1" x14ac:dyDescent="0.25">
      <c r="A4" s="196"/>
      <c r="B4" s="197"/>
      <c r="C4" s="167" t="s">
        <v>27</v>
      </c>
      <c r="D4" s="193" t="s">
        <v>33</v>
      </c>
      <c r="E4" s="194"/>
      <c r="F4" s="207" t="s">
        <v>34</v>
      </c>
      <c r="G4" s="208"/>
      <c r="H4" s="208"/>
      <c r="I4" s="208"/>
      <c r="J4" s="209"/>
      <c r="K4" s="167" t="s">
        <v>27</v>
      </c>
      <c r="L4" s="193" t="s">
        <v>33</v>
      </c>
      <c r="M4" s="194"/>
      <c r="N4" s="193" t="s">
        <v>34</v>
      </c>
      <c r="O4" s="203"/>
    </row>
    <row r="5" spans="1:21" ht="17.25" customHeight="1" x14ac:dyDescent="0.25">
      <c r="A5" s="196"/>
      <c r="B5" s="197"/>
      <c r="C5" s="181"/>
      <c r="D5" s="200" t="s">
        <v>2</v>
      </c>
      <c r="E5" s="200" t="s">
        <v>29</v>
      </c>
      <c r="F5" s="193" t="s">
        <v>46</v>
      </c>
      <c r="G5" s="202"/>
      <c r="H5" s="194"/>
      <c r="I5" s="189" t="s">
        <v>47</v>
      </c>
      <c r="J5" s="191" t="s">
        <v>48</v>
      </c>
      <c r="K5" s="181"/>
      <c r="L5" s="200" t="s">
        <v>2</v>
      </c>
      <c r="M5" s="200" t="s">
        <v>29</v>
      </c>
      <c r="N5" s="189" t="s">
        <v>47</v>
      </c>
      <c r="O5" s="191" t="s">
        <v>50</v>
      </c>
    </row>
    <row r="6" spans="1:21" ht="17.25" customHeight="1" thickBot="1" x14ac:dyDescent="0.3">
      <c r="A6" s="198"/>
      <c r="B6" s="199"/>
      <c r="C6" s="182"/>
      <c r="D6" s="201"/>
      <c r="E6" s="201"/>
      <c r="F6" s="90" t="s">
        <v>1</v>
      </c>
      <c r="G6" s="115" t="s">
        <v>2</v>
      </c>
      <c r="H6" s="115" t="s">
        <v>29</v>
      </c>
      <c r="I6" s="190"/>
      <c r="J6" s="192"/>
      <c r="K6" s="182"/>
      <c r="L6" s="201"/>
      <c r="M6" s="201"/>
      <c r="N6" s="190"/>
      <c r="O6" s="192"/>
    </row>
    <row r="7" spans="1:21" s="5" customFormat="1" ht="17.25" customHeight="1" x14ac:dyDescent="0.25">
      <c r="A7" s="141" t="s">
        <v>3</v>
      </c>
      <c r="B7" s="142"/>
      <c r="C7" s="95">
        <v>104654</v>
      </c>
      <c r="D7" s="102">
        <v>50443</v>
      </c>
      <c r="E7" s="102">
        <v>54211</v>
      </c>
      <c r="F7" s="102">
        <v>684</v>
      </c>
      <c r="G7" s="102">
        <v>432</v>
      </c>
      <c r="H7" s="102">
        <v>252</v>
      </c>
      <c r="I7" s="102">
        <v>82090</v>
      </c>
      <c r="J7" s="23">
        <v>21880</v>
      </c>
      <c r="K7" s="95">
        <v>18111</v>
      </c>
      <c r="L7" s="102">
        <v>5966</v>
      </c>
      <c r="M7" s="102">
        <v>12145</v>
      </c>
      <c r="N7" s="102">
        <v>17948</v>
      </c>
      <c r="O7" s="94">
        <v>163</v>
      </c>
      <c r="Q7" s="6"/>
      <c r="R7" s="6"/>
      <c r="S7" s="6"/>
      <c r="T7" s="6"/>
      <c r="U7" s="6"/>
    </row>
    <row r="8" spans="1:21" s="5" customFormat="1" ht="17.25" customHeight="1" x14ac:dyDescent="0.25">
      <c r="A8" s="141" t="s">
        <v>4</v>
      </c>
      <c r="B8" s="142"/>
      <c r="C8" s="95">
        <v>110392</v>
      </c>
      <c r="D8" s="102">
        <v>52674</v>
      </c>
      <c r="E8" s="102">
        <v>57718</v>
      </c>
      <c r="F8" s="102">
        <v>670</v>
      </c>
      <c r="G8" s="102">
        <v>393</v>
      </c>
      <c r="H8" s="102">
        <v>277</v>
      </c>
      <c r="I8" s="102">
        <v>86883</v>
      </c>
      <c r="J8" s="23">
        <v>22839</v>
      </c>
      <c r="K8" s="95">
        <v>16139</v>
      </c>
      <c r="L8" s="102">
        <v>5222</v>
      </c>
      <c r="M8" s="102">
        <v>10917</v>
      </c>
      <c r="N8" s="102">
        <v>16011</v>
      </c>
      <c r="O8" s="94">
        <v>128</v>
      </c>
      <c r="Q8" s="6"/>
      <c r="R8" s="6"/>
      <c r="S8" s="6"/>
      <c r="T8" s="6"/>
      <c r="U8" s="6"/>
    </row>
    <row r="9" spans="1:21" s="5" customFormat="1" ht="17.25" customHeight="1" x14ac:dyDescent="0.25">
      <c r="A9" s="141" t="s">
        <v>5</v>
      </c>
      <c r="B9" s="142"/>
      <c r="C9" s="95">
        <v>116376</v>
      </c>
      <c r="D9" s="102">
        <v>55948</v>
      </c>
      <c r="E9" s="102">
        <v>60428</v>
      </c>
      <c r="F9" s="102">
        <v>486</v>
      </c>
      <c r="G9" s="102">
        <v>310</v>
      </c>
      <c r="H9" s="102">
        <v>176</v>
      </c>
      <c r="I9" s="102">
        <v>94783</v>
      </c>
      <c r="J9" s="23">
        <v>21107</v>
      </c>
      <c r="K9" s="95">
        <v>16672</v>
      </c>
      <c r="L9" s="102">
        <v>5510</v>
      </c>
      <c r="M9" s="102">
        <v>11162</v>
      </c>
      <c r="N9" s="102">
        <v>16602</v>
      </c>
      <c r="O9" s="94">
        <v>70</v>
      </c>
      <c r="Q9" s="6"/>
      <c r="R9" s="6"/>
      <c r="S9" s="6"/>
      <c r="T9" s="6"/>
      <c r="U9" s="6"/>
    </row>
    <row r="10" spans="1:21" s="5" customFormat="1" ht="17.25" customHeight="1" x14ac:dyDescent="0.25">
      <c r="A10" s="141" t="s">
        <v>6</v>
      </c>
      <c r="B10" s="142"/>
      <c r="C10" s="95">
        <v>124847</v>
      </c>
      <c r="D10" s="102">
        <v>60176</v>
      </c>
      <c r="E10" s="102">
        <v>64671</v>
      </c>
      <c r="F10" s="102">
        <v>621</v>
      </c>
      <c r="G10" s="102">
        <v>379</v>
      </c>
      <c r="H10" s="102">
        <v>242</v>
      </c>
      <c r="I10" s="102">
        <v>102158</v>
      </c>
      <c r="J10" s="23">
        <v>22068</v>
      </c>
      <c r="K10" s="95">
        <v>16672</v>
      </c>
      <c r="L10" s="102">
        <v>5414</v>
      </c>
      <c r="M10" s="102">
        <v>11258</v>
      </c>
      <c r="N10" s="102">
        <v>16635</v>
      </c>
      <c r="O10" s="94">
        <v>37</v>
      </c>
      <c r="Q10" s="6"/>
      <c r="R10" s="6"/>
      <c r="S10" s="6"/>
      <c r="T10" s="6"/>
      <c r="U10" s="6"/>
    </row>
    <row r="11" spans="1:21" s="5" customFormat="1" ht="17.25" customHeight="1" x14ac:dyDescent="0.25">
      <c r="A11" s="141" t="s">
        <v>7</v>
      </c>
      <c r="B11" s="142"/>
      <c r="C11" s="95">
        <v>125454</v>
      </c>
      <c r="D11" s="102">
        <v>60042</v>
      </c>
      <c r="E11" s="102">
        <v>65412</v>
      </c>
      <c r="F11" s="102">
        <v>489</v>
      </c>
      <c r="G11" s="102">
        <v>292</v>
      </c>
      <c r="H11" s="102">
        <v>197</v>
      </c>
      <c r="I11" s="102">
        <v>101653</v>
      </c>
      <c r="J11" s="23">
        <v>23312</v>
      </c>
      <c r="K11" s="95">
        <v>17013</v>
      </c>
      <c r="L11" s="102">
        <v>5647</v>
      </c>
      <c r="M11" s="102">
        <v>11366</v>
      </c>
      <c r="N11" s="102">
        <v>16987</v>
      </c>
      <c r="O11" s="94">
        <v>26</v>
      </c>
      <c r="Q11" s="6"/>
      <c r="R11" s="6"/>
      <c r="S11" s="6"/>
      <c r="T11" s="6"/>
      <c r="U11" s="6"/>
    </row>
    <row r="12" spans="1:21" s="5" customFormat="1" ht="17.25" customHeight="1" x14ac:dyDescent="0.25">
      <c r="A12" s="141" t="s">
        <v>8</v>
      </c>
      <c r="B12" s="142"/>
      <c r="C12" s="95">
        <v>126669</v>
      </c>
      <c r="D12" s="102">
        <v>60538</v>
      </c>
      <c r="E12" s="102">
        <v>66131</v>
      </c>
      <c r="F12" s="102">
        <v>444</v>
      </c>
      <c r="G12" s="102">
        <v>271</v>
      </c>
      <c r="H12" s="102">
        <v>173</v>
      </c>
      <c r="I12" s="102">
        <v>101870</v>
      </c>
      <c r="J12" s="23">
        <v>24355</v>
      </c>
      <c r="K12" s="95">
        <v>16629</v>
      </c>
      <c r="L12" s="102">
        <v>5406</v>
      </c>
      <c r="M12" s="102">
        <v>11223</v>
      </c>
      <c r="N12" s="102">
        <v>16592</v>
      </c>
      <c r="O12" s="94">
        <v>37</v>
      </c>
      <c r="Q12" s="6"/>
      <c r="R12" s="6"/>
      <c r="S12" s="6"/>
      <c r="T12" s="6"/>
      <c r="U12" s="6"/>
    </row>
    <row r="13" spans="1:21" s="5" customFormat="1" ht="17.25" customHeight="1" x14ac:dyDescent="0.25">
      <c r="A13" s="141" t="s">
        <v>28</v>
      </c>
      <c r="B13" s="142"/>
      <c r="C13" s="95">
        <v>115338</v>
      </c>
      <c r="D13" s="102">
        <v>55672</v>
      </c>
      <c r="E13" s="102">
        <v>59666</v>
      </c>
      <c r="F13" s="102">
        <v>780</v>
      </c>
      <c r="G13" s="102">
        <v>519</v>
      </c>
      <c r="H13" s="102">
        <v>261</v>
      </c>
      <c r="I13" s="102">
        <v>90396</v>
      </c>
      <c r="J13" s="23">
        <v>24162</v>
      </c>
      <c r="K13" s="95">
        <v>23117</v>
      </c>
      <c r="L13" s="102">
        <v>7678</v>
      </c>
      <c r="M13" s="102">
        <v>15439</v>
      </c>
      <c r="N13" s="102">
        <v>23098</v>
      </c>
      <c r="O13" s="94">
        <v>19</v>
      </c>
      <c r="Q13" s="6"/>
      <c r="R13" s="6"/>
      <c r="S13" s="6"/>
      <c r="T13" s="6"/>
      <c r="U13" s="6"/>
    </row>
    <row r="14" spans="1:21" s="5" customFormat="1" ht="17.25" customHeight="1" x14ac:dyDescent="0.25">
      <c r="A14" s="141" t="s">
        <v>36</v>
      </c>
      <c r="B14" s="142"/>
      <c r="C14" s="95">
        <v>112184</v>
      </c>
      <c r="D14" s="102">
        <v>54096</v>
      </c>
      <c r="E14" s="102">
        <v>58088</v>
      </c>
      <c r="F14" s="102">
        <v>666</v>
      </c>
      <c r="G14" s="102">
        <v>456</v>
      </c>
      <c r="H14" s="102">
        <v>210</v>
      </c>
      <c r="I14" s="102">
        <v>86960</v>
      </c>
      <c r="J14" s="23">
        <v>24558</v>
      </c>
      <c r="K14" s="95">
        <v>22980</v>
      </c>
      <c r="L14" s="102">
        <v>7823</v>
      </c>
      <c r="M14" s="102">
        <v>15157</v>
      </c>
      <c r="N14" s="102">
        <v>22959</v>
      </c>
      <c r="O14" s="94">
        <v>21</v>
      </c>
      <c r="Q14" s="6"/>
      <c r="R14" s="6"/>
      <c r="S14" s="6"/>
      <c r="T14" s="6"/>
      <c r="U14" s="6"/>
    </row>
    <row r="15" spans="1:21" s="5" customFormat="1" ht="17.25" customHeight="1" x14ac:dyDescent="0.25">
      <c r="A15" s="141" t="s">
        <v>64</v>
      </c>
      <c r="B15" s="142"/>
      <c r="C15" s="95">
        <v>111078</v>
      </c>
      <c r="D15" s="102">
        <v>53791</v>
      </c>
      <c r="E15" s="102">
        <v>57287</v>
      </c>
      <c r="F15" s="102">
        <v>554</v>
      </c>
      <c r="G15" s="102">
        <v>378</v>
      </c>
      <c r="H15" s="102">
        <v>176</v>
      </c>
      <c r="I15" s="102">
        <v>86047</v>
      </c>
      <c r="J15" s="23">
        <v>24477</v>
      </c>
      <c r="K15" s="95">
        <v>24293</v>
      </c>
      <c r="L15" s="102">
        <v>8316</v>
      </c>
      <c r="M15" s="102">
        <v>15977</v>
      </c>
      <c r="N15" s="102">
        <v>24277</v>
      </c>
      <c r="O15" s="94">
        <v>16</v>
      </c>
      <c r="Q15" s="6"/>
      <c r="R15" s="6"/>
      <c r="S15" s="6"/>
      <c r="T15" s="6"/>
      <c r="U15" s="6"/>
    </row>
    <row r="16" spans="1:21" s="5" customFormat="1" ht="17.25" customHeight="1" x14ac:dyDescent="0.25">
      <c r="A16" s="141" t="s">
        <v>73</v>
      </c>
      <c r="B16" s="142"/>
      <c r="C16" s="95">
        <v>112970</v>
      </c>
      <c r="D16" s="102">
        <v>54475</v>
      </c>
      <c r="E16" s="102">
        <v>58495</v>
      </c>
      <c r="F16" s="102">
        <v>558</v>
      </c>
      <c r="G16" s="102">
        <v>385</v>
      </c>
      <c r="H16" s="102">
        <v>173</v>
      </c>
      <c r="I16" s="102">
        <v>86863</v>
      </c>
      <c r="J16" s="23">
        <v>25549</v>
      </c>
      <c r="K16" s="95">
        <v>23144</v>
      </c>
      <c r="L16" s="102">
        <v>7951</v>
      </c>
      <c r="M16" s="102">
        <v>15193</v>
      </c>
      <c r="N16" s="102">
        <v>23130</v>
      </c>
      <c r="O16" s="94">
        <v>14</v>
      </c>
      <c r="Q16" s="6"/>
      <c r="R16" s="6"/>
      <c r="S16" s="6"/>
      <c r="T16" s="6"/>
      <c r="U16" s="6"/>
    </row>
    <row r="17" spans="1:21" s="5" customFormat="1" ht="17.25" customHeight="1" thickBot="1" x14ac:dyDescent="0.3">
      <c r="A17" s="141" t="s">
        <v>75</v>
      </c>
      <c r="B17" s="142"/>
      <c r="C17" s="17">
        <v>112359</v>
      </c>
      <c r="D17" s="25">
        <v>54268</v>
      </c>
      <c r="E17" s="25">
        <v>58091</v>
      </c>
      <c r="F17" s="25">
        <v>643</v>
      </c>
      <c r="G17" s="25">
        <v>425</v>
      </c>
      <c r="H17" s="25">
        <v>218</v>
      </c>
      <c r="I17" s="25">
        <v>86188</v>
      </c>
      <c r="J17" s="33">
        <v>25528</v>
      </c>
      <c r="K17" s="17">
        <v>26162</v>
      </c>
      <c r="L17" s="25">
        <v>9111</v>
      </c>
      <c r="M17" s="25">
        <v>17051</v>
      </c>
      <c r="N17" s="25">
        <v>26144</v>
      </c>
      <c r="O17" s="32">
        <v>18</v>
      </c>
      <c r="Q17" s="6"/>
      <c r="R17" s="6"/>
      <c r="S17" s="6"/>
      <c r="T17" s="6"/>
      <c r="U17" s="6"/>
    </row>
    <row r="18" spans="1:21" s="5" customFormat="1" ht="17.25" customHeight="1" x14ac:dyDescent="0.25">
      <c r="A18" s="161" t="s">
        <v>76</v>
      </c>
      <c r="B18" s="50" t="s">
        <v>38</v>
      </c>
      <c r="C18" s="54">
        <f t="shared" ref="C18:O18" si="0">C17-C16</f>
        <v>-611</v>
      </c>
      <c r="D18" s="55">
        <f t="shared" si="0"/>
        <v>-207</v>
      </c>
      <c r="E18" s="55">
        <f t="shared" si="0"/>
        <v>-404</v>
      </c>
      <c r="F18" s="55">
        <f t="shared" si="0"/>
        <v>85</v>
      </c>
      <c r="G18" s="55">
        <f t="shared" si="0"/>
        <v>40</v>
      </c>
      <c r="H18" s="55">
        <f t="shared" si="0"/>
        <v>45</v>
      </c>
      <c r="I18" s="55">
        <f t="shared" si="0"/>
        <v>-675</v>
      </c>
      <c r="J18" s="56">
        <f t="shared" si="0"/>
        <v>-21</v>
      </c>
      <c r="K18" s="54">
        <f t="shared" si="0"/>
        <v>3018</v>
      </c>
      <c r="L18" s="55">
        <f t="shared" si="0"/>
        <v>1160</v>
      </c>
      <c r="M18" s="55">
        <f t="shared" si="0"/>
        <v>1858</v>
      </c>
      <c r="N18" s="55">
        <f>N17-N16</f>
        <v>3014</v>
      </c>
      <c r="O18" s="56">
        <f t="shared" si="0"/>
        <v>4</v>
      </c>
    </row>
    <row r="19" spans="1:21" s="5" customFormat="1" ht="17.25" customHeight="1" x14ac:dyDescent="0.25">
      <c r="A19" s="139"/>
      <c r="B19" s="57" t="s">
        <v>39</v>
      </c>
      <c r="C19" s="59">
        <f>C17/C16-1</f>
        <v>-5.408515535097802E-3</v>
      </c>
      <c r="D19" s="60">
        <f t="shared" ref="D19:O19" si="1">D17/D16-1</f>
        <v>-3.7999082147773811E-3</v>
      </c>
      <c r="E19" s="60">
        <f t="shared" si="1"/>
        <v>-6.9065732113855471E-3</v>
      </c>
      <c r="F19" s="60">
        <f t="shared" si="1"/>
        <v>0.15232974910394259</v>
      </c>
      <c r="G19" s="60">
        <f t="shared" si="1"/>
        <v>0.10389610389610393</v>
      </c>
      <c r="H19" s="60">
        <f t="shared" si="1"/>
        <v>0.26011560693641611</v>
      </c>
      <c r="I19" s="60">
        <f t="shared" si="1"/>
        <v>-7.7708575573028904E-3</v>
      </c>
      <c r="J19" s="61">
        <f t="shared" si="1"/>
        <v>-8.2194997847273576E-4</v>
      </c>
      <c r="K19" s="59">
        <f t="shared" si="1"/>
        <v>0.13040096785343924</v>
      </c>
      <c r="L19" s="60">
        <f t="shared" si="1"/>
        <v>0.14589359828952331</v>
      </c>
      <c r="M19" s="60">
        <f t="shared" si="1"/>
        <v>0.12229316132429413</v>
      </c>
      <c r="N19" s="60">
        <f t="shared" si="1"/>
        <v>0.13030696065715519</v>
      </c>
      <c r="O19" s="61">
        <f t="shared" si="1"/>
        <v>0.28571428571428581</v>
      </c>
    </row>
    <row r="20" spans="1:21" s="5" customFormat="1" ht="17.25" customHeight="1" x14ac:dyDescent="0.25">
      <c r="A20" s="138" t="s">
        <v>77</v>
      </c>
      <c r="B20" s="62" t="s">
        <v>38</v>
      </c>
      <c r="C20" s="64">
        <f>C17-C12</f>
        <v>-14310</v>
      </c>
      <c r="D20" s="65">
        <f t="shared" ref="D20:O20" si="2">D17-D12</f>
        <v>-6270</v>
      </c>
      <c r="E20" s="65">
        <f t="shared" si="2"/>
        <v>-8040</v>
      </c>
      <c r="F20" s="65">
        <f t="shared" si="2"/>
        <v>199</v>
      </c>
      <c r="G20" s="65">
        <f t="shared" si="2"/>
        <v>154</v>
      </c>
      <c r="H20" s="65">
        <f t="shared" si="2"/>
        <v>45</v>
      </c>
      <c r="I20" s="65">
        <f t="shared" si="2"/>
        <v>-15682</v>
      </c>
      <c r="J20" s="66">
        <f t="shared" si="2"/>
        <v>1173</v>
      </c>
      <c r="K20" s="64">
        <f t="shared" si="2"/>
        <v>9533</v>
      </c>
      <c r="L20" s="65">
        <f t="shared" si="2"/>
        <v>3705</v>
      </c>
      <c r="M20" s="65">
        <f t="shared" si="2"/>
        <v>5828</v>
      </c>
      <c r="N20" s="65">
        <f>N17-N12</f>
        <v>9552</v>
      </c>
      <c r="O20" s="66">
        <f t="shared" si="2"/>
        <v>-19</v>
      </c>
    </row>
    <row r="21" spans="1:21" s="5" customFormat="1" ht="17.25" customHeight="1" x14ac:dyDescent="0.25">
      <c r="A21" s="139"/>
      <c r="B21" s="57" t="s">
        <v>39</v>
      </c>
      <c r="C21" s="59">
        <f>C17/C12-1</f>
        <v>-0.11297160315467869</v>
      </c>
      <c r="D21" s="60">
        <f t="shared" ref="D21:O21" si="3">D17/D12-1</f>
        <v>-0.10357131058178337</v>
      </c>
      <c r="E21" s="60">
        <f t="shared" si="3"/>
        <v>-0.12157687015166863</v>
      </c>
      <c r="F21" s="60">
        <f t="shared" si="3"/>
        <v>0.44819819819819817</v>
      </c>
      <c r="G21" s="60">
        <f t="shared" si="3"/>
        <v>0.56826568265682664</v>
      </c>
      <c r="H21" s="60">
        <f t="shared" si="3"/>
        <v>0.26011560693641611</v>
      </c>
      <c r="I21" s="60">
        <f t="shared" si="3"/>
        <v>-0.15394129773240406</v>
      </c>
      <c r="J21" s="61">
        <f t="shared" si="3"/>
        <v>4.8162594949702431E-2</v>
      </c>
      <c r="K21" s="59">
        <f t="shared" si="3"/>
        <v>0.57327560286246926</v>
      </c>
      <c r="L21" s="60">
        <f t="shared" si="3"/>
        <v>0.68534961154273022</v>
      </c>
      <c r="M21" s="60">
        <f t="shared" si="3"/>
        <v>0.51929074222578642</v>
      </c>
      <c r="N21" s="60">
        <f t="shared" si="3"/>
        <v>0.57569913211186119</v>
      </c>
      <c r="O21" s="61">
        <f t="shared" si="3"/>
        <v>-0.51351351351351349</v>
      </c>
    </row>
    <row r="22" spans="1:21" s="5" customFormat="1" ht="17.25" customHeight="1" x14ac:dyDescent="0.25">
      <c r="A22" s="138" t="s">
        <v>78</v>
      </c>
      <c r="B22" s="62" t="s">
        <v>38</v>
      </c>
      <c r="C22" s="64">
        <f>C17-C7</f>
        <v>7705</v>
      </c>
      <c r="D22" s="65">
        <f t="shared" ref="D22:M22" si="4">D17-D7</f>
        <v>3825</v>
      </c>
      <c r="E22" s="65">
        <f t="shared" si="4"/>
        <v>3880</v>
      </c>
      <c r="F22" s="65">
        <f t="shared" si="4"/>
        <v>-41</v>
      </c>
      <c r="G22" s="65">
        <f t="shared" si="4"/>
        <v>-7</v>
      </c>
      <c r="H22" s="65">
        <f t="shared" si="4"/>
        <v>-34</v>
      </c>
      <c r="I22" s="65">
        <f t="shared" si="4"/>
        <v>4098</v>
      </c>
      <c r="J22" s="66">
        <f t="shared" si="4"/>
        <v>3648</v>
      </c>
      <c r="K22" s="64">
        <f t="shared" si="4"/>
        <v>8051</v>
      </c>
      <c r="L22" s="65">
        <f t="shared" si="4"/>
        <v>3145</v>
      </c>
      <c r="M22" s="65">
        <f t="shared" si="4"/>
        <v>4906</v>
      </c>
      <c r="N22" s="65">
        <f>N17-N7</f>
        <v>8196</v>
      </c>
      <c r="O22" s="65">
        <f>O17-O7</f>
        <v>-145</v>
      </c>
    </row>
    <row r="23" spans="1:21" s="5" customFormat="1" ht="17.25" customHeight="1" thickBot="1" x14ac:dyDescent="0.3">
      <c r="A23" s="140"/>
      <c r="B23" s="67" t="s">
        <v>39</v>
      </c>
      <c r="C23" s="69">
        <f>C17/C7-1</f>
        <v>7.3623559539052419E-2</v>
      </c>
      <c r="D23" s="70">
        <f t="shared" ref="D23:M23" si="5">D17/D7-1</f>
        <v>7.5828162480423345E-2</v>
      </c>
      <c r="E23" s="70">
        <f t="shared" si="5"/>
        <v>7.157219014591143E-2</v>
      </c>
      <c r="F23" s="70">
        <f t="shared" si="5"/>
        <v>-5.9941520467836296E-2</v>
      </c>
      <c r="G23" s="70">
        <f t="shared" si="5"/>
        <v>-1.620370370370372E-2</v>
      </c>
      <c r="H23" s="70">
        <f t="shared" si="5"/>
        <v>-0.13492063492063489</v>
      </c>
      <c r="I23" s="70">
        <f t="shared" si="5"/>
        <v>4.9920818613716555E-2</v>
      </c>
      <c r="J23" s="71">
        <f t="shared" si="5"/>
        <v>0.16672760511883</v>
      </c>
      <c r="K23" s="69">
        <f t="shared" si="5"/>
        <v>0.44453646954889292</v>
      </c>
      <c r="L23" s="70">
        <f t="shared" si="5"/>
        <v>0.52715387194099894</v>
      </c>
      <c r="M23" s="70">
        <f t="shared" si="5"/>
        <v>0.40395224372169625</v>
      </c>
      <c r="N23" s="70">
        <f>N17/N7-1</f>
        <v>0.45665255181635844</v>
      </c>
      <c r="O23" s="70">
        <f>O17/O7-1</f>
        <v>-0.88957055214723924</v>
      </c>
    </row>
    <row r="25" spans="1:21" x14ac:dyDescent="0.25">
      <c r="C25" s="34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</row>
    <row r="26" spans="1:21" x14ac:dyDescent="0.25"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</row>
    <row r="27" spans="1:21" x14ac:dyDescent="0.25">
      <c r="C27" s="34"/>
    </row>
    <row r="28" spans="1:21" x14ac:dyDescent="0.25">
      <c r="C28" s="34"/>
    </row>
  </sheetData>
  <mergeCells count="33">
    <mergeCell ref="A20:A21"/>
    <mergeCell ref="F4:J4"/>
    <mergeCell ref="A22:A23"/>
    <mergeCell ref="D4:E4"/>
    <mergeCell ref="A11:B11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C4:C6"/>
    <mergeCell ref="A17:B17"/>
    <mergeCell ref="A18:A19"/>
    <mergeCell ref="L5:L6"/>
    <mergeCell ref="M5:M6"/>
    <mergeCell ref="N4:O4"/>
    <mergeCell ref="K3:O3"/>
    <mergeCell ref="A1:O1"/>
    <mergeCell ref="N5:N6"/>
    <mergeCell ref="O5:O6"/>
    <mergeCell ref="L4:M4"/>
    <mergeCell ref="K4:K6"/>
    <mergeCell ref="A3:B6"/>
    <mergeCell ref="C3:J3"/>
    <mergeCell ref="D5:D6"/>
    <mergeCell ref="E5:E6"/>
    <mergeCell ref="F5:H5"/>
    <mergeCell ref="I5:I6"/>
    <mergeCell ref="J5:J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9:M19 C23:M23 C22:M22 C18:M18 C21:M21 C20:M20 O20 N21:O21 O18 N19:O19 N18 N20 N22:O23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zoomScaleNormal="100" workbookViewId="0">
      <selection sqref="A1:P1"/>
    </sheetView>
  </sheetViews>
  <sheetFormatPr defaultColWidth="9.140625" defaultRowHeight="15" x14ac:dyDescent="0.25"/>
  <cols>
    <col min="1" max="1" width="17" style="22" customWidth="1"/>
    <col min="2" max="6" width="7.7109375" style="22" customWidth="1"/>
    <col min="7" max="9" width="7" style="22" customWidth="1"/>
    <col min="10" max="16" width="7.7109375" style="22" customWidth="1"/>
    <col min="17" max="16384" width="9.140625" style="22"/>
  </cols>
  <sheetData>
    <row r="1" spans="1:18" s="20" customFormat="1" ht="27" customHeight="1" x14ac:dyDescent="0.2">
      <c r="A1" s="188" t="s">
        <v>82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</row>
    <row r="2" spans="1:18" s="21" customFormat="1" ht="17.25" customHeight="1" thickBot="1" x14ac:dyDescent="0.3">
      <c r="A2" s="36" t="s">
        <v>40</v>
      </c>
    </row>
    <row r="3" spans="1:18" ht="17.25" customHeight="1" x14ac:dyDescent="0.25">
      <c r="A3" s="180" t="s">
        <v>37</v>
      </c>
      <c r="B3" s="214" t="s">
        <v>49</v>
      </c>
      <c r="C3" s="215"/>
      <c r="D3" s="215"/>
      <c r="E3" s="216"/>
      <c r="F3" s="216"/>
      <c r="G3" s="216"/>
      <c r="H3" s="216"/>
      <c r="I3" s="216"/>
      <c r="J3" s="216"/>
      <c r="K3" s="217"/>
      <c r="L3" s="153" t="s">
        <v>63</v>
      </c>
      <c r="M3" s="183"/>
      <c r="N3" s="183"/>
      <c r="O3" s="183"/>
      <c r="P3" s="184"/>
    </row>
    <row r="4" spans="1:18" ht="17.25" customHeight="1" x14ac:dyDescent="0.25">
      <c r="A4" s="213"/>
      <c r="B4" s="156" t="s">
        <v>27</v>
      </c>
      <c r="C4" s="193" t="s">
        <v>24</v>
      </c>
      <c r="D4" s="194"/>
      <c r="E4" s="159" t="s">
        <v>33</v>
      </c>
      <c r="F4" s="157"/>
      <c r="G4" s="219" t="s">
        <v>34</v>
      </c>
      <c r="H4" s="220"/>
      <c r="I4" s="220"/>
      <c r="J4" s="220"/>
      <c r="K4" s="221"/>
      <c r="L4" s="156" t="s">
        <v>27</v>
      </c>
      <c r="M4" s="159" t="s">
        <v>33</v>
      </c>
      <c r="N4" s="157"/>
      <c r="O4" s="193" t="s">
        <v>34</v>
      </c>
      <c r="P4" s="203"/>
    </row>
    <row r="5" spans="1:18" ht="17.25" customHeight="1" x14ac:dyDescent="0.25">
      <c r="A5" s="213"/>
      <c r="B5" s="158"/>
      <c r="C5" s="189" t="s">
        <v>57</v>
      </c>
      <c r="D5" s="189" t="s">
        <v>58</v>
      </c>
      <c r="E5" s="143" t="s">
        <v>2</v>
      </c>
      <c r="F5" s="143" t="s">
        <v>29</v>
      </c>
      <c r="G5" s="159" t="s">
        <v>46</v>
      </c>
      <c r="H5" s="157"/>
      <c r="I5" s="157"/>
      <c r="J5" s="159" t="s">
        <v>47</v>
      </c>
      <c r="K5" s="210" t="s">
        <v>48</v>
      </c>
      <c r="L5" s="158"/>
      <c r="M5" s="143" t="s">
        <v>2</v>
      </c>
      <c r="N5" s="143" t="s">
        <v>29</v>
      </c>
      <c r="O5" s="159" t="s">
        <v>47</v>
      </c>
      <c r="P5" s="210" t="s">
        <v>50</v>
      </c>
    </row>
    <row r="6" spans="1:18" ht="17.25" customHeight="1" thickBot="1" x14ac:dyDescent="0.3">
      <c r="A6" s="213"/>
      <c r="B6" s="218"/>
      <c r="C6" s="190"/>
      <c r="D6" s="190"/>
      <c r="E6" s="212"/>
      <c r="F6" s="212"/>
      <c r="G6" s="90" t="s">
        <v>1</v>
      </c>
      <c r="H6" s="91" t="s">
        <v>2</v>
      </c>
      <c r="I6" s="91" t="s">
        <v>29</v>
      </c>
      <c r="J6" s="222"/>
      <c r="K6" s="211"/>
      <c r="L6" s="218"/>
      <c r="M6" s="212"/>
      <c r="N6" s="212"/>
      <c r="O6" s="222"/>
      <c r="P6" s="211"/>
    </row>
    <row r="7" spans="1:18" s="5" customFormat="1" ht="17.25" customHeight="1" x14ac:dyDescent="0.2">
      <c r="A7" s="8" t="s">
        <v>9</v>
      </c>
      <c r="B7" s="134">
        <v>112359</v>
      </c>
      <c r="C7" s="135">
        <v>86899</v>
      </c>
      <c r="D7" s="135">
        <v>25460</v>
      </c>
      <c r="E7" s="135">
        <v>54268</v>
      </c>
      <c r="F7" s="135">
        <v>58091</v>
      </c>
      <c r="G7" s="135">
        <v>643</v>
      </c>
      <c r="H7" s="135">
        <v>425</v>
      </c>
      <c r="I7" s="135">
        <v>218</v>
      </c>
      <c r="J7" s="135">
        <v>86188</v>
      </c>
      <c r="K7" s="118">
        <v>25528</v>
      </c>
      <c r="L7" s="134">
        <v>26162</v>
      </c>
      <c r="M7" s="135">
        <v>9111</v>
      </c>
      <c r="N7" s="135">
        <v>17051</v>
      </c>
      <c r="O7" s="135">
        <v>26144</v>
      </c>
      <c r="P7" s="136">
        <v>18</v>
      </c>
      <c r="R7" s="6"/>
    </row>
    <row r="8" spans="1:18" s="5" customFormat="1" ht="17.25" customHeight="1" x14ac:dyDescent="0.25">
      <c r="A8" s="10" t="s">
        <v>10</v>
      </c>
      <c r="B8" s="9">
        <v>14419</v>
      </c>
      <c r="C8" s="16">
        <v>11484</v>
      </c>
      <c r="D8" s="16">
        <v>2935</v>
      </c>
      <c r="E8" s="16">
        <v>6759</v>
      </c>
      <c r="F8" s="16">
        <v>7660</v>
      </c>
      <c r="G8" s="16">
        <v>78</v>
      </c>
      <c r="H8" s="16">
        <v>54</v>
      </c>
      <c r="I8" s="16">
        <v>24</v>
      </c>
      <c r="J8" s="16">
        <v>11399</v>
      </c>
      <c r="K8" s="23">
        <v>2942</v>
      </c>
      <c r="L8" s="9">
        <v>3064</v>
      </c>
      <c r="M8" s="16">
        <v>1084</v>
      </c>
      <c r="N8" s="16">
        <v>1980</v>
      </c>
      <c r="O8" s="16">
        <v>3058</v>
      </c>
      <c r="P8" s="94">
        <v>6</v>
      </c>
      <c r="R8" s="6"/>
    </row>
    <row r="9" spans="1:18" s="5" customFormat="1" ht="17.25" customHeight="1" x14ac:dyDescent="0.25">
      <c r="A9" s="10" t="s">
        <v>11</v>
      </c>
      <c r="B9" s="9">
        <v>16669</v>
      </c>
      <c r="C9" s="16">
        <v>13123</v>
      </c>
      <c r="D9" s="16">
        <v>3546</v>
      </c>
      <c r="E9" s="16">
        <v>8075</v>
      </c>
      <c r="F9" s="16">
        <v>8594</v>
      </c>
      <c r="G9" s="16">
        <v>118</v>
      </c>
      <c r="H9" s="16">
        <v>83</v>
      </c>
      <c r="I9" s="16">
        <v>35</v>
      </c>
      <c r="J9" s="16">
        <v>12988</v>
      </c>
      <c r="K9" s="23">
        <v>3563</v>
      </c>
      <c r="L9" s="9">
        <v>3723</v>
      </c>
      <c r="M9" s="16">
        <v>1314</v>
      </c>
      <c r="N9" s="16">
        <v>2409</v>
      </c>
      <c r="O9" s="16">
        <v>3722</v>
      </c>
      <c r="P9" s="94">
        <v>1</v>
      </c>
      <c r="R9" s="6"/>
    </row>
    <row r="10" spans="1:18" s="5" customFormat="1" ht="17.25" customHeight="1" x14ac:dyDescent="0.25">
      <c r="A10" s="10" t="s">
        <v>12</v>
      </c>
      <c r="B10" s="9">
        <v>6749</v>
      </c>
      <c r="C10" s="16">
        <v>5213</v>
      </c>
      <c r="D10" s="16">
        <v>1536</v>
      </c>
      <c r="E10" s="16">
        <v>3228</v>
      </c>
      <c r="F10" s="16">
        <v>3521</v>
      </c>
      <c r="G10" s="16">
        <v>32</v>
      </c>
      <c r="H10" s="16">
        <v>20</v>
      </c>
      <c r="I10" s="16">
        <v>12</v>
      </c>
      <c r="J10" s="16">
        <v>5176</v>
      </c>
      <c r="K10" s="23">
        <v>1541</v>
      </c>
      <c r="L10" s="9">
        <v>1591</v>
      </c>
      <c r="M10" s="16">
        <v>523</v>
      </c>
      <c r="N10" s="16">
        <v>1068</v>
      </c>
      <c r="O10" s="16">
        <v>1591</v>
      </c>
      <c r="P10" s="117" t="s">
        <v>31</v>
      </c>
      <c r="R10" s="6"/>
    </row>
    <row r="11" spans="1:18" s="5" customFormat="1" ht="17.25" customHeight="1" x14ac:dyDescent="0.25">
      <c r="A11" s="10" t="s">
        <v>13</v>
      </c>
      <c r="B11" s="9">
        <v>5883</v>
      </c>
      <c r="C11" s="16">
        <v>4557</v>
      </c>
      <c r="D11" s="16">
        <v>1326</v>
      </c>
      <c r="E11" s="16">
        <v>2801</v>
      </c>
      <c r="F11" s="16">
        <v>3082</v>
      </c>
      <c r="G11" s="16">
        <v>38</v>
      </c>
      <c r="H11" s="16">
        <v>23</v>
      </c>
      <c r="I11" s="16">
        <v>15</v>
      </c>
      <c r="J11" s="16">
        <v>4514</v>
      </c>
      <c r="K11" s="23">
        <v>1331</v>
      </c>
      <c r="L11" s="9">
        <v>1327</v>
      </c>
      <c r="M11" s="16">
        <v>469</v>
      </c>
      <c r="N11" s="16">
        <v>858</v>
      </c>
      <c r="O11" s="16">
        <v>1327</v>
      </c>
      <c r="P11" s="117" t="s">
        <v>31</v>
      </c>
      <c r="R11" s="6"/>
    </row>
    <row r="12" spans="1:18" s="5" customFormat="1" ht="17.25" customHeight="1" x14ac:dyDescent="0.25">
      <c r="A12" s="10" t="s">
        <v>14</v>
      </c>
      <c r="B12" s="9">
        <v>2670</v>
      </c>
      <c r="C12" s="16">
        <v>2036</v>
      </c>
      <c r="D12" s="16">
        <v>634</v>
      </c>
      <c r="E12" s="16">
        <v>1301</v>
      </c>
      <c r="F12" s="16">
        <v>1369</v>
      </c>
      <c r="G12" s="16">
        <v>16</v>
      </c>
      <c r="H12" s="16">
        <v>12</v>
      </c>
      <c r="I12" s="16">
        <v>4</v>
      </c>
      <c r="J12" s="16">
        <v>2018</v>
      </c>
      <c r="K12" s="23">
        <v>636</v>
      </c>
      <c r="L12" s="9">
        <v>645</v>
      </c>
      <c r="M12" s="16">
        <v>220</v>
      </c>
      <c r="N12" s="16">
        <v>425</v>
      </c>
      <c r="O12" s="16">
        <v>645</v>
      </c>
      <c r="P12" s="117" t="s">
        <v>31</v>
      </c>
      <c r="R12" s="6"/>
    </row>
    <row r="13" spans="1:18" s="5" customFormat="1" ht="17.25" customHeight="1" x14ac:dyDescent="0.25">
      <c r="A13" s="10" t="s">
        <v>15</v>
      </c>
      <c r="B13" s="9">
        <v>8135</v>
      </c>
      <c r="C13" s="16">
        <v>6057</v>
      </c>
      <c r="D13" s="16">
        <v>2078</v>
      </c>
      <c r="E13" s="16">
        <v>3937</v>
      </c>
      <c r="F13" s="16">
        <v>4198</v>
      </c>
      <c r="G13" s="16">
        <v>48</v>
      </c>
      <c r="H13" s="16">
        <v>24</v>
      </c>
      <c r="I13" s="16">
        <v>24</v>
      </c>
      <c r="J13" s="16">
        <v>6003</v>
      </c>
      <c r="K13" s="23">
        <v>2084</v>
      </c>
      <c r="L13" s="9">
        <v>2075</v>
      </c>
      <c r="M13" s="16">
        <v>726</v>
      </c>
      <c r="N13" s="16">
        <v>1349</v>
      </c>
      <c r="O13" s="16">
        <v>2075</v>
      </c>
      <c r="P13" s="117" t="s">
        <v>31</v>
      </c>
      <c r="R13" s="6"/>
    </row>
    <row r="14" spans="1:18" s="5" customFormat="1" ht="17.25" customHeight="1" x14ac:dyDescent="0.25">
      <c r="A14" s="10" t="s">
        <v>16</v>
      </c>
      <c r="B14" s="9">
        <v>4560</v>
      </c>
      <c r="C14" s="16">
        <v>3467</v>
      </c>
      <c r="D14" s="16">
        <v>1093</v>
      </c>
      <c r="E14" s="16">
        <v>2227</v>
      </c>
      <c r="F14" s="16">
        <v>2333</v>
      </c>
      <c r="G14" s="16">
        <v>23</v>
      </c>
      <c r="H14" s="16">
        <v>19</v>
      </c>
      <c r="I14" s="16">
        <v>4</v>
      </c>
      <c r="J14" s="16">
        <v>3442</v>
      </c>
      <c r="K14" s="23">
        <v>1095</v>
      </c>
      <c r="L14" s="9">
        <v>1102</v>
      </c>
      <c r="M14" s="16">
        <v>411</v>
      </c>
      <c r="N14" s="16">
        <v>691</v>
      </c>
      <c r="O14" s="16">
        <v>1102</v>
      </c>
      <c r="P14" s="117" t="s">
        <v>31</v>
      </c>
      <c r="R14" s="6"/>
    </row>
    <row r="15" spans="1:18" s="5" customFormat="1" ht="17.25" customHeight="1" x14ac:dyDescent="0.25">
      <c r="A15" s="10" t="s">
        <v>17</v>
      </c>
      <c r="B15" s="9">
        <v>5432</v>
      </c>
      <c r="C15" s="16">
        <v>4098</v>
      </c>
      <c r="D15" s="16">
        <v>1334</v>
      </c>
      <c r="E15" s="16">
        <v>2644</v>
      </c>
      <c r="F15" s="16">
        <v>2788</v>
      </c>
      <c r="G15" s="16">
        <v>28</v>
      </c>
      <c r="H15" s="16">
        <v>24</v>
      </c>
      <c r="I15" s="16">
        <v>4</v>
      </c>
      <c r="J15" s="16">
        <v>4069</v>
      </c>
      <c r="K15" s="23">
        <v>1335</v>
      </c>
      <c r="L15" s="9">
        <v>1389</v>
      </c>
      <c r="M15" s="16">
        <v>477</v>
      </c>
      <c r="N15" s="16">
        <v>912</v>
      </c>
      <c r="O15" s="16">
        <v>1389</v>
      </c>
      <c r="P15" s="117" t="s">
        <v>31</v>
      </c>
      <c r="R15" s="6"/>
    </row>
    <row r="16" spans="1:18" s="5" customFormat="1" ht="17.25" customHeight="1" x14ac:dyDescent="0.25">
      <c r="A16" s="10" t="s">
        <v>18</v>
      </c>
      <c r="B16" s="9">
        <v>5357</v>
      </c>
      <c r="C16" s="16">
        <v>4212</v>
      </c>
      <c r="D16" s="16">
        <v>1145</v>
      </c>
      <c r="E16" s="16">
        <v>2574</v>
      </c>
      <c r="F16" s="16">
        <v>2783</v>
      </c>
      <c r="G16" s="16">
        <v>52</v>
      </c>
      <c r="H16" s="16">
        <v>32</v>
      </c>
      <c r="I16" s="16">
        <v>20</v>
      </c>
      <c r="J16" s="16">
        <v>4157</v>
      </c>
      <c r="K16" s="23">
        <v>1148</v>
      </c>
      <c r="L16" s="9">
        <v>1266</v>
      </c>
      <c r="M16" s="16">
        <v>436</v>
      </c>
      <c r="N16" s="16">
        <v>830</v>
      </c>
      <c r="O16" s="16">
        <v>1264</v>
      </c>
      <c r="P16" s="94">
        <v>2</v>
      </c>
      <c r="R16" s="6"/>
    </row>
    <row r="17" spans="1:18" s="5" customFormat="1" ht="17.25" customHeight="1" x14ac:dyDescent="0.25">
      <c r="A17" s="10" t="s">
        <v>19</v>
      </c>
      <c r="B17" s="9">
        <v>5217</v>
      </c>
      <c r="C17" s="16">
        <v>4081</v>
      </c>
      <c r="D17" s="16">
        <v>1136</v>
      </c>
      <c r="E17" s="16">
        <v>2560</v>
      </c>
      <c r="F17" s="16">
        <v>2657</v>
      </c>
      <c r="G17" s="16">
        <v>33</v>
      </c>
      <c r="H17" s="16">
        <v>23</v>
      </c>
      <c r="I17" s="16">
        <v>10</v>
      </c>
      <c r="J17" s="16">
        <v>4046</v>
      </c>
      <c r="K17" s="23">
        <v>1138</v>
      </c>
      <c r="L17" s="9">
        <v>1180</v>
      </c>
      <c r="M17" s="16">
        <v>417</v>
      </c>
      <c r="N17" s="16">
        <v>763</v>
      </c>
      <c r="O17" s="16">
        <v>1180</v>
      </c>
      <c r="P17" s="117" t="s">
        <v>31</v>
      </c>
      <c r="R17" s="6"/>
    </row>
    <row r="18" spans="1:18" ht="17.25" customHeight="1" x14ac:dyDescent="0.25">
      <c r="A18" s="10" t="s">
        <v>20</v>
      </c>
      <c r="B18" s="9">
        <v>13363</v>
      </c>
      <c r="C18" s="16">
        <v>10294</v>
      </c>
      <c r="D18" s="16">
        <v>3069</v>
      </c>
      <c r="E18" s="16">
        <v>6507</v>
      </c>
      <c r="F18" s="16">
        <v>6856</v>
      </c>
      <c r="G18" s="16">
        <v>97</v>
      </c>
      <c r="H18" s="16">
        <v>64</v>
      </c>
      <c r="I18" s="16">
        <v>33</v>
      </c>
      <c r="J18" s="16">
        <v>10193</v>
      </c>
      <c r="K18" s="23">
        <v>3073</v>
      </c>
      <c r="L18" s="9">
        <v>3046</v>
      </c>
      <c r="M18" s="16">
        <v>1084</v>
      </c>
      <c r="N18" s="16">
        <v>1962</v>
      </c>
      <c r="O18" s="16">
        <v>3043</v>
      </c>
      <c r="P18" s="137">
        <v>3</v>
      </c>
      <c r="R18" s="6"/>
    </row>
    <row r="19" spans="1:18" ht="17.25" customHeight="1" x14ac:dyDescent="0.25">
      <c r="A19" s="10" t="s">
        <v>21</v>
      </c>
      <c r="B19" s="9">
        <v>6353</v>
      </c>
      <c r="C19" s="16">
        <v>4712</v>
      </c>
      <c r="D19" s="16">
        <v>1641</v>
      </c>
      <c r="E19" s="16">
        <v>3065</v>
      </c>
      <c r="F19" s="16">
        <v>3288</v>
      </c>
      <c r="G19" s="16">
        <v>31</v>
      </c>
      <c r="H19" s="16">
        <v>17</v>
      </c>
      <c r="I19" s="16">
        <v>14</v>
      </c>
      <c r="J19" s="16">
        <v>4679</v>
      </c>
      <c r="K19" s="23">
        <v>1643</v>
      </c>
      <c r="L19" s="9">
        <v>1679</v>
      </c>
      <c r="M19" s="16">
        <v>566</v>
      </c>
      <c r="N19" s="16">
        <v>1113</v>
      </c>
      <c r="O19" s="16">
        <v>1674</v>
      </c>
      <c r="P19" s="137">
        <v>5</v>
      </c>
      <c r="R19" s="6"/>
    </row>
    <row r="20" spans="1:18" ht="17.25" customHeight="1" x14ac:dyDescent="0.25">
      <c r="A20" s="10" t="s">
        <v>22</v>
      </c>
      <c r="B20" s="9">
        <v>5985</v>
      </c>
      <c r="C20" s="16">
        <v>4591</v>
      </c>
      <c r="D20" s="16">
        <v>1394</v>
      </c>
      <c r="E20" s="16">
        <v>2912</v>
      </c>
      <c r="F20" s="16">
        <v>3073</v>
      </c>
      <c r="G20" s="16">
        <v>14</v>
      </c>
      <c r="H20" s="16">
        <v>10</v>
      </c>
      <c r="I20" s="16">
        <v>4</v>
      </c>
      <c r="J20" s="16">
        <v>4575</v>
      </c>
      <c r="K20" s="23">
        <v>1396</v>
      </c>
      <c r="L20" s="9">
        <v>1503</v>
      </c>
      <c r="M20" s="16">
        <v>517</v>
      </c>
      <c r="N20" s="16">
        <v>986</v>
      </c>
      <c r="O20" s="16">
        <v>1503</v>
      </c>
      <c r="P20" s="117" t="s">
        <v>31</v>
      </c>
      <c r="R20" s="6"/>
    </row>
    <row r="21" spans="1:18" ht="19.5" customHeight="1" thickBot="1" x14ac:dyDescent="0.3">
      <c r="A21" s="11" t="s">
        <v>23</v>
      </c>
      <c r="B21" s="17">
        <v>11567</v>
      </c>
      <c r="C21" s="25">
        <v>8974</v>
      </c>
      <c r="D21" s="25">
        <v>2593</v>
      </c>
      <c r="E21" s="25">
        <v>5678</v>
      </c>
      <c r="F21" s="25">
        <v>5889</v>
      </c>
      <c r="G21" s="25">
        <v>35</v>
      </c>
      <c r="H21" s="25">
        <v>20</v>
      </c>
      <c r="I21" s="25">
        <v>15</v>
      </c>
      <c r="J21" s="25">
        <v>8929</v>
      </c>
      <c r="K21" s="33">
        <v>2603</v>
      </c>
      <c r="L21" s="17">
        <v>2572</v>
      </c>
      <c r="M21" s="25">
        <v>867</v>
      </c>
      <c r="N21" s="25">
        <v>1705</v>
      </c>
      <c r="O21" s="25">
        <v>2571</v>
      </c>
      <c r="P21" s="32">
        <v>1</v>
      </c>
      <c r="R21" s="6"/>
    </row>
    <row r="22" spans="1:18" x14ac:dyDescent="0.25">
      <c r="E22" s="14"/>
      <c r="J22" s="14"/>
      <c r="K22" s="14"/>
      <c r="O22" s="14"/>
      <c r="P22" s="19"/>
    </row>
    <row r="23" spans="1:18" x14ac:dyDescent="0.25"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/>
    </row>
    <row r="24" spans="1:18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</row>
  </sheetData>
  <sortState ref="H257:N341">
    <sortCondition ref="H257:H341"/>
  </sortState>
  <mergeCells count="22">
    <mergeCell ref="A1:P1"/>
    <mergeCell ref="A3:A6"/>
    <mergeCell ref="B3:K3"/>
    <mergeCell ref="L3:P3"/>
    <mergeCell ref="B4:B6"/>
    <mergeCell ref="E4:F4"/>
    <mergeCell ref="G4:K4"/>
    <mergeCell ref="L4:L6"/>
    <mergeCell ref="M4:N4"/>
    <mergeCell ref="O4:P4"/>
    <mergeCell ref="E5:E6"/>
    <mergeCell ref="O5:O6"/>
    <mergeCell ref="P5:P6"/>
    <mergeCell ref="F5:F6"/>
    <mergeCell ref="G5:I5"/>
    <mergeCell ref="J5:J6"/>
    <mergeCell ref="K5:K6"/>
    <mergeCell ref="M5:M6"/>
    <mergeCell ref="N5:N6"/>
    <mergeCell ref="C4:D4"/>
    <mergeCell ref="C5:C6"/>
    <mergeCell ref="D5:D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OBSAH</vt:lpstr>
      <vt:lpstr>ZNAČKY</vt:lpstr>
      <vt:lpstr>2.1.1</vt:lpstr>
      <vt:lpstr>2.1.2</vt:lpstr>
      <vt:lpstr>2.1.3</vt:lpstr>
      <vt:lpstr>2.1.4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2022-08-30T08:29:13Z</dcterms:modified>
</cp:coreProperties>
</file>