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sparova3676\Desktop\publikace\"/>
    </mc:Choice>
  </mc:AlternateContent>
  <bookViews>
    <workbookView xWindow="15075" yWindow="-240" windowWidth="4125" windowHeight="9180" tabRatio="633"/>
  </bookViews>
  <sheets>
    <sheet name="OBSAH" sheetId="1" r:id="rId1"/>
    <sheet name="ZNAČKY" sheetId="196" r:id="rId2"/>
    <sheet name="3.3.1" sheetId="36" r:id="rId3"/>
    <sheet name="3.3.2" sheetId="37" r:id="rId4"/>
    <sheet name="3.3.3" sheetId="177" r:id="rId5"/>
    <sheet name="3.3.4" sheetId="178" r:id="rId6"/>
    <sheet name="3.3.5" sheetId="179" r:id="rId7"/>
    <sheet name="3.3.6" sheetId="181" r:id="rId8"/>
    <sheet name="3.3.7" sheetId="182" r:id="rId9"/>
    <sheet name="3.3.8" sheetId="183" r:id="rId10"/>
    <sheet name="3.3.9" sheetId="231" r:id="rId11"/>
    <sheet name="3.3.10" sheetId="232" r:id="rId12"/>
    <sheet name="3.3.11" sheetId="233" r:id="rId13"/>
    <sheet name="3.3.12" sheetId="230" r:id="rId14"/>
    <sheet name="3.3.13" sheetId="187" r:id="rId15"/>
    <sheet name="3.3.14" sheetId="199" r:id="rId16"/>
    <sheet name="3.3.15" sheetId="242" r:id="rId17"/>
    <sheet name="3.3.16" sheetId="243" r:id="rId18"/>
    <sheet name="3.3.17" sheetId="188" r:id="rId19"/>
    <sheet name="3.3.18" sheetId="190" r:id="rId20"/>
    <sheet name="3.3.19" sheetId="244" r:id="rId21"/>
    <sheet name="3.3.20" sheetId="245" r:id="rId22"/>
    <sheet name="3.3.21" sheetId="191" r:id="rId23"/>
    <sheet name="3.3.22" sheetId="201" r:id="rId24"/>
    <sheet name="3.3.23" sheetId="247" r:id="rId25"/>
    <sheet name="3.3.24" sheetId="246" r:id="rId26"/>
  </sheets>
  <definedNames>
    <definedName name="_xlnm.Print_Area" localSheetId="5">'3.3.4'!$A$1:$Q$27</definedName>
  </definedNames>
  <calcPr calcId="162913"/>
</workbook>
</file>

<file path=xl/calcChain.xml><?xml version="1.0" encoding="utf-8"?>
<calcChain xmlns="http://schemas.openxmlformats.org/spreadsheetml/2006/main">
  <c r="O10" i="247" l="1"/>
  <c r="Q10" i="247"/>
  <c r="Q14" i="201"/>
  <c r="N14" i="245"/>
  <c r="P14" i="245"/>
  <c r="R10" i="245"/>
  <c r="R14" i="245"/>
  <c r="P7" i="247"/>
  <c r="M7" i="244"/>
  <c r="O7" i="244"/>
  <c r="Q7" i="244"/>
  <c r="R10" i="244"/>
  <c r="M15" i="243"/>
  <c r="Q5" i="183" l="1"/>
  <c r="O5" i="183"/>
  <c r="M5" i="183"/>
  <c r="Q9" i="191" l="1"/>
  <c r="Q11" i="244"/>
  <c r="O10" i="244"/>
  <c r="O11" i="244"/>
  <c r="Q10" i="244"/>
  <c r="Q9" i="242"/>
  <c r="R9" i="242"/>
  <c r="P7" i="181" l="1"/>
  <c r="P8" i="181"/>
  <c r="P9" i="181"/>
  <c r="P10" i="181"/>
  <c r="P11" i="181"/>
  <c r="P12" i="181"/>
  <c r="P13" i="181"/>
  <c r="P14" i="181"/>
  <c r="P15" i="181"/>
  <c r="P16" i="181"/>
  <c r="P17" i="181"/>
  <c r="P18" i="181"/>
  <c r="P19" i="181"/>
  <c r="P20" i="181"/>
  <c r="P21" i="181"/>
  <c r="Q17" i="178"/>
  <c r="O17" i="178"/>
  <c r="M17" i="178"/>
  <c r="K17" i="178"/>
  <c r="I17" i="178"/>
  <c r="G17" i="178"/>
  <c r="E17" i="178"/>
  <c r="Q17" i="177"/>
  <c r="O17" i="177"/>
  <c r="M17" i="177"/>
  <c r="K17" i="177"/>
  <c r="I17" i="177"/>
  <c r="G17" i="177"/>
  <c r="E17" i="177"/>
  <c r="R17" i="36"/>
  <c r="R16" i="36"/>
  <c r="R15" i="36"/>
  <c r="R14" i="36"/>
  <c r="R13" i="36"/>
  <c r="R12" i="36"/>
  <c r="R11" i="36"/>
  <c r="R10" i="36"/>
  <c r="R9" i="36"/>
  <c r="R8" i="36"/>
  <c r="R7" i="36"/>
  <c r="P17" i="36"/>
  <c r="P16" i="36"/>
  <c r="P15" i="36"/>
  <c r="P14" i="36"/>
  <c r="P13" i="36"/>
  <c r="P12" i="36"/>
  <c r="P11" i="36"/>
  <c r="P10" i="36"/>
  <c r="P9" i="36"/>
  <c r="P8" i="36"/>
  <c r="P7" i="36"/>
  <c r="N17" i="36"/>
  <c r="N16" i="36"/>
  <c r="N15" i="36"/>
  <c r="N14" i="36"/>
  <c r="N13" i="36"/>
  <c r="N12" i="36"/>
  <c r="N11" i="36"/>
  <c r="N10" i="36"/>
  <c r="N9" i="36"/>
  <c r="N8" i="36"/>
  <c r="N7" i="36"/>
  <c r="L8" i="36"/>
  <c r="L9" i="36"/>
  <c r="L10" i="36"/>
  <c r="L11" i="36"/>
  <c r="L12" i="36"/>
  <c r="L13" i="36"/>
  <c r="L14" i="36"/>
  <c r="L15" i="36"/>
  <c r="L16" i="36"/>
  <c r="L17" i="36"/>
  <c r="L7" i="36"/>
  <c r="J17" i="36"/>
  <c r="N5" i="231" l="1"/>
  <c r="M11" i="247" l="1"/>
  <c r="Q15" i="230"/>
  <c r="O7" i="230"/>
  <c r="O8" i="230"/>
  <c r="O9" i="230"/>
  <c r="O10" i="230"/>
  <c r="O11" i="230"/>
  <c r="O12" i="230"/>
  <c r="O13" i="230"/>
  <c r="O14" i="230"/>
  <c r="O15" i="230"/>
  <c r="O16" i="230"/>
  <c r="O17" i="230"/>
  <c r="O18" i="230"/>
  <c r="O19" i="230"/>
  <c r="O7" i="233"/>
  <c r="O8" i="233"/>
  <c r="O9" i="233"/>
  <c r="O10" i="233"/>
  <c r="O11" i="233"/>
  <c r="O12" i="233"/>
  <c r="O13" i="233"/>
  <c r="O14" i="233"/>
  <c r="O15" i="233"/>
  <c r="O16" i="233"/>
  <c r="O17" i="233"/>
  <c r="O18" i="233"/>
  <c r="O19" i="233"/>
  <c r="P16" i="233"/>
  <c r="M12" i="230" l="1"/>
  <c r="M7" i="183" l="1"/>
  <c r="M8" i="183"/>
  <c r="M9" i="183"/>
  <c r="M10" i="183"/>
  <c r="M11" i="183"/>
  <c r="M12" i="183"/>
  <c r="M13" i="183"/>
  <c r="M14" i="183"/>
  <c r="M15" i="183"/>
  <c r="M16" i="183"/>
  <c r="M17" i="183"/>
  <c r="M18" i="183"/>
  <c r="M19" i="183"/>
  <c r="M6" i="183"/>
  <c r="O11" i="183"/>
  <c r="O12" i="183"/>
  <c r="O14" i="183"/>
  <c r="O15" i="183"/>
  <c r="O17" i="183"/>
  <c r="O7" i="247" l="1"/>
  <c r="M6" i="231" l="1"/>
  <c r="M10" i="199" l="1"/>
  <c r="R7" i="233" l="1"/>
  <c r="Q7" i="233"/>
  <c r="P7" i="233"/>
  <c r="N7" i="233"/>
  <c r="M7" i="233"/>
  <c r="R6" i="233"/>
  <c r="Q6" i="233"/>
  <c r="P6" i="233"/>
  <c r="O6" i="233"/>
  <c r="N6" i="233"/>
  <c r="M6" i="233"/>
  <c r="R7" i="232"/>
  <c r="Q7" i="232"/>
  <c r="P7" i="232"/>
  <c r="O7" i="232"/>
  <c r="N7" i="232"/>
  <c r="M7" i="232"/>
  <c r="R6" i="232"/>
  <c r="Q6" i="232"/>
  <c r="P6" i="232"/>
  <c r="O6" i="232"/>
  <c r="N6" i="232"/>
  <c r="M6" i="232"/>
  <c r="N7" i="183"/>
  <c r="O7" i="183"/>
  <c r="P7" i="183"/>
  <c r="Q7" i="183"/>
  <c r="R7" i="183"/>
  <c r="N8" i="183"/>
  <c r="O8" i="183"/>
  <c r="P8" i="183"/>
  <c r="Q8" i="183"/>
  <c r="R8" i="183"/>
  <c r="N9" i="183"/>
  <c r="P9" i="183"/>
  <c r="Q9" i="183"/>
  <c r="R9" i="183"/>
  <c r="N10" i="183"/>
  <c r="O10" i="183"/>
  <c r="P10" i="183"/>
  <c r="Q10" i="183"/>
  <c r="R10" i="183"/>
  <c r="N11" i="183"/>
  <c r="P11" i="183"/>
  <c r="Q11" i="183"/>
  <c r="R11" i="183"/>
  <c r="N12" i="183"/>
  <c r="P12" i="183"/>
  <c r="Q12" i="183"/>
  <c r="R12" i="183"/>
  <c r="N13" i="183"/>
  <c r="O13" i="183"/>
  <c r="P13" i="183"/>
  <c r="Q13" i="183"/>
  <c r="R13" i="183"/>
  <c r="N14" i="183"/>
  <c r="P14" i="183"/>
  <c r="Q14" i="183"/>
  <c r="R14" i="183"/>
  <c r="N15" i="183"/>
  <c r="P15" i="183"/>
  <c r="Q15" i="183"/>
  <c r="R15" i="183"/>
  <c r="N16" i="183"/>
  <c r="O16" i="183"/>
  <c r="P16" i="183"/>
  <c r="Q16" i="183"/>
  <c r="R16" i="183"/>
  <c r="N17" i="183"/>
  <c r="P17" i="183"/>
  <c r="Q17" i="183"/>
  <c r="R17" i="183"/>
  <c r="N18" i="183"/>
  <c r="O18" i="183"/>
  <c r="P18" i="183"/>
  <c r="Q18" i="183"/>
  <c r="R18" i="183"/>
  <c r="N19" i="183"/>
  <c r="O19" i="183"/>
  <c r="P19" i="183"/>
  <c r="Q19" i="183"/>
  <c r="R19" i="183"/>
  <c r="R19" i="246" l="1"/>
  <c r="Q19" i="246"/>
  <c r="P19" i="246"/>
  <c r="O19" i="246"/>
  <c r="N19" i="246"/>
  <c r="M19" i="246"/>
  <c r="R18" i="246"/>
  <c r="Q18" i="246"/>
  <c r="P18" i="246"/>
  <c r="O18" i="246"/>
  <c r="N18" i="246"/>
  <c r="M18" i="246"/>
  <c r="R17" i="246"/>
  <c r="Q17" i="246"/>
  <c r="P17" i="246"/>
  <c r="O17" i="246"/>
  <c r="N17" i="246"/>
  <c r="M17" i="246"/>
  <c r="R16" i="246"/>
  <c r="Q16" i="246"/>
  <c r="P16" i="246"/>
  <c r="O16" i="246"/>
  <c r="N16" i="246"/>
  <c r="M16" i="246"/>
  <c r="R15" i="246"/>
  <c r="Q15" i="246"/>
  <c r="P15" i="246"/>
  <c r="O15" i="246"/>
  <c r="N15" i="246"/>
  <c r="M15" i="246"/>
  <c r="R14" i="246"/>
  <c r="Q14" i="246"/>
  <c r="P14" i="246"/>
  <c r="O14" i="246"/>
  <c r="N14" i="246"/>
  <c r="M14" i="246"/>
  <c r="R13" i="246"/>
  <c r="Q13" i="246"/>
  <c r="P13" i="246"/>
  <c r="O13" i="246"/>
  <c r="N13" i="246"/>
  <c r="M13" i="246"/>
  <c r="R12" i="246"/>
  <c r="Q12" i="246"/>
  <c r="P12" i="246"/>
  <c r="O12" i="246"/>
  <c r="N12" i="246"/>
  <c r="M12" i="246"/>
  <c r="R11" i="246"/>
  <c r="Q11" i="246"/>
  <c r="P11" i="246"/>
  <c r="O11" i="246"/>
  <c r="N11" i="246"/>
  <c r="M11" i="246"/>
  <c r="R10" i="246"/>
  <c r="Q10" i="246"/>
  <c r="P10" i="246"/>
  <c r="O10" i="246"/>
  <c r="N10" i="246"/>
  <c r="M10" i="246"/>
  <c r="R9" i="246"/>
  <c r="Q9" i="246"/>
  <c r="P9" i="246"/>
  <c r="O9" i="246"/>
  <c r="N9" i="246"/>
  <c r="M9" i="246"/>
  <c r="R8" i="246"/>
  <c r="Q8" i="246"/>
  <c r="P8" i="246"/>
  <c r="O8" i="246"/>
  <c r="N8" i="246"/>
  <c r="M8" i="246"/>
  <c r="R7" i="246"/>
  <c r="Q7" i="246"/>
  <c r="P7" i="246"/>
  <c r="O7" i="246"/>
  <c r="N7" i="246"/>
  <c r="M7" i="246"/>
  <c r="R6" i="246"/>
  <c r="Q6" i="246"/>
  <c r="P6" i="246"/>
  <c r="O6" i="246"/>
  <c r="N6" i="246"/>
  <c r="M6" i="246"/>
  <c r="R5" i="246"/>
  <c r="Q5" i="246"/>
  <c r="P5" i="246"/>
  <c r="O5" i="246"/>
  <c r="N5" i="246"/>
  <c r="M5" i="246"/>
  <c r="R19" i="247"/>
  <c r="Q19" i="247"/>
  <c r="P19" i="247"/>
  <c r="O19" i="247"/>
  <c r="N19" i="247"/>
  <c r="M19" i="247"/>
  <c r="R18" i="247"/>
  <c r="Q18" i="247"/>
  <c r="P18" i="247"/>
  <c r="O18" i="247"/>
  <c r="N18" i="247"/>
  <c r="M18" i="247"/>
  <c r="R17" i="247"/>
  <c r="Q17" i="247"/>
  <c r="P17" i="247"/>
  <c r="O17" i="247"/>
  <c r="N17" i="247"/>
  <c r="M17" i="247"/>
  <c r="R16" i="247"/>
  <c r="Q16" i="247"/>
  <c r="P16" i="247"/>
  <c r="O16" i="247"/>
  <c r="N16" i="247"/>
  <c r="M16" i="247"/>
  <c r="R15" i="247"/>
  <c r="Q15" i="247"/>
  <c r="P15" i="247"/>
  <c r="O15" i="247"/>
  <c r="N15" i="247"/>
  <c r="M15" i="247"/>
  <c r="R13" i="247"/>
  <c r="Q13" i="247"/>
  <c r="P13" i="247"/>
  <c r="O13" i="247"/>
  <c r="N13" i="247"/>
  <c r="M13" i="247"/>
  <c r="R12" i="247"/>
  <c r="Q12" i="247"/>
  <c r="P12" i="247"/>
  <c r="O12" i="247"/>
  <c r="N12" i="247"/>
  <c r="M12" i="247"/>
  <c r="R11" i="247"/>
  <c r="Q11" i="247"/>
  <c r="P11" i="247"/>
  <c r="O11" i="247"/>
  <c r="N11" i="247"/>
  <c r="N10" i="247"/>
  <c r="M10" i="247"/>
  <c r="R9" i="247"/>
  <c r="Q9" i="247"/>
  <c r="P9" i="247"/>
  <c r="O9" i="247"/>
  <c r="N9" i="247"/>
  <c r="M9" i="247"/>
  <c r="R8" i="247"/>
  <c r="Q8" i="247"/>
  <c r="P8" i="247"/>
  <c r="O8" i="247"/>
  <c r="N8" i="247"/>
  <c r="M8" i="247"/>
  <c r="R7" i="247"/>
  <c r="Q7" i="247"/>
  <c r="N7" i="247"/>
  <c r="M7" i="247"/>
  <c r="R6" i="247"/>
  <c r="Q6" i="247"/>
  <c r="P6" i="247"/>
  <c r="O6" i="247"/>
  <c r="N6" i="247"/>
  <c r="M6" i="247"/>
  <c r="R5" i="247"/>
  <c r="Q5" i="247"/>
  <c r="P5" i="247"/>
  <c r="O5" i="247"/>
  <c r="N5" i="247"/>
  <c r="M5" i="247"/>
  <c r="R19" i="201"/>
  <c r="Q19" i="201"/>
  <c r="P19" i="201"/>
  <c r="O19" i="201"/>
  <c r="N19" i="201"/>
  <c r="M19" i="201"/>
  <c r="R18" i="201"/>
  <c r="Q18" i="201"/>
  <c r="P18" i="201"/>
  <c r="O18" i="201"/>
  <c r="N18" i="201"/>
  <c r="M18" i="201"/>
  <c r="R17" i="201"/>
  <c r="Q17" i="201"/>
  <c r="P17" i="201"/>
  <c r="O17" i="201"/>
  <c r="N17" i="201"/>
  <c r="M17" i="201"/>
  <c r="R16" i="201"/>
  <c r="Q16" i="201"/>
  <c r="P16" i="201"/>
  <c r="O16" i="201"/>
  <c r="N16" i="201"/>
  <c r="M16" i="201"/>
  <c r="R15" i="201"/>
  <c r="Q15" i="201"/>
  <c r="P15" i="201"/>
  <c r="O15" i="201"/>
  <c r="N15" i="201"/>
  <c r="M15" i="201"/>
  <c r="R14" i="201"/>
  <c r="P14" i="201"/>
  <c r="O14" i="201"/>
  <c r="N14" i="201"/>
  <c r="M14" i="201"/>
  <c r="R13" i="201"/>
  <c r="Q13" i="201"/>
  <c r="P13" i="201"/>
  <c r="O13" i="201"/>
  <c r="N13" i="201"/>
  <c r="M13" i="201"/>
  <c r="R12" i="201"/>
  <c r="Q12" i="201"/>
  <c r="P12" i="201"/>
  <c r="O12" i="201"/>
  <c r="N12" i="201"/>
  <c r="M12" i="201"/>
  <c r="R11" i="201"/>
  <c r="Q11" i="201"/>
  <c r="P11" i="201"/>
  <c r="O11" i="201"/>
  <c r="N11" i="201"/>
  <c r="M11" i="201"/>
  <c r="R10" i="201"/>
  <c r="Q10" i="201"/>
  <c r="P10" i="201"/>
  <c r="O10" i="201"/>
  <c r="N10" i="201"/>
  <c r="M10" i="201"/>
  <c r="R9" i="201"/>
  <c r="Q9" i="201"/>
  <c r="P9" i="201"/>
  <c r="O9" i="201"/>
  <c r="N9" i="201"/>
  <c r="M9" i="201"/>
  <c r="R8" i="201"/>
  <c r="Q8" i="201"/>
  <c r="P8" i="201"/>
  <c r="O8" i="201"/>
  <c r="N8" i="201"/>
  <c r="M8" i="201"/>
  <c r="R7" i="201"/>
  <c r="Q7" i="201"/>
  <c r="P7" i="201"/>
  <c r="O7" i="201"/>
  <c r="N7" i="201"/>
  <c r="M7" i="201"/>
  <c r="R6" i="201"/>
  <c r="Q6" i="201"/>
  <c r="P6" i="201"/>
  <c r="O6" i="201"/>
  <c r="N6" i="201"/>
  <c r="M6" i="201"/>
  <c r="R5" i="201"/>
  <c r="Q5" i="201"/>
  <c r="P5" i="201"/>
  <c r="O5" i="201"/>
  <c r="N5" i="201"/>
  <c r="M5" i="201"/>
  <c r="R19" i="191"/>
  <c r="Q19" i="191"/>
  <c r="P19" i="191"/>
  <c r="O19" i="191"/>
  <c r="N19" i="191"/>
  <c r="M19" i="191"/>
  <c r="R18" i="191"/>
  <c r="Q18" i="191"/>
  <c r="P18" i="191"/>
  <c r="O18" i="191"/>
  <c r="N18" i="191"/>
  <c r="M18" i="191"/>
  <c r="R17" i="191"/>
  <c r="Q17" i="191"/>
  <c r="P17" i="191"/>
  <c r="O17" i="191"/>
  <c r="N17" i="191"/>
  <c r="M17" i="191"/>
  <c r="R16" i="191"/>
  <c r="Q16" i="191"/>
  <c r="P16" i="191"/>
  <c r="O16" i="191"/>
  <c r="N16" i="191"/>
  <c r="M16" i="191"/>
  <c r="R15" i="191"/>
  <c r="Q15" i="191"/>
  <c r="P15" i="191"/>
  <c r="O15" i="191"/>
  <c r="N15" i="191"/>
  <c r="M15" i="191"/>
  <c r="R14" i="191"/>
  <c r="Q14" i="191"/>
  <c r="P14" i="191"/>
  <c r="O14" i="191"/>
  <c r="N14" i="191"/>
  <c r="M14" i="191"/>
  <c r="R13" i="191"/>
  <c r="Q13" i="191"/>
  <c r="P13" i="191"/>
  <c r="O13" i="191"/>
  <c r="N13" i="191"/>
  <c r="M13" i="191"/>
  <c r="R12" i="191"/>
  <c r="Q12" i="191"/>
  <c r="P12" i="191"/>
  <c r="O12" i="191"/>
  <c r="N12" i="191"/>
  <c r="M12" i="191"/>
  <c r="R11" i="191"/>
  <c r="Q11" i="191"/>
  <c r="P11" i="191"/>
  <c r="O11" i="191"/>
  <c r="N11" i="191"/>
  <c r="M11" i="191"/>
  <c r="R10" i="191"/>
  <c r="Q10" i="191"/>
  <c r="P10" i="191"/>
  <c r="O10" i="191"/>
  <c r="N10" i="191"/>
  <c r="M10" i="191"/>
  <c r="R9" i="191"/>
  <c r="P9" i="191"/>
  <c r="O9" i="191"/>
  <c r="N9" i="191"/>
  <c r="M9" i="191"/>
  <c r="R8" i="191"/>
  <c r="Q8" i="191"/>
  <c r="P8" i="191"/>
  <c r="O8" i="191"/>
  <c r="N8" i="191"/>
  <c r="M8" i="191"/>
  <c r="R7" i="191"/>
  <c r="Q7" i="191"/>
  <c r="P7" i="191"/>
  <c r="O7" i="191"/>
  <c r="N7" i="191"/>
  <c r="M7" i="191"/>
  <c r="R6" i="191"/>
  <c r="Q6" i="191"/>
  <c r="P6" i="191"/>
  <c r="O6" i="191"/>
  <c r="N6" i="191"/>
  <c r="M6" i="191"/>
  <c r="R5" i="191"/>
  <c r="Q5" i="191"/>
  <c r="P5" i="191"/>
  <c r="O5" i="191"/>
  <c r="N5" i="191"/>
  <c r="M5" i="191"/>
  <c r="R19" i="245"/>
  <c r="Q19" i="245"/>
  <c r="P19" i="245"/>
  <c r="O19" i="245"/>
  <c r="N19" i="245"/>
  <c r="M19" i="245"/>
  <c r="R18" i="245"/>
  <c r="Q18" i="245"/>
  <c r="P18" i="245"/>
  <c r="O18" i="245"/>
  <c r="N18" i="245"/>
  <c r="M18" i="245"/>
  <c r="R17" i="245"/>
  <c r="Q17" i="245"/>
  <c r="P17" i="245"/>
  <c r="O17" i="245"/>
  <c r="N17" i="245"/>
  <c r="M17" i="245"/>
  <c r="R16" i="245"/>
  <c r="Q16" i="245"/>
  <c r="P16" i="245"/>
  <c r="O16" i="245"/>
  <c r="N16" i="245"/>
  <c r="M16" i="245"/>
  <c r="R15" i="245"/>
  <c r="Q15" i="245"/>
  <c r="P15" i="245"/>
  <c r="O15" i="245"/>
  <c r="N15" i="245"/>
  <c r="M15" i="245"/>
  <c r="Q14" i="245"/>
  <c r="O14" i="245"/>
  <c r="M14" i="245"/>
  <c r="R13" i="245"/>
  <c r="Q13" i="245"/>
  <c r="P13" i="245"/>
  <c r="O13" i="245"/>
  <c r="N13" i="245"/>
  <c r="M13" i="245"/>
  <c r="R12" i="245"/>
  <c r="Q12" i="245"/>
  <c r="P12" i="245"/>
  <c r="O12" i="245"/>
  <c r="N12" i="245"/>
  <c r="M12" i="245"/>
  <c r="R11" i="245"/>
  <c r="Q11" i="245"/>
  <c r="P11" i="245"/>
  <c r="O11" i="245"/>
  <c r="N11" i="245"/>
  <c r="M11" i="245"/>
  <c r="Q10" i="245"/>
  <c r="P10" i="245"/>
  <c r="O10" i="245"/>
  <c r="N10" i="245"/>
  <c r="M10" i="245"/>
  <c r="R9" i="245"/>
  <c r="Q9" i="245"/>
  <c r="P9" i="245"/>
  <c r="O9" i="245"/>
  <c r="N9" i="245"/>
  <c r="M9" i="245"/>
  <c r="R8" i="245"/>
  <c r="Q8" i="245"/>
  <c r="P8" i="245"/>
  <c r="O8" i="245"/>
  <c r="N8" i="245"/>
  <c r="M8" i="245"/>
  <c r="R7" i="245"/>
  <c r="Q7" i="245"/>
  <c r="P7" i="245"/>
  <c r="O7" i="245"/>
  <c r="N7" i="245"/>
  <c r="M7" i="245"/>
  <c r="R6" i="245"/>
  <c r="Q6" i="245"/>
  <c r="P6" i="245"/>
  <c r="O6" i="245"/>
  <c r="N6" i="245"/>
  <c r="M6" i="245"/>
  <c r="R5" i="245"/>
  <c r="Q5" i="245"/>
  <c r="P5" i="245"/>
  <c r="O5" i="245"/>
  <c r="N5" i="245"/>
  <c r="M5" i="245"/>
  <c r="R19" i="244"/>
  <c r="Q19" i="244"/>
  <c r="P19" i="244"/>
  <c r="O19" i="244"/>
  <c r="N19" i="244"/>
  <c r="M19" i="244"/>
  <c r="R18" i="244"/>
  <c r="Q18" i="244"/>
  <c r="P18" i="244"/>
  <c r="O18" i="244"/>
  <c r="N18" i="244"/>
  <c r="M18" i="244"/>
  <c r="R17" i="244"/>
  <c r="Q17" i="244"/>
  <c r="P17" i="244"/>
  <c r="O17" i="244"/>
  <c r="N17" i="244"/>
  <c r="M17" i="244"/>
  <c r="R16" i="244"/>
  <c r="Q16" i="244"/>
  <c r="P16" i="244"/>
  <c r="O16" i="244"/>
  <c r="N16" i="244"/>
  <c r="M16" i="244"/>
  <c r="R15" i="244"/>
  <c r="Q15" i="244"/>
  <c r="P15" i="244"/>
  <c r="O15" i="244"/>
  <c r="N15" i="244"/>
  <c r="M15" i="244"/>
  <c r="R13" i="244"/>
  <c r="Q13" i="244"/>
  <c r="P13" i="244"/>
  <c r="O13" i="244"/>
  <c r="N13" i="244"/>
  <c r="M13" i="244"/>
  <c r="R12" i="244"/>
  <c r="Q12" i="244"/>
  <c r="P12" i="244"/>
  <c r="O12" i="244"/>
  <c r="N12" i="244"/>
  <c r="M12" i="244"/>
  <c r="R11" i="244"/>
  <c r="P11" i="244"/>
  <c r="N11" i="244"/>
  <c r="M11" i="244"/>
  <c r="P10" i="244"/>
  <c r="N10" i="244"/>
  <c r="M10" i="244"/>
  <c r="R9" i="244"/>
  <c r="Q9" i="244"/>
  <c r="P9" i="244"/>
  <c r="O9" i="244"/>
  <c r="N9" i="244"/>
  <c r="M9" i="244"/>
  <c r="R8" i="244"/>
  <c r="Q8" i="244"/>
  <c r="P8" i="244"/>
  <c r="O8" i="244"/>
  <c r="N8" i="244"/>
  <c r="M8" i="244"/>
  <c r="R6" i="244"/>
  <c r="Q6" i="244"/>
  <c r="P6" i="244"/>
  <c r="O6" i="244"/>
  <c r="N6" i="244"/>
  <c r="M6" i="244"/>
  <c r="R5" i="244"/>
  <c r="Q5" i="244"/>
  <c r="P5" i="244"/>
  <c r="O5" i="244"/>
  <c r="N5" i="244"/>
  <c r="M5" i="244"/>
  <c r="R19" i="190"/>
  <c r="Q19" i="190"/>
  <c r="P19" i="190"/>
  <c r="O19" i="190"/>
  <c r="N19" i="190"/>
  <c r="M19" i="190"/>
  <c r="R18" i="190"/>
  <c r="Q18" i="190"/>
  <c r="P18" i="190"/>
  <c r="O18" i="190"/>
  <c r="N18" i="190"/>
  <c r="M18" i="190"/>
  <c r="R17" i="190"/>
  <c r="Q17" i="190"/>
  <c r="P17" i="190"/>
  <c r="O17" i="190"/>
  <c r="N17" i="190"/>
  <c r="M17" i="190"/>
  <c r="R16" i="190"/>
  <c r="Q16" i="190"/>
  <c r="P16" i="190"/>
  <c r="O16" i="190"/>
  <c r="N16" i="190"/>
  <c r="M16" i="190"/>
  <c r="R15" i="190"/>
  <c r="Q15" i="190"/>
  <c r="P15" i="190"/>
  <c r="O15" i="190"/>
  <c r="N15" i="190"/>
  <c r="M15" i="190"/>
  <c r="R14" i="190"/>
  <c r="Q14" i="190"/>
  <c r="P14" i="190"/>
  <c r="O14" i="190"/>
  <c r="N14" i="190"/>
  <c r="M14" i="190"/>
  <c r="R13" i="190"/>
  <c r="Q13" i="190"/>
  <c r="P13" i="190"/>
  <c r="O13" i="190"/>
  <c r="N13" i="190"/>
  <c r="M13" i="190"/>
  <c r="R12" i="190"/>
  <c r="Q12" i="190"/>
  <c r="P12" i="190"/>
  <c r="O12" i="190"/>
  <c r="N12" i="190"/>
  <c r="M12" i="190"/>
  <c r="R11" i="190"/>
  <c r="Q11" i="190"/>
  <c r="P11" i="190"/>
  <c r="O11" i="190"/>
  <c r="N11" i="190"/>
  <c r="M11" i="190"/>
  <c r="R10" i="190"/>
  <c r="Q10" i="190"/>
  <c r="P10" i="190"/>
  <c r="O10" i="190"/>
  <c r="N10" i="190"/>
  <c r="M10" i="190"/>
  <c r="R9" i="190"/>
  <c r="Q9" i="190"/>
  <c r="P9" i="190"/>
  <c r="O9" i="190"/>
  <c r="N9" i="190"/>
  <c r="M9" i="190"/>
  <c r="R8" i="190"/>
  <c r="Q8" i="190"/>
  <c r="P8" i="190"/>
  <c r="O8" i="190"/>
  <c r="N8" i="190"/>
  <c r="M8" i="190"/>
  <c r="R7" i="190"/>
  <c r="Q7" i="190"/>
  <c r="P7" i="190"/>
  <c r="O7" i="190"/>
  <c r="N7" i="190"/>
  <c r="M7" i="190"/>
  <c r="R6" i="190"/>
  <c r="Q6" i="190"/>
  <c r="P6" i="190"/>
  <c r="O6" i="190"/>
  <c r="N6" i="190"/>
  <c r="M6" i="190"/>
  <c r="R5" i="190"/>
  <c r="Q5" i="190"/>
  <c r="P5" i="190"/>
  <c r="O5" i="190"/>
  <c r="N5" i="190"/>
  <c r="M5" i="190"/>
  <c r="R19" i="188"/>
  <c r="Q19" i="188"/>
  <c r="P19" i="188"/>
  <c r="O19" i="188"/>
  <c r="N19" i="188"/>
  <c r="M19" i="188"/>
  <c r="R18" i="188"/>
  <c r="Q18" i="188"/>
  <c r="P18" i="188"/>
  <c r="O18" i="188"/>
  <c r="N18" i="188"/>
  <c r="M18" i="188"/>
  <c r="R17" i="188"/>
  <c r="Q17" i="188"/>
  <c r="P17" i="188"/>
  <c r="O17" i="188"/>
  <c r="N17" i="188"/>
  <c r="M17" i="188"/>
  <c r="R16" i="188"/>
  <c r="Q16" i="188"/>
  <c r="P16" i="188"/>
  <c r="O16" i="188"/>
  <c r="N16" i="188"/>
  <c r="M16" i="188"/>
  <c r="R15" i="188"/>
  <c r="Q15" i="188"/>
  <c r="P15" i="188"/>
  <c r="O15" i="188"/>
  <c r="N15" i="188"/>
  <c r="M15" i="188"/>
  <c r="R14" i="188"/>
  <c r="Q14" i="188"/>
  <c r="P14" i="188"/>
  <c r="O14" i="188"/>
  <c r="N14" i="188"/>
  <c r="M14" i="188"/>
  <c r="R13" i="188"/>
  <c r="Q13" i="188"/>
  <c r="P13" i="188"/>
  <c r="O13" i="188"/>
  <c r="N13" i="188"/>
  <c r="M13" i="188"/>
  <c r="R12" i="188"/>
  <c r="Q12" i="188"/>
  <c r="P12" i="188"/>
  <c r="O12" i="188"/>
  <c r="N12" i="188"/>
  <c r="M12" i="188"/>
  <c r="R11" i="188"/>
  <c r="Q11" i="188"/>
  <c r="P11" i="188"/>
  <c r="O11" i="188"/>
  <c r="N11" i="188"/>
  <c r="M11" i="188"/>
  <c r="R10" i="188"/>
  <c r="Q10" i="188"/>
  <c r="P10" i="188"/>
  <c r="O10" i="188"/>
  <c r="N10" i="188"/>
  <c r="M10" i="188"/>
  <c r="R9" i="188"/>
  <c r="Q9" i="188"/>
  <c r="P9" i="188"/>
  <c r="O9" i="188"/>
  <c r="N9" i="188"/>
  <c r="M9" i="188"/>
  <c r="R8" i="188"/>
  <c r="Q8" i="188"/>
  <c r="P8" i="188"/>
  <c r="O8" i="188"/>
  <c r="N8" i="188"/>
  <c r="M8" i="188"/>
  <c r="R7" i="188"/>
  <c r="Q7" i="188"/>
  <c r="P7" i="188"/>
  <c r="O7" i="188"/>
  <c r="N7" i="188"/>
  <c r="M7" i="188"/>
  <c r="R6" i="188"/>
  <c r="Q6" i="188"/>
  <c r="P6" i="188"/>
  <c r="O6" i="188"/>
  <c r="N6" i="188"/>
  <c r="M6" i="188"/>
  <c r="R5" i="188"/>
  <c r="Q5" i="188"/>
  <c r="P5" i="188"/>
  <c r="O5" i="188"/>
  <c r="N5" i="188"/>
  <c r="M5" i="188"/>
  <c r="R19" i="243"/>
  <c r="Q19" i="243"/>
  <c r="P19" i="243"/>
  <c r="O19" i="243"/>
  <c r="N19" i="243"/>
  <c r="M19" i="243"/>
  <c r="R18" i="243"/>
  <c r="Q18" i="243"/>
  <c r="P18" i="243"/>
  <c r="O18" i="243"/>
  <c r="N18" i="243"/>
  <c r="M18" i="243"/>
  <c r="R17" i="243"/>
  <c r="Q17" i="243"/>
  <c r="P17" i="243"/>
  <c r="O17" i="243"/>
  <c r="N17" i="243"/>
  <c r="M17" i="243"/>
  <c r="R16" i="243"/>
  <c r="Q16" i="243"/>
  <c r="P16" i="243"/>
  <c r="O16" i="243"/>
  <c r="N16" i="243"/>
  <c r="M16" i="243"/>
  <c r="R15" i="243"/>
  <c r="Q15" i="243"/>
  <c r="P15" i="243"/>
  <c r="O15" i="243"/>
  <c r="N15" i="243"/>
  <c r="Q14" i="243"/>
  <c r="O14" i="243"/>
  <c r="M14" i="243"/>
  <c r="R13" i="243"/>
  <c r="Q13" i="243"/>
  <c r="P13" i="243"/>
  <c r="O13" i="243"/>
  <c r="N13" i="243"/>
  <c r="M13" i="243"/>
  <c r="R12" i="243"/>
  <c r="Q12" i="243"/>
  <c r="P12" i="243"/>
  <c r="O12" i="243"/>
  <c r="N12" i="243"/>
  <c r="M12" i="243"/>
  <c r="R11" i="243"/>
  <c r="Q11" i="243"/>
  <c r="P11" i="243"/>
  <c r="O11" i="243"/>
  <c r="N11" i="243"/>
  <c r="M11" i="243"/>
  <c r="Q10" i="243"/>
  <c r="P10" i="243"/>
  <c r="O10" i="243"/>
  <c r="N10" i="243"/>
  <c r="M10" i="243"/>
  <c r="R9" i="243"/>
  <c r="Q9" i="243"/>
  <c r="P9" i="243"/>
  <c r="O9" i="243"/>
  <c r="N9" i="243"/>
  <c r="M9" i="243"/>
  <c r="R8" i="243"/>
  <c r="Q8" i="243"/>
  <c r="P8" i="243"/>
  <c r="O8" i="243"/>
  <c r="N8" i="243"/>
  <c r="M8" i="243"/>
  <c r="R7" i="243"/>
  <c r="Q7" i="243"/>
  <c r="P7" i="243"/>
  <c r="O7" i="243"/>
  <c r="N7" i="243"/>
  <c r="M7" i="243"/>
  <c r="R6" i="243"/>
  <c r="Q6" i="243"/>
  <c r="P6" i="243"/>
  <c r="O6" i="243"/>
  <c r="N6" i="243"/>
  <c r="M6" i="243"/>
  <c r="R5" i="243"/>
  <c r="Q5" i="243"/>
  <c r="P5" i="243"/>
  <c r="O5" i="243"/>
  <c r="N5" i="243"/>
  <c r="M5" i="243"/>
  <c r="R19" i="242"/>
  <c r="Q19" i="242"/>
  <c r="P19" i="242"/>
  <c r="O19" i="242"/>
  <c r="N19" i="242"/>
  <c r="M19" i="242"/>
  <c r="R18" i="242"/>
  <c r="Q18" i="242"/>
  <c r="P18" i="242"/>
  <c r="O18" i="242"/>
  <c r="N18" i="242"/>
  <c r="M18" i="242"/>
  <c r="R17" i="242"/>
  <c r="Q17" i="242"/>
  <c r="P17" i="242"/>
  <c r="O17" i="242"/>
  <c r="N17" i="242"/>
  <c r="M17" i="242"/>
  <c r="R16" i="242"/>
  <c r="Q16" i="242"/>
  <c r="P16" i="242"/>
  <c r="O16" i="242"/>
  <c r="N16" i="242"/>
  <c r="M16" i="242"/>
  <c r="R15" i="242"/>
  <c r="Q15" i="242"/>
  <c r="P15" i="242"/>
  <c r="O15" i="242"/>
  <c r="N15" i="242"/>
  <c r="M15" i="242"/>
  <c r="R13" i="242"/>
  <c r="Q13" i="242"/>
  <c r="P13" i="242"/>
  <c r="O13" i="242"/>
  <c r="N13" i="242"/>
  <c r="M13" i="242"/>
  <c r="R12" i="242"/>
  <c r="Q12" i="242"/>
  <c r="P12" i="242"/>
  <c r="O12" i="242"/>
  <c r="N12" i="242"/>
  <c r="M12" i="242"/>
  <c r="R11" i="242"/>
  <c r="Q11" i="242"/>
  <c r="P11" i="242"/>
  <c r="O11" i="242"/>
  <c r="N11" i="242"/>
  <c r="M11" i="242"/>
  <c r="Q10" i="242"/>
  <c r="P10" i="242"/>
  <c r="O10" i="242"/>
  <c r="N10" i="242"/>
  <c r="M10" i="242"/>
  <c r="P9" i="242"/>
  <c r="O9" i="242"/>
  <c r="N9" i="242"/>
  <c r="M9" i="242"/>
  <c r="R8" i="242"/>
  <c r="Q8" i="242"/>
  <c r="P8" i="242"/>
  <c r="O8" i="242"/>
  <c r="N8" i="242"/>
  <c r="M8" i="242"/>
  <c r="R7" i="242"/>
  <c r="Q7" i="242"/>
  <c r="P7" i="242"/>
  <c r="O7" i="242"/>
  <c r="N7" i="242"/>
  <c r="M7" i="242"/>
  <c r="R6" i="242"/>
  <c r="Q6" i="242"/>
  <c r="P6" i="242"/>
  <c r="O6" i="242"/>
  <c r="N6" i="242"/>
  <c r="M6" i="242"/>
  <c r="R5" i="242"/>
  <c r="Q5" i="242"/>
  <c r="P5" i="242"/>
  <c r="O5" i="242"/>
  <c r="N5" i="242"/>
  <c r="M5" i="242"/>
  <c r="R19" i="199"/>
  <c r="Q19" i="199"/>
  <c r="P19" i="199"/>
  <c r="O19" i="199"/>
  <c r="N19" i="199"/>
  <c r="M19" i="199"/>
  <c r="R18" i="199"/>
  <c r="Q18" i="199"/>
  <c r="P18" i="199"/>
  <c r="O18" i="199"/>
  <c r="N18" i="199"/>
  <c r="M18" i="199"/>
  <c r="R17" i="199"/>
  <c r="Q17" i="199"/>
  <c r="P17" i="199"/>
  <c r="O17" i="199"/>
  <c r="N17" i="199"/>
  <c r="M17" i="199"/>
  <c r="R16" i="199"/>
  <c r="Q16" i="199"/>
  <c r="P16" i="199"/>
  <c r="O16" i="199"/>
  <c r="N16" i="199"/>
  <c r="M16" i="199"/>
  <c r="R15" i="199"/>
  <c r="Q15" i="199"/>
  <c r="P15" i="199"/>
  <c r="O15" i="199"/>
  <c r="N15" i="199"/>
  <c r="M15" i="199"/>
  <c r="R14" i="199"/>
  <c r="Q14" i="199"/>
  <c r="P14" i="199"/>
  <c r="O14" i="199"/>
  <c r="N14" i="199"/>
  <c r="M14" i="199"/>
  <c r="R13" i="199"/>
  <c r="Q13" i="199"/>
  <c r="P13" i="199"/>
  <c r="O13" i="199"/>
  <c r="N13" i="199"/>
  <c r="M13" i="199"/>
  <c r="R12" i="199"/>
  <c r="Q12" i="199"/>
  <c r="P12" i="199"/>
  <c r="O12" i="199"/>
  <c r="N12" i="199"/>
  <c r="M12" i="199"/>
  <c r="R11" i="199"/>
  <c r="Q11" i="199"/>
  <c r="P11" i="199"/>
  <c r="O11" i="199"/>
  <c r="N11" i="199"/>
  <c r="M11" i="199"/>
  <c r="R10" i="199"/>
  <c r="Q10" i="199"/>
  <c r="P10" i="199"/>
  <c r="O10" i="199"/>
  <c r="N10" i="199"/>
  <c r="R9" i="199"/>
  <c r="Q9" i="199"/>
  <c r="P9" i="199"/>
  <c r="O9" i="199"/>
  <c r="N9" i="199"/>
  <c r="M9" i="199"/>
  <c r="R8" i="199"/>
  <c r="Q8" i="199"/>
  <c r="P8" i="199"/>
  <c r="O8" i="199"/>
  <c r="N8" i="199"/>
  <c r="M8" i="199"/>
  <c r="R7" i="199"/>
  <c r="Q7" i="199"/>
  <c r="P7" i="199"/>
  <c r="O7" i="199"/>
  <c r="N7" i="199"/>
  <c r="M7" i="199"/>
  <c r="R6" i="199"/>
  <c r="Q6" i="199"/>
  <c r="P6" i="199"/>
  <c r="O6" i="199"/>
  <c r="N6" i="199"/>
  <c r="M6" i="199"/>
  <c r="R5" i="199"/>
  <c r="Q5" i="199"/>
  <c r="P5" i="199"/>
  <c r="O5" i="199"/>
  <c r="N5" i="199"/>
  <c r="M5" i="199"/>
  <c r="R19" i="187"/>
  <c r="Q19" i="187"/>
  <c r="P19" i="187"/>
  <c r="O19" i="187"/>
  <c r="N19" i="187"/>
  <c r="M19" i="187"/>
  <c r="R18" i="187"/>
  <c r="Q18" i="187"/>
  <c r="P18" i="187"/>
  <c r="O18" i="187"/>
  <c r="N18" i="187"/>
  <c r="M18" i="187"/>
  <c r="R17" i="187"/>
  <c r="Q17" i="187"/>
  <c r="P17" i="187"/>
  <c r="O17" i="187"/>
  <c r="N17" i="187"/>
  <c r="M17" i="187"/>
  <c r="R16" i="187"/>
  <c r="Q16" i="187"/>
  <c r="P16" i="187"/>
  <c r="O16" i="187"/>
  <c r="N16" i="187"/>
  <c r="M16" i="187"/>
  <c r="R15" i="187"/>
  <c r="Q15" i="187"/>
  <c r="P15" i="187"/>
  <c r="O15" i="187"/>
  <c r="N15" i="187"/>
  <c r="M15" i="187"/>
  <c r="R14" i="187"/>
  <c r="Q14" i="187"/>
  <c r="P14" i="187"/>
  <c r="O14" i="187"/>
  <c r="N14" i="187"/>
  <c r="M14" i="187"/>
  <c r="R13" i="187"/>
  <c r="Q13" i="187"/>
  <c r="P13" i="187"/>
  <c r="O13" i="187"/>
  <c r="N13" i="187"/>
  <c r="M13" i="187"/>
  <c r="R12" i="187"/>
  <c r="Q12" i="187"/>
  <c r="P12" i="187"/>
  <c r="O12" i="187"/>
  <c r="N12" i="187"/>
  <c r="M12" i="187"/>
  <c r="R11" i="187"/>
  <c r="Q11" i="187"/>
  <c r="P11" i="187"/>
  <c r="O11" i="187"/>
  <c r="N11" i="187"/>
  <c r="M11" i="187"/>
  <c r="R10" i="187"/>
  <c r="Q10" i="187"/>
  <c r="P10" i="187"/>
  <c r="O10" i="187"/>
  <c r="N10" i="187"/>
  <c r="M10" i="187"/>
  <c r="R9" i="187"/>
  <c r="Q9" i="187"/>
  <c r="P9" i="187"/>
  <c r="O9" i="187"/>
  <c r="N9" i="187"/>
  <c r="M9" i="187"/>
  <c r="R8" i="187"/>
  <c r="Q8" i="187"/>
  <c r="P8" i="187"/>
  <c r="O8" i="187"/>
  <c r="N8" i="187"/>
  <c r="M8" i="187"/>
  <c r="R7" i="187"/>
  <c r="Q7" i="187"/>
  <c r="P7" i="187"/>
  <c r="O7" i="187"/>
  <c r="N7" i="187"/>
  <c r="M7" i="187"/>
  <c r="R6" i="187"/>
  <c r="Q6" i="187"/>
  <c r="P6" i="187"/>
  <c r="O6" i="187"/>
  <c r="N6" i="187"/>
  <c r="M6" i="187"/>
  <c r="R5" i="187"/>
  <c r="Q5" i="187"/>
  <c r="P5" i="187"/>
  <c r="O5" i="187"/>
  <c r="N5" i="187"/>
  <c r="M5" i="187"/>
  <c r="R19" i="230"/>
  <c r="Q19" i="230"/>
  <c r="P19" i="230"/>
  <c r="N19" i="230"/>
  <c r="M19" i="230"/>
  <c r="R18" i="230"/>
  <c r="Q18" i="230"/>
  <c r="P18" i="230"/>
  <c r="N18" i="230"/>
  <c r="M18" i="230"/>
  <c r="R17" i="230"/>
  <c r="Q17" i="230"/>
  <c r="P17" i="230"/>
  <c r="N17" i="230"/>
  <c r="M17" i="230"/>
  <c r="R16" i="230"/>
  <c r="Q16" i="230"/>
  <c r="P16" i="230"/>
  <c r="N16" i="230"/>
  <c r="M16" i="230"/>
  <c r="R15" i="230"/>
  <c r="P15" i="230"/>
  <c r="N15" i="230"/>
  <c r="M15" i="230"/>
  <c r="R14" i="230"/>
  <c r="Q14" i="230"/>
  <c r="P14" i="230"/>
  <c r="N14" i="230"/>
  <c r="M14" i="230"/>
  <c r="R13" i="230"/>
  <c r="Q13" i="230"/>
  <c r="P13" i="230"/>
  <c r="N13" i="230"/>
  <c r="M13" i="230"/>
  <c r="R12" i="230"/>
  <c r="Q12" i="230"/>
  <c r="P12" i="230"/>
  <c r="N12" i="230"/>
  <c r="R11" i="230"/>
  <c r="Q11" i="230"/>
  <c r="P11" i="230"/>
  <c r="N11" i="230"/>
  <c r="M11" i="230"/>
  <c r="R10" i="230"/>
  <c r="Q10" i="230"/>
  <c r="P10" i="230"/>
  <c r="N10" i="230"/>
  <c r="M10" i="230"/>
  <c r="R9" i="230"/>
  <c r="Q9" i="230"/>
  <c r="P9" i="230"/>
  <c r="N9" i="230"/>
  <c r="M9" i="230"/>
  <c r="R8" i="230"/>
  <c r="Q8" i="230"/>
  <c r="P8" i="230"/>
  <c r="N8" i="230"/>
  <c r="M8" i="230"/>
  <c r="R7" i="230"/>
  <c r="Q7" i="230"/>
  <c r="P7" i="230"/>
  <c r="N7" i="230"/>
  <c r="M7" i="230"/>
  <c r="R6" i="230"/>
  <c r="Q6" i="230"/>
  <c r="P6" i="230"/>
  <c r="O6" i="230"/>
  <c r="N6" i="230"/>
  <c r="M6" i="230"/>
  <c r="R5" i="230"/>
  <c r="Q5" i="230"/>
  <c r="P5" i="230"/>
  <c r="O5" i="230"/>
  <c r="N5" i="230"/>
  <c r="M5" i="230"/>
  <c r="R19" i="233"/>
  <c r="Q19" i="233"/>
  <c r="P19" i="233"/>
  <c r="N19" i="233"/>
  <c r="M19" i="233"/>
  <c r="R18" i="233"/>
  <c r="Q18" i="233"/>
  <c r="P18" i="233"/>
  <c r="N18" i="233"/>
  <c r="M18" i="233"/>
  <c r="R17" i="233"/>
  <c r="Q17" i="233"/>
  <c r="P17" i="233"/>
  <c r="N17" i="233"/>
  <c r="M17" i="233"/>
  <c r="R16" i="233"/>
  <c r="Q16" i="233"/>
  <c r="N16" i="233"/>
  <c r="M16" i="233"/>
  <c r="R15" i="233"/>
  <c r="Q15" i="233"/>
  <c r="P15" i="233"/>
  <c r="N15" i="233"/>
  <c r="M15" i="233"/>
  <c r="R14" i="233"/>
  <c r="Q14" i="233"/>
  <c r="P14" i="233"/>
  <c r="N14" i="233"/>
  <c r="M14" i="233"/>
  <c r="R13" i="233"/>
  <c r="Q13" i="233"/>
  <c r="P13" i="233"/>
  <c r="N13" i="233"/>
  <c r="M13" i="233"/>
  <c r="R12" i="233"/>
  <c r="Q12" i="233"/>
  <c r="P12" i="233"/>
  <c r="N12" i="233"/>
  <c r="M12" i="233"/>
  <c r="R11" i="233"/>
  <c r="Q11" i="233"/>
  <c r="P11" i="233"/>
  <c r="N11" i="233"/>
  <c r="M11" i="233"/>
  <c r="R10" i="233"/>
  <c r="Q10" i="233"/>
  <c r="P10" i="233"/>
  <c r="N10" i="233"/>
  <c r="M10" i="233"/>
  <c r="R9" i="233"/>
  <c r="Q9" i="233"/>
  <c r="P9" i="233"/>
  <c r="N9" i="233"/>
  <c r="M9" i="233"/>
  <c r="R8" i="233"/>
  <c r="Q8" i="233"/>
  <c r="P8" i="233"/>
  <c r="N8" i="233"/>
  <c r="M8" i="233"/>
  <c r="R5" i="233"/>
  <c r="Q5" i="233"/>
  <c r="P5" i="233"/>
  <c r="O5" i="233"/>
  <c r="N5" i="233"/>
  <c r="M5" i="233"/>
  <c r="R19" i="232"/>
  <c r="Q19" i="232"/>
  <c r="P19" i="232"/>
  <c r="O19" i="232"/>
  <c r="N19" i="232"/>
  <c r="M19" i="232"/>
  <c r="R18" i="232"/>
  <c r="Q18" i="232"/>
  <c r="P18" i="232"/>
  <c r="O18" i="232"/>
  <c r="N18" i="232"/>
  <c r="M18" i="232"/>
  <c r="R17" i="232"/>
  <c r="Q17" i="232"/>
  <c r="P17" i="232"/>
  <c r="O17" i="232"/>
  <c r="N17" i="232"/>
  <c r="M17" i="232"/>
  <c r="R16" i="232"/>
  <c r="Q16" i="232"/>
  <c r="P16" i="232"/>
  <c r="O16" i="232"/>
  <c r="N16" i="232"/>
  <c r="M16" i="232"/>
  <c r="R15" i="232"/>
  <c r="P15" i="232"/>
  <c r="O15" i="232"/>
  <c r="N15" i="232"/>
  <c r="M15" i="232"/>
  <c r="R13" i="232"/>
  <c r="Q13" i="232"/>
  <c r="P13" i="232"/>
  <c r="O13" i="232"/>
  <c r="N13" i="232"/>
  <c r="M13" i="232"/>
  <c r="R12" i="232"/>
  <c r="Q12" i="232"/>
  <c r="P12" i="232"/>
  <c r="O12" i="232"/>
  <c r="N12" i="232"/>
  <c r="M12" i="232"/>
  <c r="R11" i="232"/>
  <c r="Q11" i="232"/>
  <c r="P11" i="232"/>
  <c r="O11" i="232"/>
  <c r="N11" i="232"/>
  <c r="M11" i="232"/>
  <c r="Q10" i="232"/>
  <c r="P10" i="232"/>
  <c r="O10" i="232"/>
  <c r="N10" i="232"/>
  <c r="M10" i="232"/>
  <c r="R9" i="232"/>
  <c r="Q9" i="232"/>
  <c r="P9" i="232"/>
  <c r="O9" i="232"/>
  <c r="N9" i="232"/>
  <c r="M9" i="232"/>
  <c r="R8" i="232"/>
  <c r="Q8" i="232"/>
  <c r="P8" i="232"/>
  <c r="O8" i="232"/>
  <c r="N8" i="232"/>
  <c r="M8" i="232"/>
  <c r="R5" i="232"/>
  <c r="Q5" i="232"/>
  <c r="P5" i="232"/>
  <c r="O5" i="232"/>
  <c r="N5" i="232"/>
  <c r="M5" i="232"/>
  <c r="R19" i="231"/>
  <c r="Q19" i="231"/>
  <c r="P19" i="231"/>
  <c r="O19" i="231"/>
  <c r="N19" i="231"/>
  <c r="M19" i="231"/>
  <c r="R18" i="231"/>
  <c r="Q18" i="231"/>
  <c r="P18" i="231"/>
  <c r="N18" i="231"/>
  <c r="R17" i="231"/>
  <c r="Q17" i="231"/>
  <c r="P17" i="231"/>
  <c r="O17" i="231"/>
  <c r="N17" i="231"/>
  <c r="R16" i="231"/>
  <c r="Q16" i="231"/>
  <c r="P16" i="231"/>
  <c r="O16" i="231"/>
  <c r="N16" i="231"/>
  <c r="M16" i="231"/>
  <c r="R15" i="231"/>
  <c r="P15" i="231"/>
  <c r="N15" i="231"/>
  <c r="R14" i="231"/>
  <c r="Q14" i="231"/>
  <c r="P14" i="231"/>
  <c r="N14" i="231"/>
  <c r="R13" i="231"/>
  <c r="Q13" i="231"/>
  <c r="P13" i="231"/>
  <c r="O13" i="231"/>
  <c r="N13" i="231"/>
  <c r="R12" i="231"/>
  <c r="Q12" i="231"/>
  <c r="P12" i="231"/>
  <c r="O12" i="231"/>
  <c r="N12" i="231"/>
  <c r="R11" i="231"/>
  <c r="Q11" i="231"/>
  <c r="P11" i="231"/>
  <c r="O11" i="231"/>
  <c r="N11" i="231"/>
  <c r="R10" i="231"/>
  <c r="Q10" i="231"/>
  <c r="P10" i="231"/>
  <c r="N10" i="231"/>
  <c r="R9" i="231"/>
  <c r="Q9" i="231"/>
  <c r="P9" i="231"/>
  <c r="N9" i="231"/>
  <c r="R8" i="231"/>
  <c r="Q8" i="231"/>
  <c r="P8" i="231"/>
  <c r="O8" i="231"/>
  <c r="N8" i="231"/>
  <c r="R7" i="231"/>
  <c r="Q7" i="231"/>
  <c r="P7" i="231"/>
  <c r="N7" i="231"/>
  <c r="R6" i="231"/>
  <c r="Q6" i="231"/>
  <c r="P6" i="231"/>
  <c r="O6" i="231"/>
  <c r="N6" i="231"/>
  <c r="R5" i="231"/>
  <c r="Q5" i="231"/>
  <c r="P5" i="231"/>
  <c r="O5" i="231"/>
  <c r="M5" i="231"/>
  <c r="R6" i="183"/>
  <c r="Q6" i="183"/>
  <c r="P6" i="183"/>
  <c r="O6" i="183"/>
  <c r="N6" i="183"/>
  <c r="R5" i="183"/>
  <c r="P5" i="183"/>
  <c r="N5" i="183"/>
  <c r="T23" i="179"/>
  <c r="S23" i="179"/>
  <c r="R23" i="179"/>
  <c r="Q23" i="179"/>
  <c r="P23" i="179"/>
  <c r="O23" i="179"/>
  <c r="N23" i="179"/>
  <c r="M23" i="179"/>
  <c r="L23" i="179"/>
  <c r="K23" i="179"/>
  <c r="J23" i="179"/>
  <c r="I23" i="179"/>
  <c r="H23" i="179"/>
  <c r="G23" i="179"/>
  <c r="F23" i="179"/>
  <c r="E23" i="179"/>
  <c r="D23" i="179"/>
  <c r="C23" i="179"/>
  <c r="T22" i="179"/>
  <c r="S22" i="179"/>
  <c r="R22" i="179"/>
  <c r="Q22" i="179"/>
  <c r="P22" i="179"/>
  <c r="O22" i="179"/>
  <c r="N22" i="179"/>
  <c r="M22" i="179"/>
  <c r="L22" i="179"/>
  <c r="K22" i="179"/>
  <c r="J22" i="179"/>
  <c r="I22" i="179"/>
  <c r="H22" i="179"/>
  <c r="G22" i="179"/>
  <c r="F22" i="179"/>
  <c r="E22" i="179"/>
  <c r="D22" i="179"/>
  <c r="C22" i="179"/>
  <c r="T21" i="179"/>
  <c r="S21" i="179"/>
  <c r="R21" i="179"/>
  <c r="Q21" i="179"/>
  <c r="P21" i="179"/>
  <c r="O21" i="179"/>
  <c r="N21" i="179"/>
  <c r="M21" i="179"/>
  <c r="L21" i="179"/>
  <c r="K21" i="179"/>
  <c r="J21" i="179"/>
  <c r="I21" i="179"/>
  <c r="H21" i="179"/>
  <c r="G21" i="179"/>
  <c r="F21" i="179"/>
  <c r="E21" i="179"/>
  <c r="D21" i="179"/>
  <c r="C21" i="179"/>
  <c r="T20" i="179"/>
  <c r="S20" i="179"/>
  <c r="R20" i="179"/>
  <c r="Q20" i="179"/>
  <c r="P20" i="179"/>
  <c r="O20" i="179"/>
  <c r="N20" i="179"/>
  <c r="M20" i="179"/>
  <c r="L20" i="179"/>
  <c r="K20" i="179"/>
  <c r="J20" i="179"/>
  <c r="I20" i="179"/>
  <c r="H20" i="179"/>
  <c r="G20" i="179"/>
  <c r="F20" i="179"/>
  <c r="E20" i="179"/>
  <c r="D20" i="179"/>
  <c r="C20" i="179"/>
  <c r="T19" i="179"/>
  <c r="S19" i="179"/>
  <c r="R19" i="179"/>
  <c r="Q19" i="179"/>
  <c r="P19" i="179"/>
  <c r="O19" i="179"/>
  <c r="N19" i="179"/>
  <c r="M19" i="179"/>
  <c r="L19" i="179"/>
  <c r="K19" i="179"/>
  <c r="J19" i="179"/>
  <c r="I19" i="179"/>
  <c r="H19" i="179"/>
  <c r="G19" i="179"/>
  <c r="F19" i="179"/>
  <c r="E19" i="179"/>
  <c r="D19" i="179"/>
  <c r="C19" i="179"/>
  <c r="T18" i="179"/>
  <c r="S18" i="179"/>
  <c r="R18" i="179"/>
  <c r="Q18" i="179"/>
  <c r="P18" i="179"/>
  <c r="O18" i="179"/>
  <c r="N18" i="179"/>
  <c r="M18" i="179"/>
  <c r="L18" i="179"/>
  <c r="K18" i="179"/>
  <c r="J18" i="179"/>
  <c r="I18" i="179"/>
  <c r="H18" i="179"/>
  <c r="G18" i="179"/>
  <c r="F18" i="179"/>
  <c r="E18" i="179"/>
  <c r="D18" i="179"/>
  <c r="C18" i="179"/>
  <c r="P23" i="178"/>
  <c r="N23" i="178"/>
  <c r="L23" i="178"/>
  <c r="J23" i="178"/>
  <c r="H23" i="178"/>
  <c r="F23" i="178"/>
  <c r="D23" i="178"/>
  <c r="C23" i="178"/>
  <c r="P22" i="178"/>
  <c r="N22" i="178"/>
  <c r="L22" i="178"/>
  <c r="J22" i="178"/>
  <c r="H22" i="178"/>
  <c r="F22" i="178"/>
  <c r="D22" i="178"/>
  <c r="C22" i="178"/>
  <c r="P21" i="178"/>
  <c r="N21" i="178"/>
  <c r="L21" i="178"/>
  <c r="J21" i="178"/>
  <c r="H21" i="178"/>
  <c r="F21" i="178"/>
  <c r="D21" i="178"/>
  <c r="C21" i="178"/>
  <c r="P20" i="178"/>
  <c r="N20" i="178"/>
  <c r="L20" i="178"/>
  <c r="J20" i="178"/>
  <c r="H20" i="178"/>
  <c r="F20" i="178"/>
  <c r="D20" i="178"/>
  <c r="C20" i="178"/>
  <c r="P19" i="178"/>
  <c r="N19" i="178"/>
  <c r="L19" i="178"/>
  <c r="J19" i="178"/>
  <c r="H19" i="178"/>
  <c r="F19" i="178"/>
  <c r="D19" i="178"/>
  <c r="C19" i="178"/>
  <c r="P18" i="178"/>
  <c r="N18" i="178"/>
  <c r="L18" i="178"/>
  <c r="J18" i="178"/>
  <c r="H18" i="178"/>
  <c r="F18" i="178"/>
  <c r="D18" i="178"/>
  <c r="C18" i="178"/>
  <c r="P23" i="177"/>
  <c r="N23" i="177"/>
  <c r="L23" i="177"/>
  <c r="J23" i="177"/>
  <c r="H23" i="177"/>
  <c r="F23" i="177"/>
  <c r="D23" i="177"/>
  <c r="C23" i="177"/>
  <c r="P22" i="177"/>
  <c r="N22" i="177"/>
  <c r="L22" i="177"/>
  <c r="J22" i="177"/>
  <c r="H22" i="177"/>
  <c r="F22" i="177"/>
  <c r="D22" i="177"/>
  <c r="C22" i="177"/>
  <c r="P21" i="177"/>
  <c r="N21" i="177"/>
  <c r="L21" i="177"/>
  <c r="J21" i="177"/>
  <c r="H21" i="177"/>
  <c r="F21" i="177"/>
  <c r="D21" i="177"/>
  <c r="C21" i="177"/>
  <c r="P20" i="177"/>
  <c r="N20" i="177"/>
  <c r="L20" i="177"/>
  <c r="J20" i="177"/>
  <c r="H20" i="177"/>
  <c r="F20" i="177"/>
  <c r="D20" i="177"/>
  <c r="C20" i="177"/>
  <c r="P19" i="177"/>
  <c r="N19" i="177"/>
  <c r="L19" i="177"/>
  <c r="J19" i="177"/>
  <c r="H19" i="177"/>
  <c r="F19" i="177"/>
  <c r="D19" i="177"/>
  <c r="C19" i="177"/>
  <c r="P18" i="177"/>
  <c r="N18" i="177"/>
  <c r="L18" i="177"/>
  <c r="J18" i="177"/>
  <c r="H18" i="177"/>
  <c r="F18" i="177"/>
  <c r="D18" i="177"/>
  <c r="C18" i="177"/>
  <c r="O23" i="37"/>
  <c r="N23" i="37"/>
  <c r="M23" i="37"/>
  <c r="L23" i="37"/>
  <c r="K23" i="37"/>
  <c r="J23" i="37"/>
  <c r="I23" i="37"/>
  <c r="H23" i="37"/>
  <c r="G23" i="37"/>
  <c r="F23" i="37"/>
  <c r="E23" i="37"/>
  <c r="D23" i="37"/>
  <c r="C23" i="37"/>
  <c r="O22" i="37"/>
  <c r="N22" i="37"/>
  <c r="M22" i="37"/>
  <c r="L22" i="37"/>
  <c r="K22" i="37"/>
  <c r="J22" i="37"/>
  <c r="I22" i="37"/>
  <c r="H22" i="37"/>
  <c r="G22" i="37"/>
  <c r="F22" i="37"/>
  <c r="E22" i="37"/>
  <c r="D22" i="37"/>
  <c r="C22" i="37"/>
  <c r="O21" i="37"/>
  <c r="N21" i="37"/>
  <c r="M21" i="37"/>
  <c r="L21" i="37"/>
  <c r="K21" i="37"/>
  <c r="J21" i="37"/>
  <c r="I21" i="37"/>
  <c r="H21" i="37"/>
  <c r="G21" i="37"/>
  <c r="F21" i="37"/>
  <c r="E21" i="37"/>
  <c r="D21" i="37"/>
  <c r="C21" i="37"/>
  <c r="O20" i="37"/>
  <c r="N20" i="37"/>
  <c r="M20" i="37"/>
  <c r="L20" i="37"/>
  <c r="K20" i="37"/>
  <c r="J20" i="37"/>
  <c r="I20" i="37"/>
  <c r="H20" i="37"/>
  <c r="G20" i="37"/>
  <c r="F20" i="37"/>
  <c r="E20" i="37"/>
  <c r="D20" i="37"/>
  <c r="C20" i="37"/>
  <c r="O19" i="37"/>
  <c r="N19" i="37"/>
  <c r="M19" i="37"/>
  <c r="L19" i="37"/>
  <c r="K19" i="37"/>
  <c r="J19" i="37"/>
  <c r="I19" i="37"/>
  <c r="H19" i="37"/>
  <c r="G19" i="37"/>
  <c r="F19" i="37"/>
  <c r="E19" i="37"/>
  <c r="D19" i="37"/>
  <c r="C19" i="37"/>
  <c r="O18" i="37"/>
  <c r="N18" i="37"/>
  <c r="M18" i="37"/>
  <c r="L18" i="37"/>
  <c r="K18" i="37"/>
  <c r="J18" i="37"/>
  <c r="I18" i="37"/>
  <c r="H18" i="37"/>
  <c r="G18" i="37"/>
  <c r="F18" i="37"/>
  <c r="E18" i="37"/>
  <c r="D18" i="37"/>
  <c r="C18" i="37"/>
  <c r="Q23" i="36"/>
  <c r="O23" i="36"/>
  <c r="M23" i="36"/>
  <c r="K23" i="36"/>
  <c r="I23" i="36"/>
  <c r="H23" i="36"/>
  <c r="G23" i="36"/>
  <c r="F23" i="36"/>
  <c r="E23" i="36"/>
  <c r="D23" i="36"/>
  <c r="C23" i="36"/>
  <c r="Q22" i="36"/>
  <c r="O22" i="36"/>
  <c r="M22" i="36"/>
  <c r="K22" i="36"/>
  <c r="I22" i="36"/>
  <c r="H22" i="36"/>
  <c r="G22" i="36"/>
  <c r="F22" i="36"/>
  <c r="E22" i="36"/>
  <c r="D22" i="36"/>
  <c r="C22" i="36"/>
  <c r="Q21" i="36"/>
  <c r="O21" i="36"/>
  <c r="M21" i="36"/>
  <c r="K21" i="36"/>
  <c r="I21" i="36"/>
  <c r="H21" i="36"/>
  <c r="G21" i="36"/>
  <c r="F21" i="36"/>
  <c r="E21" i="36"/>
  <c r="D21" i="36"/>
  <c r="C21" i="36"/>
  <c r="Q20" i="36"/>
  <c r="O20" i="36"/>
  <c r="M20" i="36"/>
  <c r="K20" i="36"/>
  <c r="I20" i="36"/>
  <c r="H20" i="36"/>
  <c r="G20" i="36"/>
  <c r="F20" i="36"/>
  <c r="E20" i="36"/>
  <c r="D20" i="36"/>
  <c r="C20" i="36"/>
  <c r="Q19" i="36"/>
  <c r="O19" i="36"/>
  <c r="M19" i="36"/>
  <c r="K19" i="36"/>
  <c r="I19" i="36"/>
  <c r="H19" i="36"/>
  <c r="G19" i="36"/>
  <c r="F19" i="36"/>
  <c r="E19" i="36"/>
  <c r="D19" i="36"/>
  <c r="C19" i="36"/>
  <c r="Q18" i="36"/>
  <c r="O18" i="36"/>
  <c r="M18" i="36"/>
  <c r="K18" i="36"/>
  <c r="I18" i="36"/>
  <c r="H18" i="36"/>
  <c r="G18" i="36"/>
  <c r="F18" i="36"/>
  <c r="E18" i="36"/>
  <c r="D18" i="36"/>
  <c r="C18" i="36"/>
</calcChain>
</file>

<file path=xl/sharedStrings.xml><?xml version="1.0" encoding="utf-8"?>
<sst xmlns="http://schemas.openxmlformats.org/spreadsheetml/2006/main" count="1279" uniqueCount="198">
  <si>
    <t xml:space="preserve"> </t>
  </si>
  <si>
    <t>celkem</t>
  </si>
  <si>
    <t>dívky</t>
  </si>
  <si>
    <t>2013/14</t>
  </si>
  <si>
    <t>2014/15</t>
  </si>
  <si>
    <t>2015/16</t>
  </si>
  <si>
    <t>2016/17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</si>
  <si>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</si>
  <si>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</si>
  <si>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</si>
  <si>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</si>
  <si>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</si>
  <si>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</si>
  <si>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</si>
  <si>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</si>
  <si>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</si>
  <si>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</si>
  <si>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</si>
  <si>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</si>
  <si>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</si>
  <si>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</si>
  <si>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z toho dívky</t>
  </si>
  <si>
    <t>v tom</t>
  </si>
  <si>
    <t>.</t>
  </si>
  <si>
    <t>x</t>
  </si>
  <si>
    <t>žáci</t>
  </si>
  <si>
    <r>
      <t>celkem</t>
    </r>
    <r>
      <rPr>
        <vertAlign val="superscript"/>
        <sz val="8"/>
        <color theme="1"/>
        <rFont val="Arial"/>
        <family val="2"/>
        <charset val="238"/>
      </rPr>
      <t>1)</t>
    </r>
  </si>
  <si>
    <t xml:space="preserve">školy </t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</si>
  <si>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pouze denní forma vzdělávání</t>
    </r>
  </si>
  <si>
    <t>Celkem</t>
  </si>
  <si>
    <t>v gymnáziu čtyřletém</t>
  </si>
  <si>
    <t>v gymnáziu šestiletém</t>
  </si>
  <si>
    <t>v gymnáziu osmiletém</t>
  </si>
  <si>
    <t>1. ročník</t>
  </si>
  <si>
    <t>2. ročník</t>
  </si>
  <si>
    <t>3. ročník</t>
  </si>
  <si>
    <t>4. ročník</t>
  </si>
  <si>
    <r>
      <t>1. a 2.
ročník</t>
    </r>
    <r>
      <rPr>
        <vertAlign val="superscript"/>
        <sz val="8"/>
        <color theme="1"/>
        <rFont val="Arial"/>
        <family val="2"/>
        <charset val="238"/>
      </rPr>
      <t>1)</t>
    </r>
  </si>
  <si>
    <t>ostatní
ročníky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</si>
  <si>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žáci plnící povinnou školní docházku</t>
    </r>
  </si>
  <si>
    <t>2017/18</t>
  </si>
  <si>
    <t>chlapci</t>
  </si>
  <si>
    <t>počet</t>
  </si>
  <si>
    <r>
      <t>%</t>
    </r>
    <r>
      <rPr>
        <vertAlign val="superscript"/>
        <sz val="8"/>
        <color theme="1"/>
        <rFont val="Arial"/>
        <family val="2"/>
        <charset val="238"/>
      </rPr>
      <t>1)</t>
    </r>
  </si>
  <si>
    <r>
      <t>1. - 4.
ročník</t>
    </r>
    <r>
      <rPr>
        <vertAlign val="superscript"/>
        <sz val="8"/>
        <color theme="1"/>
        <rFont val="Arial"/>
        <family val="2"/>
        <charset val="238"/>
      </rPr>
      <t>1)</t>
    </r>
  </si>
  <si>
    <t>-</t>
  </si>
  <si>
    <t>počet žáků 
na 1 třídu</t>
  </si>
  <si>
    <t>podle pohlaví</t>
  </si>
  <si>
    <t>2018/19</t>
  </si>
  <si>
    <t>Území</t>
  </si>
  <si>
    <t>abs.</t>
  </si>
  <si>
    <t>v %</t>
  </si>
  <si>
    <t>Školy</t>
  </si>
  <si>
    <t>Školní 
rok</t>
  </si>
  <si>
    <t>Školní rok</t>
  </si>
  <si>
    <t>Žáci</t>
  </si>
  <si>
    <r>
      <t>%</t>
    </r>
    <r>
      <rPr>
        <vertAlign val="superscript"/>
        <sz val="8"/>
        <color theme="1"/>
        <rFont val="Arial"/>
        <family val="2"/>
        <charset val="238"/>
      </rPr>
      <t>3)</t>
    </r>
  </si>
  <si>
    <t>Nově přijatí do 1. ročníku</t>
  </si>
  <si>
    <r>
      <t>Třídy</t>
    </r>
    <r>
      <rPr>
        <vertAlign val="superscript"/>
        <sz val="8"/>
        <color theme="1"/>
        <rFont val="Arial"/>
        <family val="2"/>
        <charset val="238"/>
      </rPr>
      <t>2)</t>
    </r>
  </si>
  <si>
    <r>
      <t>Třídy</t>
    </r>
    <r>
      <rPr>
        <vertAlign val="superscript"/>
        <sz val="8"/>
        <color theme="1"/>
        <rFont val="Arial"/>
        <family val="2"/>
        <charset val="238"/>
      </rPr>
      <t>1)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</si>
  <si>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pouze denní forma vzdělávání</t>
    </r>
  </si>
  <si>
    <t>4letým</t>
  </si>
  <si>
    <t>6letým</t>
  </si>
  <si>
    <t>8letým</t>
  </si>
  <si>
    <t>podle délky vzdělávání</t>
  </si>
  <si>
    <t>4leté</t>
  </si>
  <si>
    <t>6leté</t>
  </si>
  <si>
    <t>8leté</t>
  </si>
  <si>
    <t>podle zřizovatele</t>
  </si>
  <si>
    <t>Obec nebo kraj (veřejná gymnázia)</t>
  </si>
  <si>
    <t>Soukromý subjekt (soukromá gymnázia)</t>
  </si>
  <si>
    <t>Církev (církevní gymnázia)</t>
  </si>
  <si>
    <t>Žáci v denním vzdělávání celkem</t>
  </si>
  <si>
    <t>v tom podle typu gymnázia</t>
  </si>
  <si>
    <t>z toho plnící povinnou školní docházku</t>
  </si>
  <si>
    <t>na veřejná gymnázia
(zřizovatel obec, kraj nebo MŠMT)</t>
  </si>
  <si>
    <t xml:space="preserve">Absolventi 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</si>
  <si>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podíl na celkovém počtu absolventů gymnázií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</si>
  <si>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podíl na celkovém počtu žáků přijatých do 1. ročníku gymnázií</t>
    </r>
  </si>
  <si>
    <t>2019/20</t>
  </si>
  <si>
    <r>
      <rPr>
        <i/>
        <vertAlign val="superscript"/>
        <sz val="8"/>
        <rFont val="Arial"/>
        <family val="2"/>
        <charset val="238"/>
      </rPr>
      <t>3)</t>
    </r>
    <r>
      <rPr>
        <i/>
        <sz val="8"/>
        <rFont val="Arial"/>
        <family val="2"/>
        <charset val="238"/>
      </rPr>
      <t xml:space="preserve"> podíl na celkovém počtu žáků gymnázií</t>
    </r>
  </si>
  <si>
    <t xml:space="preserve">Upozornění: odlišné období časové řady z důvodu dostupnosti dat o absolventech </t>
  </si>
  <si>
    <t>veřejných gymnázií
(zřizovatel obec, kraj nebo MŠMT)</t>
  </si>
  <si>
    <t>soukromých a církevních gymnázií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</si>
  <si>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není součtem za jednotlivé školy v členění podle délky denního vzdělávání, protože jedna škola může souběžně poskytovat vzdělávání v různých délkách</t>
    </r>
  </si>
  <si>
    <t>3 Střední vzdělávání</t>
  </si>
  <si>
    <t>MŠMT – Ministerstvo školství, mládeže a tělovýchovy</t>
  </si>
  <si>
    <t>na soukromá 
a církevní gymnázia</t>
  </si>
  <si>
    <t>ZNAČKY POUŽITÉ V TABULKÁCH PUBLIKACE</t>
  </si>
  <si>
    <t>ležatá čárka na místě čísla značí, že se jev nevyskytoval</t>
  </si>
  <si>
    <t>tečka na místě čísla značí, že údaj není k dispozici nebo je nespolehlivý</t>
  </si>
  <si>
    <t>ležatý křížek na místě čísla značí, že zápis není možný z logických důvodů</t>
  </si>
  <si>
    <t>2020/21</t>
  </si>
  <si>
    <t>Pozn.: Týká se denního studia, za uvedené roky nebyl zaznamenán ani jeden případ dálkového studia.</t>
  </si>
  <si>
    <r>
      <t>třídy</t>
    </r>
    <r>
      <rPr>
        <vertAlign val="superscript"/>
        <sz val="8"/>
        <color indexed="8"/>
        <rFont val="Arial"/>
        <family val="2"/>
        <charset val="238"/>
      </rPr>
      <t>1)</t>
    </r>
  </si>
  <si>
    <r>
      <t>celkem</t>
    </r>
    <r>
      <rPr>
        <vertAlign val="superscript"/>
        <sz val="8"/>
        <color theme="1"/>
        <rFont val="Arial"/>
        <family val="2"/>
        <charset val="238"/>
      </rPr>
      <t>2)</t>
    </r>
  </si>
  <si>
    <t>X</t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</si>
  <si>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není součtem za jednotlivé školy v členění podle délky denního vzdělávání, protože jedna škola může souběžně poskytovat vzdělávání v různých délkách denního studia</t>
    </r>
  </si>
  <si>
    <t>Zdroj dat: Ministerstvo školství, mládeže a tělovýchovy</t>
  </si>
  <si>
    <t>2021/22</t>
  </si>
  <si>
    <r>
      <t>z toho se vzděláním</t>
    </r>
    <r>
      <rPr>
        <vertAlign val="superscript"/>
        <sz val="8"/>
        <color theme="1"/>
        <rFont val="Arial"/>
        <family val="2"/>
        <charset val="238"/>
      </rPr>
      <t>2)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</si>
  <si>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zohledněno jen denní vzdělávání</t>
    </r>
  </si>
  <si>
    <t>2022/23</t>
  </si>
  <si>
    <t>–</t>
  </si>
  <si>
    <t>2023/24</t>
  </si>
  <si>
    <t>Meziroční změna
(22/23–23/24)</t>
  </si>
  <si>
    <t>Změna za 5 let 
(18/19–23/24)</t>
  </si>
  <si>
    <t>Změna za 10 let 
(13/14–23/24)</t>
  </si>
  <si>
    <t>Změna 
za 10 let 
(13/14–23/24)</t>
  </si>
  <si>
    <t>Změna 
za 5 let 
(18/19–23/24)</t>
  </si>
  <si>
    <t>2024/25</t>
  </si>
  <si>
    <t>Meziroční změna
(23/24–24/25)</t>
  </si>
  <si>
    <t>Změna za 5 let 
(19/20–24/25)</t>
  </si>
  <si>
    <t>Změna za 10 let 
(14/15–24/25)</t>
  </si>
  <si>
    <t>Změna 
za 10 let 
(14/15–24/25)</t>
  </si>
  <si>
    <t>Změna 
za 5 let 
(19/20–24/25)</t>
  </si>
  <si>
    <r>
      <t>Tab. 3.3.1: Gymnázia celkem –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školy, třídy a žáci,</t>
    </r>
    <r>
      <rPr>
        <sz val="10"/>
        <color theme="1"/>
        <rFont val="Arial"/>
        <family val="2"/>
        <charset val="238"/>
      </rPr>
      <t xml:space="preserve"> v časové řadě 2014/15–2024/25</t>
    </r>
  </si>
  <si>
    <r>
      <t xml:space="preserve">Tab. 3.3.2: Gymnázia celkem – žáci v denním vzdělávání podle typu a ročníku gymnázia, </t>
    </r>
    <r>
      <rPr>
        <sz val="10"/>
        <color theme="1"/>
        <rFont val="Arial"/>
        <family val="2"/>
        <charset val="238"/>
      </rPr>
      <t>v časové řadě 2014/15–2024/25</t>
    </r>
  </si>
  <si>
    <r>
      <t xml:space="preserve">Tab. 3.3.3: Gymnázia celkem – nově přijatí žáci do 1. ročníku, </t>
    </r>
    <r>
      <rPr>
        <sz val="10"/>
        <color theme="1"/>
        <rFont val="Arial"/>
        <family val="2"/>
        <charset val="238"/>
      </rPr>
      <t>v časové řadě 2014/15–2024/25</t>
    </r>
  </si>
  <si>
    <r>
      <t xml:space="preserve">Tab. 3.3.5: Gymnázia </t>
    </r>
    <r>
      <rPr>
        <sz val="10"/>
        <color theme="1"/>
        <rFont val="Arial"/>
        <family val="2"/>
        <charset val="238"/>
      </rPr>
      <t xml:space="preserve">podle zřizovatele školy – </t>
    </r>
    <r>
      <rPr>
        <b/>
        <sz val="10"/>
        <color theme="1"/>
        <rFont val="Arial"/>
        <family val="2"/>
        <charset val="238"/>
      </rPr>
      <t>školy, třídy a žáci,</t>
    </r>
    <r>
      <rPr>
        <sz val="10"/>
        <color theme="1"/>
        <rFont val="Arial"/>
        <family val="2"/>
        <charset val="238"/>
      </rPr>
      <t xml:space="preserve"> v časové řadě 2014/15–2024/25</t>
    </r>
  </si>
  <si>
    <r>
      <t xml:space="preserve">Tab. 3.3.8: Gymnázia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počet škol celkem, </t>
    </r>
    <r>
      <rPr>
        <sz val="10"/>
        <color theme="1"/>
        <rFont val="Arial"/>
        <family val="2"/>
        <charset val="238"/>
      </rPr>
      <t>v časové řadě 2014/15–2024/25</t>
    </r>
  </si>
  <si>
    <r>
      <t xml:space="preserve">Tab. 3.3.9: Gymnázia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počet škol zajišťujících 4leté denní vzdělávání, </t>
    </r>
    <r>
      <rPr>
        <sz val="10"/>
        <color theme="1"/>
        <rFont val="Arial"/>
        <family val="2"/>
        <charset val="238"/>
      </rPr>
      <t>v časové řadě 2014/15–2024/25</t>
    </r>
  </si>
  <si>
    <r>
      <t xml:space="preserve">Tab. 3.3.10: Gymnázia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počet škol zajišťujících 6leté denní vzdělávání, </t>
    </r>
    <r>
      <rPr>
        <sz val="10"/>
        <color theme="1"/>
        <rFont val="Arial"/>
        <family val="2"/>
        <charset val="238"/>
      </rPr>
      <t>v časové řadě 2014/15–2024/25</t>
    </r>
  </si>
  <si>
    <r>
      <t xml:space="preserve">Tab. 3.3.11: Gymnázia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počet škol zajišťujících 8leté denní vzdělávání, </t>
    </r>
    <r>
      <rPr>
        <sz val="10"/>
        <color theme="1"/>
        <rFont val="Arial"/>
        <family val="2"/>
        <charset val="238"/>
      </rPr>
      <t>v časové řadě 2014/15–2024/25</t>
    </r>
  </si>
  <si>
    <r>
      <t xml:space="preserve">Tab. 3.3.12: Gymnázia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počet tříd v denní formě vzdělávání, </t>
    </r>
    <r>
      <rPr>
        <sz val="10"/>
        <color theme="1"/>
        <rFont val="Arial"/>
        <family val="2"/>
        <charset val="238"/>
      </rPr>
      <t>v časové řadě 2014/15–2024/25</t>
    </r>
  </si>
  <si>
    <r>
      <t xml:space="preserve">Tab. 3.3.13: Gymnázia </t>
    </r>
    <r>
      <rPr>
        <sz val="10"/>
        <color theme="1"/>
        <rFont val="Arial"/>
        <family val="2"/>
        <charset val="238"/>
      </rPr>
      <t xml:space="preserve">v krajském srovnání </t>
    </r>
    <r>
      <rPr>
        <b/>
        <sz val="10"/>
        <color theme="1"/>
        <rFont val="Arial"/>
        <family val="2"/>
        <charset val="238"/>
      </rPr>
      <t xml:space="preserve">– počet žáků celkem, </t>
    </r>
    <r>
      <rPr>
        <sz val="10"/>
        <color theme="1"/>
        <rFont val="Arial"/>
        <family val="2"/>
        <charset val="238"/>
      </rPr>
      <t>v časové řadě 2014/15–2024/25</t>
    </r>
  </si>
  <si>
    <r>
      <t xml:space="preserve">Tab. 3.3.17: Gymnázia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počet nově přijatých žáků do 1. ročníku celkem, </t>
    </r>
    <r>
      <rPr>
        <sz val="10"/>
        <color theme="1"/>
        <rFont val="Arial"/>
        <family val="2"/>
        <charset val="238"/>
      </rPr>
      <t>v časové řadě 2014/15–2024/25</t>
    </r>
  </si>
  <si>
    <r>
      <t xml:space="preserve">Tab. 3.3.18: Gymnázia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počet nově přijatých žáků do 1. ročníku gymnázií s čtyřletým vzděláváním, </t>
    </r>
    <r>
      <rPr>
        <sz val="10"/>
        <color theme="1"/>
        <rFont val="Arial"/>
        <family val="2"/>
        <charset val="238"/>
      </rPr>
      <t>v časové řadě 2014/15–2024/25</t>
    </r>
  </si>
  <si>
    <r>
      <t xml:space="preserve">Tab. 3.3.19: Gymnázia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počet nově přijatých žáků do 1. ročníku gymnázií s šestiletým vzděláváním, </t>
    </r>
    <r>
      <rPr>
        <sz val="10"/>
        <color theme="1"/>
        <rFont val="Arial"/>
        <family val="2"/>
        <charset val="238"/>
      </rPr>
      <t>v časové řadě 2014/15–2024/25</t>
    </r>
  </si>
  <si>
    <r>
      <t xml:space="preserve">Tab. 3.3.20: Gymnázia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počet nově přijatých žáků do 1. ročníku gymnázií s osmiletým vzděláváním, </t>
    </r>
    <r>
      <rPr>
        <sz val="10"/>
        <color theme="1"/>
        <rFont val="Arial"/>
        <family val="2"/>
        <charset val="238"/>
      </rPr>
      <t>v časové řadě 2014/15–2024/25</t>
    </r>
  </si>
  <si>
    <r>
      <t xml:space="preserve">Tab. 3.3.4: Gymnázia celkem – absolventi, </t>
    </r>
    <r>
      <rPr>
        <sz val="10"/>
        <color theme="1"/>
        <rFont val="Arial"/>
        <family val="2"/>
        <charset val="238"/>
      </rPr>
      <t>v časové řadě 2013/14–2023/24</t>
    </r>
  </si>
  <si>
    <r>
      <t xml:space="preserve">Tab. 3.3.21: Gymnázia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počet absolventů celkem,</t>
    </r>
    <r>
      <rPr>
        <sz val="10"/>
        <color theme="1"/>
        <rFont val="Arial"/>
        <family val="2"/>
        <charset val="238"/>
      </rPr>
      <t xml:space="preserve"> v časové řadě 2013/14-2023/24</t>
    </r>
  </si>
  <si>
    <r>
      <t xml:space="preserve">Tab. 3.3.22: Gymnázia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počet absolventů gymnázií s čtyřletým vzděláváním,</t>
    </r>
    <r>
      <rPr>
        <sz val="10"/>
        <color theme="1"/>
        <rFont val="Arial"/>
        <family val="2"/>
        <charset val="238"/>
      </rPr>
      <t xml:space="preserve"> v časové řadě 2013/14-2023/24</t>
    </r>
  </si>
  <si>
    <r>
      <t xml:space="preserve">Tab. 3.3.23: Gymnázia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počet absolventů gymnázií s šestiletým vzděláváním,</t>
    </r>
    <r>
      <rPr>
        <sz val="10"/>
        <color theme="1"/>
        <rFont val="Arial"/>
        <family val="2"/>
        <charset val="238"/>
      </rPr>
      <t xml:space="preserve"> v časové řadě 2013/14-2023/24</t>
    </r>
  </si>
  <si>
    <r>
      <t xml:space="preserve">Tab. 3.3.24: Gymnázia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počet absolventů gymnázií s osmiletým vzděláváním,</t>
    </r>
    <r>
      <rPr>
        <sz val="10"/>
        <color theme="1"/>
        <rFont val="Arial"/>
        <family val="2"/>
        <charset val="238"/>
      </rPr>
      <t xml:space="preserve"> v časové řadě 2013/14-2023/24</t>
    </r>
  </si>
  <si>
    <r>
      <t xml:space="preserve">Tab. 3.3.6: Gymnázia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školy, třídy a žáci,</t>
    </r>
    <r>
      <rPr>
        <sz val="10"/>
        <color theme="1"/>
        <rFont val="Arial"/>
        <family val="2"/>
        <charset val="238"/>
      </rPr>
      <t xml:space="preserve"> ve školním roce 2024/25</t>
    </r>
  </si>
  <si>
    <r>
      <t xml:space="preserve">Tab. 3.3.7: Gymnázia </t>
    </r>
    <r>
      <rPr>
        <sz val="10"/>
        <color theme="1"/>
        <rFont val="Arial"/>
        <family val="2"/>
        <charset val="238"/>
      </rPr>
      <t xml:space="preserve">v krajském srovnání </t>
    </r>
    <r>
      <rPr>
        <b/>
        <sz val="10"/>
        <color theme="1"/>
        <rFont val="Arial"/>
        <family val="2"/>
        <charset val="238"/>
      </rPr>
      <t>–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nově přijatí žáci do 1. ročníku</t>
    </r>
    <r>
      <rPr>
        <sz val="10"/>
        <color theme="1"/>
        <rFont val="Arial"/>
        <family val="2"/>
        <charset val="238"/>
      </rPr>
      <t xml:space="preserve"> ve školním roce 2024/25 a </t>
    </r>
    <r>
      <rPr>
        <b/>
        <sz val="10"/>
        <color theme="1"/>
        <rFont val="Arial"/>
        <family val="2"/>
        <charset val="238"/>
      </rPr>
      <t>absolventi</t>
    </r>
    <r>
      <rPr>
        <sz val="10"/>
        <color theme="1"/>
        <rFont val="Arial"/>
        <family val="2"/>
        <charset val="238"/>
      </rPr>
      <t xml:space="preserve"> za školní rok 2023/24</t>
    </r>
  </si>
  <si>
    <t>Nově přijatí do 1. ročníku ve školním roce 2024/25</t>
  </si>
  <si>
    <t>Absolventi ve školním roce 2023/24</t>
  </si>
  <si>
    <t>Český statistický úřad: Školy a školská zařízení za školní rok 2024/2025</t>
  </si>
  <si>
    <r>
      <t xml:space="preserve">Tab. 3.3.14: Gymnázia </t>
    </r>
    <r>
      <rPr>
        <sz val="10"/>
        <color theme="1"/>
        <rFont val="Arial"/>
        <family val="2"/>
        <charset val="238"/>
      </rPr>
      <t xml:space="preserve">v krajském srovnání </t>
    </r>
    <r>
      <rPr>
        <b/>
        <sz val="10"/>
        <color theme="1"/>
        <rFont val="Arial"/>
        <family val="2"/>
        <charset val="238"/>
      </rPr>
      <t xml:space="preserve">– počet žáků ve čtyřletém vzdělávání, </t>
    </r>
    <r>
      <rPr>
        <sz val="10"/>
        <color theme="1"/>
        <rFont val="Arial"/>
        <family val="2"/>
        <charset val="238"/>
      </rPr>
      <t>v časové řadě 2014/15–2024/25</t>
    </r>
  </si>
  <si>
    <r>
      <t xml:space="preserve">Tab. 3.3.15: Gymnázia </t>
    </r>
    <r>
      <rPr>
        <sz val="10"/>
        <color theme="1"/>
        <rFont val="Arial"/>
        <family val="2"/>
        <charset val="238"/>
      </rPr>
      <t xml:space="preserve">v krajském srovnání </t>
    </r>
    <r>
      <rPr>
        <b/>
        <sz val="10"/>
        <color theme="1"/>
        <rFont val="Arial"/>
        <family val="2"/>
        <charset val="238"/>
      </rPr>
      <t xml:space="preserve">– počet žáků v šestiletém vzdělávání, </t>
    </r>
    <r>
      <rPr>
        <sz val="10"/>
        <color theme="1"/>
        <rFont val="Arial"/>
        <family val="2"/>
        <charset val="238"/>
      </rPr>
      <t>v časové řadě 2014/15–2024/25</t>
    </r>
  </si>
  <si>
    <r>
      <t xml:space="preserve">Tab. 3.3.16: Gymnázia </t>
    </r>
    <r>
      <rPr>
        <sz val="10"/>
        <color theme="1"/>
        <rFont val="Arial"/>
        <family val="2"/>
        <charset val="238"/>
      </rPr>
      <t xml:space="preserve">v krajském srovnání </t>
    </r>
    <r>
      <rPr>
        <b/>
        <sz val="10"/>
        <color theme="1"/>
        <rFont val="Arial"/>
        <family val="2"/>
        <charset val="238"/>
      </rPr>
      <t xml:space="preserve">– počet žáků v osmiletém vzdělávání, </t>
    </r>
    <r>
      <rPr>
        <sz val="10"/>
        <color theme="1"/>
        <rFont val="Arial"/>
        <family val="2"/>
        <charset val="238"/>
      </rPr>
      <t>v časové řadě 2014/15–2024/25</t>
    </r>
  </si>
  <si>
    <r>
      <t>z toho s denním vzdělávaním</t>
    </r>
    <r>
      <rPr>
        <vertAlign val="superscript"/>
        <sz val="8"/>
        <color theme="1"/>
        <rFont val="Arial"/>
        <family val="2"/>
        <charset val="238"/>
      </rPr>
      <t>2)</t>
    </r>
  </si>
  <si>
    <t>jiné formy vzdělá-vání (4leté)</t>
  </si>
  <si>
    <t>Česko</t>
  </si>
  <si>
    <t>Zpět na obsah</t>
  </si>
  <si>
    <t>Zdroj: zpracováno z dat MŠMT</t>
  </si>
  <si>
    <t>3.3 Střední školy poskytující všeobecné vzdělávání s maturitní zkouškou – dále jen gymnázia</t>
  </si>
  <si>
    <t>Tab. 3.3.1</t>
  </si>
  <si>
    <r>
      <t xml:space="preserve"> Gymnázia celkem – </t>
    </r>
    <r>
      <rPr>
        <b/>
        <sz val="10"/>
        <color theme="1"/>
        <rFont val="Arial"/>
        <family val="2"/>
        <charset val="238"/>
      </rPr>
      <t>školy, třídy a žáci</t>
    </r>
    <r>
      <rPr>
        <sz val="10"/>
        <color theme="1"/>
        <rFont val="Arial"/>
        <family val="2"/>
        <charset val="238"/>
      </rPr>
      <t>, v časové řadě 2014/15–2024/25</t>
    </r>
  </si>
  <si>
    <t>Tab. 3.3.2</t>
  </si>
  <si>
    <r>
      <t xml:space="preserve"> Gymnázia celkem –</t>
    </r>
    <r>
      <rPr>
        <b/>
        <sz val="10"/>
        <rFont val="Arial"/>
        <family val="2"/>
        <charset val="238"/>
      </rPr>
      <t xml:space="preserve"> žáci v denním vzdělávání</t>
    </r>
    <r>
      <rPr>
        <sz val="10"/>
        <rFont val="Arial"/>
        <family val="2"/>
        <charset val="238"/>
      </rPr>
      <t xml:space="preserve"> podle typu a ročníku gymnázia, v časové řadě 2014/15–2024/25</t>
    </r>
  </si>
  <si>
    <t>Tab. 3.3.3</t>
  </si>
  <si>
    <r>
      <t xml:space="preserve"> Gymnázia celkem – </t>
    </r>
    <r>
      <rPr>
        <b/>
        <sz val="10"/>
        <rFont val="Arial"/>
        <family val="2"/>
        <charset val="238"/>
      </rPr>
      <t>nově přijatí žáci</t>
    </r>
    <r>
      <rPr>
        <sz val="10"/>
        <rFont val="Arial"/>
        <family val="2"/>
        <charset val="238"/>
      </rPr>
      <t xml:space="preserve"> do 1. ročníku, v časové řadě 2014/15–2024/25</t>
    </r>
  </si>
  <si>
    <t>Tab. 3.3.4</t>
  </si>
  <si>
    <r>
      <t xml:space="preserve"> Gymnázia celkem – </t>
    </r>
    <r>
      <rPr>
        <b/>
        <sz val="10"/>
        <rFont val="Arial"/>
        <family val="2"/>
        <charset val="238"/>
      </rPr>
      <t>absolventi</t>
    </r>
    <r>
      <rPr>
        <sz val="10"/>
        <rFont val="Arial"/>
        <family val="2"/>
        <charset val="238"/>
      </rPr>
      <t>, v časové řadě 2013/14–2023/24</t>
    </r>
  </si>
  <si>
    <t>Tab. 3.3.5</t>
  </si>
  <si>
    <r>
      <t xml:space="preserve"> Gymnázia podle zřizovatele školy – </t>
    </r>
    <r>
      <rPr>
        <b/>
        <sz val="10"/>
        <rFont val="Arial"/>
        <family val="2"/>
        <charset val="238"/>
      </rPr>
      <t>školy, třídy a žáci</t>
    </r>
    <r>
      <rPr>
        <sz val="10"/>
        <rFont val="Arial"/>
        <family val="2"/>
        <charset val="238"/>
      </rPr>
      <t>, v časové řadě 2014/15–2024/25</t>
    </r>
  </si>
  <si>
    <t>Gymnázia v krajském srovnání</t>
  </si>
  <si>
    <t>Tab. 3.3.6</t>
  </si>
  <si>
    <r>
      <t xml:space="preserve"> Gymnázia v krajském srovnání – </t>
    </r>
    <r>
      <rPr>
        <b/>
        <sz val="10"/>
        <rFont val="Arial"/>
        <family val="2"/>
        <charset val="238"/>
      </rPr>
      <t>školy, třídy a žáci</t>
    </r>
    <r>
      <rPr>
        <sz val="10"/>
        <rFont val="Arial"/>
        <family val="2"/>
        <charset val="238"/>
      </rPr>
      <t>, ve školním roce 2024/25</t>
    </r>
  </si>
  <si>
    <t>Tab. 3.3.7</t>
  </si>
  <si>
    <r>
      <t xml:space="preserve"> Gymnázia v krajském srovnání – </t>
    </r>
    <r>
      <rPr>
        <b/>
        <sz val="10"/>
        <rFont val="Arial"/>
        <family val="2"/>
        <charset val="238"/>
      </rPr>
      <t xml:space="preserve">nově přijatí žáci </t>
    </r>
    <r>
      <rPr>
        <sz val="10"/>
        <rFont val="Arial"/>
        <family val="2"/>
        <charset val="238"/>
      </rPr>
      <t>do 1. ročníku ve školním roce 2024/25</t>
    </r>
    <r>
      <rPr>
        <b/>
        <sz val="10"/>
        <rFont val="Arial"/>
        <family val="2"/>
        <charset val="238"/>
      </rPr>
      <t xml:space="preserve"> a absolventi</t>
    </r>
    <r>
      <rPr>
        <sz val="10"/>
        <rFont val="Arial"/>
        <family val="2"/>
        <charset val="238"/>
      </rPr>
      <t xml:space="preserve"> za školní rok 2023/24</t>
    </r>
  </si>
  <si>
    <t>Tab. 3.3.8</t>
  </si>
  <si>
    <r>
      <t xml:space="preserve"> Gymnázia v krajském srovnání – počet </t>
    </r>
    <r>
      <rPr>
        <b/>
        <sz val="10"/>
        <rFont val="Arial"/>
        <family val="2"/>
        <charset val="238"/>
      </rPr>
      <t>škol</t>
    </r>
    <r>
      <rPr>
        <sz val="10"/>
        <rFont val="Arial"/>
        <family val="2"/>
        <charset val="238"/>
      </rPr>
      <t>, v časové řadě 2014/15–2024/25</t>
    </r>
  </si>
  <si>
    <t>Tab. 3.3.9</t>
  </si>
  <si>
    <r>
      <t xml:space="preserve"> Gymnázia v krajském srovnání – počet</t>
    </r>
    <r>
      <rPr>
        <b/>
        <sz val="10"/>
        <rFont val="Arial"/>
        <family val="2"/>
        <charset val="238"/>
      </rPr>
      <t xml:space="preserve"> škol</t>
    </r>
    <r>
      <rPr>
        <sz val="10"/>
        <rFont val="Arial"/>
        <family val="2"/>
        <charset val="238"/>
      </rPr>
      <t xml:space="preserve"> zajišťujících </t>
    </r>
    <r>
      <rPr>
        <b/>
        <sz val="10"/>
        <rFont val="Arial"/>
        <family val="2"/>
        <charset val="238"/>
      </rPr>
      <t xml:space="preserve">4leté denní </t>
    </r>
    <r>
      <rPr>
        <sz val="10"/>
        <rFont val="Arial"/>
        <family val="2"/>
        <charset val="238"/>
      </rPr>
      <t>vzdělávání, v časové řadě 2014/15–2024/25</t>
    </r>
  </si>
  <si>
    <t>Tab. 3.3.10</t>
  </si>
  <si>
    <r>
      <t xml:space="preserve"> Gymnázia v krajském srovnání – počet</t>
    </r>
    <r>
      <rPr>
        <b/>
        <sz val="10"/>
        <rFont val="Arial"/>
        <family val="2"/>
        <charset val="238"/>
      </rPr>
      <t xml:space="preserve"> škol </t>
    </r>
    <r>
      <rPr>
        <sz val="10"/>
        <rFont val="Arial"/>
        <family val="2"/>
        <charset val="238"/>
      </rPr>
      <t xml:space="preserve">zajišťujících </t>
    </r>
    <r>
      <rPr>
        <b/>
        <sz val="10"/>
        <rFont val="Arial"/>
        <family val="2"/>
        <charset val="238"/>
      </rPr>
      <t xml:space="preserve">6leté denní </t>
    </r>
    <r>
      <rPr>
        <sz val="10"/>
        <rFont val="Arial"/>
        <family val="2"/>
        <charset val="238"/>
      </rPr>
      <t>vzdělávání, v časové řadě 2014/15–2024/25</t>
    </r>
  </si>
  <si>
    <t>Tab. 3.3.11</t>
  </si>
  <si>
    <r>
      <t xml:space="preserve"> Gymnázia v krajském srovnání – počet </t>
    </r>
    <r>
      <rPr>
        <b/>
        <sz val="10"/>
        <rFont val="Arial"/>
        <family val="2"/>
        <charset val="238"/>
      </rPr>
      <t>škol</t>
    </r>
    <r>
      <rPr>
        <sz val="10"/>
        <rFont val="Arial"/>
        <family val="2"/>
        <charset val="238"/>
      </rPr>
      <t xml:space="preserve"> zajišťujících </t>
    </r>
    <r>
      <rPr>
        <b/>
        <sz val="10"/>
        <rFont val="Arial"/>
        <family val="2"/>
        <charset val="238"/>
      </rPr>
      <t>8leté denní</t>
    </r>
    <r>
      <rPr>
        <sz val="10"/>
        <rFont val="Arial"/>
        <family val="2"/>
        <charset val="238"/>
      </rPr>
      <t xml:space="preserve"> vzdělávání, v časové řadě 2014/15–2024/25</t>
    </r>
  </si>
  <si>
    <t>Tab. 3.3.12</t>
  </si>
  <si>
    <r>
      <t xml:space="preserve"> Gymnázia v krajském srovnání – počet</t>
    </r>
    <r>
      <rPr>
        <b/>
        <sz val="10"/>
        <rFont val="Arial"/>
        <family val="2"/>
        <charset val="238"/>
      </rPr>
      <t xml:space="preserve"> tříd</t>
    </r>
    <r>
      <rPr>
        <sz val="10"/>
        <rFont val="Arial"/>
        <family val="2"/>
        <charset val="238"/>
      </rPr>
      <t xml:space="preserve"> v </t>
    </r>
    <r>
      <rPr>
        <b/>
        <sz val="10"/>
        <rFont val="Arial"/>
        <family val="2"/>
        <charset val="238"/>
      </rPr>
      <t>denní</t>
    </r>
    <r>
      <rPr>
        <sz val="10"/>
        <rFont val="Arial"/>
        <family val="2"/>
        <charset val="238"/>
      </rPr>
      <t xml:space="preserve"> formě vzdělávání, v časové řadě 2014/15–2024/25</t>
    </r>
  </si>
  <si>
    <t>Tab. 3.3.13</t>
  </si>
  <si>
    <r>
      <t xml:space="preserve"> Gymnázia v krajském srovnání – počet </t>
    </r>
    <r>
      <rPr>
        <b/>
        <sz val="10"/>
        <rFont val="Arial"/>
        <family val="2"/>
        <charset val="238"/>
      </rPr>
      <t>žáků</t>
    </r>
    <r>
      <rPr>
        <sz val="10"/>
        <rFont val="Arial"/>
        <family val="2"/>
        <charset val="238"/>
      </rPr>
      <t>, v časové řadě 2014/15–2024/25</t>
    </r>
  </si>
  <si>
    <t>Tab. 3.3.14</t>
  </si>
  <si>
    <r>
      <t xml:space="preserve"> Gymnázia v krajském srovnání – počet </t>
    </r>
    <r>
      <rPr>
        <b/>
        <sz val="10"/>
        <rFont val="Arial"/>
        <family val="2"/>
        <charset val="238"/>
      </rPr>
      <t>žáků ve čtyřletém vzdělávání</t>
    </r>
    <r>
      <rPr>
        <sz val="10"/>
        <rFont val="Arial"/>
        <family val="2"/>
        <charset val="238"/>
      </rPr>
      <t>, v časové řadě 2014/15–2024/25</t>
    </r>
  </si>
  <si>
    <t>Tab. 3.3.15</t>
  </si>
  <si>
    <r>
      <t xml:space="preserve"> Gymnázia v krajském srovnání – počet </t>
    </r>
    <r>
      <rPr>
        <b/>
        <sz val="10"/>
        <rFont val="Arial"/>
        <family val="2"/>
        <charset val="238"/>
      </rPr>
      <t>žáků v šestiletém vzdělávání</t>
    </r>
    <r>
      <rPr>
        <sz val="10"/>
        <rFont val="Arial"/>
        <family val="2"/>
        <charset val="238"/>
      </rPr>
      <t>, v časové řadě 2014/15–2024/25</t>
    </r>
  </si>
  <si>
    <t>Tab. 3.3.16</t>
  </si>
  <si>
    <r>
      <t xml:space="preserve"> Gymnázia v krajském srovnání – počet </t>
    </r>
    <r>
      <rPr>
        <b/>
        <sz val="10"/>
        <rFont val="Arial"/>
        <family val="2"/>
        <charset val="238"/>
      </rPr>
      <t>žáků v osmiletém vzdělávání</t>
    </r>
    <r>
      <rPr>
        <sz val="10"/>
        <rFont val="Arial"/>
        <family val="2"/>
        <charset val="238"/>
      </rPr>
      <t>, v časové řadě 2014/15–2024/25</t>
    </r>
  </si>
  <si>
    <t>Tab. 3.3.17</t>
  </si>
  <si>
    <r>
      <t xml:space="preserve"> Gymnázia v krajském srovnání – počet </t>
    </r>
    <r>
      <rPr>
        <b/>
        <sz val="10"/>
        <rFont val="Arial"/>
        <family val="2"/>
        <charset val="238"/>
      </rPr>
      <t xml:space="preserve">nově přijatých žáků </t>
    </r>
    <r>
      <rPr>
        <sz val="10"/>
        <rFont val="Arial"/>
        <family val="2"/>
        <charset val="238"/>
      </rPr>
      <t xml:space="preserve">do 1. ročníku </t>
    </r>
    <r>
      <rPr>
        <b/>
        <sz val="10"/>
        <rFont val="Arial"/>
        <family val="2"/>
        <charset val="238"/>
      </rPr>
      <t>celkem</t>
    </r>
    <r>
      <rPr>
        <sz val="10"/>
        <rFont val="Arial"/>
        <family val="2"/>
        <charset val="238"/>
      </rPr>
      <t>, v časové řadě 2014/15–2024/25</t>
    </r>
  </si>
  <si>
    <t>Tab. 3.3.18</t>
  </si>
  <si>
    <r>
      <t xml:space="preserve"> Gymnázia v krajském srovnání – počet</t>
    </r>
    <r>
      <rPr>
        <b/>
        <sz val="10"/>
        <rFont val="Arial"/>
        <family val="2"/>
        <charset val="238"/>
      </rPr>
      <t xml:space="preserve"> nově přijatých žáků</t>
    </r>
    <r>
      <rPr>
        <sz val="10"/>
        <rFont val="Arial"/>
        <family val="2"/>
        <charset val="238"/>
      </rPr>
      <t xml:space="preserve"> do 1. ročníku gymnázií </t>
    </r>
    <r>
      <rPr>
        <b/>
        <sz val="10"/>
        <rFont val="Arial"/>
        <family val="2"/>
        <charset val="238"/>
      </rPr>
      <t>s čtyřletým</t>
    </r>
    <r>
      <rPr>
        <sz val="10"/>
        <rFont val="Arial"/>
        <family val="2"/>
        <charset val="238"/>
      </rPr>
      <t xml:space="preserve"> vzděláváním, v časové řadě 2014/15–2024/25</t>
    </r>
  </si>
  <si>
    <t>Tab. 3.3.19</t>
  </si>
  <si>
    <r>
      <t xml:space="preserve"> Gymnázia v krajském srovnání – počet </t>
    </r>
    <r>
      <rPr>
        <b/>
        <sz val="10"/>
        <rFont val="Arial"/>
        <family val="2"/>
        <charset val="238"/>
      </rPr>
      <t>nově přijatých žáků</t>
    </r>
    <r>
      <rPr>
        <sz val="10"/>
        <rFont val="Arial"/>
        <family val="2"/>
        <charset val="238"/>
      </rPr>
      <t xml:space="preserve"> do 1. ročníku gymnázií </t>
    </r>
    <r>
      <rPr>
        <b/>
        <sz val="10"/>
        <rFont val="Arial"/>
        <family val="2"/>
        <charset val="238"/>
      </rPr>
      <t>s šestiletým</t>
    </r>
    <r>
      <rPr>
        <sz val="10"/>
        <rFont val="Arial"/>
        <family val="2"/>
        <charset val="238"/>
      </rPr>
      <t xml:space="preserve"> vzděláváním, v časové řadě 2014/15–2024/25</t>
    </r>
  </si>
  <si>
    <t>Tab. 3.3.20</t>
  </si>
  <si>
    <r>
      <t xml:space="preserve"> Gymnázia v krajském srovnání – počet </t>
    </r>
    <r>
      <rPr>
        <b/>
        <sz val="10"/>
        <rFont val="Arial"/>
        <family val="2"/>
        <charset val="238"/>
      </rPr>
      <t>nově přijatých</t>
    </r>
    <r>
      <rPr>
        <sz val="10"/>
        <rFont val="Arial"/>
        <family val="2"/>
        <charset val="238"/>
      </rPr>
      <t xml:space="preserve"> žáků do 1. ročníku gymnázií </t>
    </r>
    <r>
      <rPr>
        <b/>
        <sz val="10"/>
        <rFont val="Arial"/>
        <family val="2"/>
        <charset val="238"/>
      </rPr>
      <t>s osmiletým</t>
    </r>
    <r>
      <rPr>
        <sz val="10"/>
        <rFont val="Arial"/>
        <family val="2"/>
        <charset val="238"/>
      </rPr>
      <t xml:space="preserve"> vzděláváním, v časové řadě 2014/15–2024/25</t>
    </r>
  </si>
  <si>
    <t>Tab. 3.3.21</t>
  </si>
  <si>
    <r>
      <t xml:space="preserve"> Gymnázia v krajském srovnání – počet </t>
    </r>
    <r>
      <rPr>
        <b/>
        <sz val="10"/>
        <rFont val="Arial"/>
        <family val="2"/>
        <charset val="238"/>
      </rPr>
      <t>absolventů celkem</t>
    </r>
    <r>
      <rPr>
        <sz val="10"/>
        <rFont val="Arial"/>
        <family val="2"/>
        <charset val="238"/>
      </rPr>
      <t>, v časové řadě 2013/14–2023/24</t>
    </r>
  </si>
  <si>
    <t>Tab. 3.3.22</t>
  </si>
  <si>
    <r>
      <t xml:space="preserve"> Gymnázia v krajském srovnání – počet</t>
    </r>
    <r>
      <rPr>
        <b/>
        <sz val="10"/>
        <rFont val="Arial"/>
        <family val="2"/>
        <charset val="238"/>
      </rPr>
      <t xml:space="preserve"> absolventů</t>
    </r>
    <r>
      <rPr>
        <sz val="10"/>
        <rFont val="Arial"/>
        <family val="2"/>
        <charset val="238"/>
      </rPr>
      <t xml:space="preserve"> gymnázií </t>
    </r>
    <r>
      <rPr>
        <b/>
        <sz val="10"/>
        <rFont val="Arial"/>
        <family val="2"/>
        <charset val="238"/>
      </rPr>
      <t>s čtyřletým</t>
    </r>
    <r>
      <rPr>
        <sz val="10"/>
        <rFont val="Arial"/>
        <family val="2"/>
        <charset val="238"/>
      </rPr>
      <t xml:space="preserve"> vzděláváním, v časové řadě 2013/14–2023/24</t>
    </r>
  </si>
  <si>
    <t>Tab. 3.3.23</t>
  </si>
  <si>
    <r>
      <t xml:space="preserve"> Gymnázia v krajském srovnání – počet </t>
    </r>
    <r>
      <rPr>
        <b/>
        <sz val="10"/>
        <rFont val="Arial"/>
        <family val="2"/>
        <charset val="238"/>
      </rPr>
      <t>absolventů</t>
    </r>
    <r>
      <rPr>
        <sz val="10"/>
        <rFont val="Arial"/>
        <family val="2"/>
        <charset val="238"/>
      </rPr>
      <t xml:space="preserve"> gymnázií </t>
    </r>
    <r>
      <rPr>
        <b/>
        <sz val="10"/>
        <rFont val="Arial"/>
        <family val="2"/>
        <charset val="238"/>
      </rPr>
      <t>s šestiletým</t>
    </r>
    <r>
      <rPr>
        <sz val="10"/>
        <rFont val="Arial"/>
        <family val="2"/>
        <charset val="238"/>
      </rPr>
      <t xml:space="preserve"> vzděláváním, v časové řadě 2013/14-2023/24</t>
    </r>
  </si>
  <si>
    <t>Tab. 3.3.24</t>
  </si>
  <si>
    <r>
      <t xml:space="preserve"> Gymnázia v krajském srovnání – počet </t>
    </r>
    <r>
      <rPr>
        <b/>
        <sz val="10"/>
        <rFont val="Arial"/>
        <family val="2"/>
        <charset val="238"/>
      </rPr>
      <t>absolventů</t>
    </r>
    <r>
      <rPr>
        <sz val="10"/>
        <rFont val="Arial"/>
        <family val="2"/>
        <charset val="238"/>
      </rPr>
      <t xml:space="preserve"> gymnázií </t>
    </r>
    <r>
      <rPr>
        <b/>
        <sz val="10"/>
        <rFont val="Arial"/>
        <family val="2"/>
        <charset val="238"/>
      </rPr>
      <t>s osmiletým</t>
    </r>
    <r>
      <rPr>
        <sz val="10"/>
        <rFont val="Arial"/>
        <family val="2"/>
        <charset val="238"/>
      </rPr>
      <t xml:space="preserve"> vzděláváním, v časové řadě 2013/14-2023/24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</si>
</sst>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5" formatCode="#,##0\ &quot;Kč&quot;;\-#,##0\ &quot;Kč&quot;"/>
    <numFmt numFmtId="7" formatCode="#,##0.00\ &quot;Kč&quot;;\-#,##0.00\ &quot;Kč&quot;"/>
    <numFmt numFmtId="164" formatCode="_-* #,##0.00\ _K_č_-;\-* #,##0.00\ _K_č_-;_-* &quot;-&quot;??\ _K_č_-;_-@_-"/>
    <numFmt numFmtId="165" formatCode="#,##0_ ;\-#,##0\ "/>
    <numFmt numFmtId="166" formatCode="#,##0_ ;[Red]\-#,##0\ ;\–\ "/>
    <numFmt numFmtId="167" formatCode="#,##0.0_ ;\-#,##0.0\ "/>
    <numFmt numFmtId="168" formatCode="0.0%"/>
    <numFmt numFmtId="169" formatCode="&quot;Kč&quot;#,##0_);\(&quot;Kč&quot;#,##0\)"/>
    <numFmt numFmtId="170" formatCode="_(* #,##0.00_);_(* \(#,##0.00\);_(* &quot;-&quot;??_);_(@_)"/>
    <numFmt numFmtId="171" formatCode="&quot;Kč&quot;#,##0.00_);\(&quot;Kč&quot;#,##0.00\)"/>
    <numFmt numFmtId="172" formatCode="#,##0_ ;\-#,##0\ ;\–\ "/>
    <numFmt numFmtId="173" formatCode="#,##0_ ;\-#,##0\ ;0"/>
    <numFmt numFmtId="174" formatCode="#,##0;\-#,##0;&quot;–&quot;"/>
    <numFmt numFmtId="175" formatCode="_____________´@"/>
    <numFmt numFmtId="176" formatCode="0_ ;\-0\ "/>
    <numFmt numFmtId="177" formatCode="#,##0&quot;  &quot;;\-#,##0&quot;  &quot;;\–&quot;  &quot;"/>
    <numFmt numFmtId="178" formatCode="#,##0.0%&quot;  &quot;;\-#,##0.0%&quot;  &quot;;\–&quot;  &quot;"/>
  </numFmts>
  <fonts count="4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i/>
      <sz val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charset val="238"/>
    </font>
    <font>
      <sz val="7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9"/>
      <color theme="1"/>
      <name val="Tahoma"/>
      <family val="2"/>
      <charset val="238"/>
    </font>
    <font>
      <i/>
      <vertAlign val="superscript"/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name val="Arial"/>
      <family val="2"/>
      <charset val="238"/>
    </font>
    <font>
      <u/>
      <sz val="11"/>
      <color theme="10"/>
      <name val="Calibri"/>
      <family val="2"/>
      <charset val="238"/>
    </font>
    <font>
      <sz val="10"/>
      <name val="Arial Narrow"/>
      <family val="2"/>
      <charset val="238"/>
    </font>
    <font>
      <sz val="11"/>
      <color theme="0"/>
      <name val="Calibri"/>
      <family val="2"/>
      <charset val="238"/>
      <scheme val="minor"/>
    </font>
    <font>
      <i/>
      <sz val="8"/>
      <color rgb="FFFF0000"/>
      <name val="Arial"/>
      <family val="2"/>
      <charset val="238"/>
    </font>
    <font>
      <i/>
      <sz val="8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u/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9"/>
      <color rgb="FF000000"/>
      <name val="Tahoma"/>
      <family val="2"/>
      <charset val="238"/>
    </font>
    <font>
      <u/>
      <sz val="10"/>
      <color theme="10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sz val="11"/>
      <color rgb="FF00B050"/>
      <name val="Calibri"/>
      <family val="2"/>
      <charset val="238"/>
      <scheme val="minor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sz val="10"/>
      <name val="MS Sans Serif"/>
      <family val="2"/>
      <charset val="238"/>
    </font>
    <font>
      <sz val="10"/>
      <name val="Arial Narrow"/>
      <family val="2"/>
      <charset val="238"/>
    </font>
    <font>
      <b/>
      <sz val="11"/>
      <color rgb="FFCC9610"/>
      <name val="Arial"/>
      <family val="2"/>
      <charset val="238"/>
    </font>
    <font>
      <b/>
      <i/>
      <sz val="10"/>
      <color rgb="FFCC9610"/>
      <name val="Arial"/>
      <family val="2"/>
      <charset val="238"/>
    </font>
    <font>
      <b/>
      <sz val="12"/>
      <color rgb="FF98700C"/>
      <name val="Arial"/>
      <family val="2"/>
      <charset val="238"/>
    </font>
    <font>
      <b/>
      <sz val="11"/>
      <color rgb="FF98700C"/>
      <name val="Arial"/>
      <family val="2"/>
      <charset val="238"/>
    </font>
    <font>
      <b/>
      <sz val="10"/>
      <color rgb="FF98700C"/>
      <name val="Arial"/>
      <family val="2"/>
      <charset val="238"/>
    </font>
    <font>
      <u/>
      <sz val="9"/>
      <color theme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CEFD0"/>
        <bgColor indexed="64"/>
      </patternFill>
    </fill>
  </fills>
  <borders count="119">
    <border>
      <left/>
      <right/>
      <top/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0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medium">
        <color auto="1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auto="1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medium">
        <color auto="1"/>
      </top>
      <bottom style="medium">
        <color indexed="64"/>
      </bottom>
      <diagonal/>
    </border>
  </borders>
  <cellStyleXfs count="125">
    <xf numFmtId="0" fontId="0" fillId="0" borderId="0"/>
    <xf numFmtId="3" fontId="5" fillId="0" borderId="0"/>
    <xf numFmtId="0" fontId="5" fillId="0" borderId="0" applyBorder="0" applyProtection="0"/>
    <xf numFmtId="10" fontId="5" fillId="2" borderId="0" applyFont="0" applyFill="0" applyBorder="0" applyAlignment="0" applyProtection="0"/>
    <xf numFmtId="0" fontId="5" fillId="2" borderId="24" applyNumberFormat="0" applyFont="0" applyBorder="0" applyAlignment="0" applyProtection="0"/>
    <xf numFmtId="3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2" borderId="0" applyFont="0" applyFill="0" applyBorder="0" applyAlignment="0" applyProtection="0"/>
    <xf numFmtId="4" fontId="5" fillId="2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2" borderId="0" applyFont="0" applyFill="0" applyBorder="0" applyAlignment="0" applyProtection="0"/>
    <xf numFmtId="2" fontId="5" fillId="0" borderId="0" applyFont="0" applyFill="0" applyBorder="0" applyAlignment="0" applyProtection="0"/>
    <xf numFmtId="0" fontId="11" fillId="0" borderId="0" applyNumberFormat="0" applyFont="0" applyFill="0" applyAlignment="0" applyProtection="0"/>
    <xf numFmtId="0" fontId="12" fillId="0" borderId="0" applyNumberFormat="0" applyFont="0" applyFill="0" applyAlignment="0" applyProtection="0"/>
    <xf numFmtId="7" fontId="5" fillId="2" borderId="0" applyFont="0" applyFill="0" applyBorder="0" applyAlignment="0" applyProtection="0"/>
    <xf numFmtId="7" fontId="5" fillId="2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2" borderId="0" applyFont="0" applyFill="0" applyBorder="0" applyAlignment="0" applyProtection="0"/>
    <xf numFmtId="5" fontId="5" fillId="2" borderId="0" applyFont="0" applyFill="0" applyBorder="0" applyAlignment="0" applyProtection="0"/>
    <xf numFmtId="5" fontId="5" fillId="0" borderId="0" applyFont="0" applyFill="0" applyBorder="0" applyAlignment="0" applyProtection="0"/>
    <xf numFmtId="0" fontId="5" fillId="0" borderId="0" applyBorder="0" applyProtection="0">
      <alignment vertical="top"/>
    </xf>
    <xf numFmtId="0" fontId="13" fillId="0" borderId="0"/>
    <xf numFmtId="3" fontId="5" fillId="0" borderId="0" applyBorder="0" applyProtection="0">
      <alignment wrapText="1"/>
    </xf>
    <xf numFmtId="3" fontId="5" fillId="0" borderId="0" applyBorder="0" applyProtection="0">
      <alignment wrapText="1"/>
    </xf>
    <xf numFmtId="3" fontId="5" fillId="0" borderId="0" applyBorder="0" applyProtection="0">
      <alignment wrapText="1"/>
    </xf>
    <xf numFmtId="0" fontId="5" fillId="0" borderId="0">
      <alignment vertical="top"/>
    </xf>
    <xf numFmtId="0" fontId="5" fillId="0" borderId="0" applyBorder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 applyBorder="0" applyProtection="0"/>
    <xf numFmtId="0" fontId="5" fillId="0" borderId="0" applyBorder="0" applyProtection="0"/>
    <xf numFmtId="3" fontId="5" fillId="0" borderId="0" applyBorder="0" applyProtection="0">
      <alignment wrapText="1"/>
    </xf>
    <xf numFmtId="0" fontId="5" fillId="0" borderId="0" applyBorder="0" applyProtection="0">
      <alignment vertical="center" wrapText="1"/>
    </xf>
    <xf numFmtId="0" fontId="14" fillId="0" borderId="0" applyBorder="0" applyProtection="0">
      <alignment vertical="center" wrapText="1"/>
    </xf>
    <xf numFmtId="3" fontId="5" fillId="0" borderId="0" applyBorder="0" applyProtection="0"/>
    <xf numFmtId="0" fontId="13" fillId="0" borderId="0"/>
    <xf numFmtId="3" fontId="5" fillId="0" borderId="0" applyBorder="0" applyProtection="0">
      <alignment wrapText="1"/>
    </xf>
    <xf numFmtId="0" fontId="5" fillId="0" borderId="0" applyBorder="0" applyProtection="0">
      <alignment vertical="center" wrapText="1"/>
    </xf>
    <xf numFmtId="0" fontId="5" fillId="0" borderId="0">
      <alignment vertical="top"/>
    </xf>
    <xf numFmtId="0" fontId="5" fillId="0" borderId="0">
      <alignment vertical="top"/>
    </xf>
    <xf numFmtId="0" fontId="5" fillId="0" borderId="0" applyBorder="0" applyProtection="0"/>
    <xf numFmtId="0" fontId="1" fillId="0" borderId="0"/>
    <xf numFmtId="0" fontId="1" fillId="0" borderId="0"/>
    <xf numFmtId="0" fontId="13" fillId="0" borderId="0" applyBorder="0">
      <alignment vertical="top"/>
    </xf>
    <xf numFmtId="2" fontId="5" fillId="0" borderId="0" applyFont="0" applyFill="0" applyBorder="0" applyAlignment="0" applyProtection="0"/>
    <xf numFmtId="2" fontId="5" fillId="2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24" applyNumberFormat="0" applyFont="0" applyBorder="0" applyAlignment="0" applyProtection="0"/>
    <xf numFmtId="0" fontId="11" fillId="0" borderId="0" applyNumberFormat="0" applyFill="0" applyBorder="0" applyAlignment="0" applyProtection="0"/>
    <xf numFmtId="0" fontId="11" fillId="2" borderId="0" applyNumberFormat="0" applyFont="0" applyFill="0" applyAlignment="0" applyProtection="0"/>
    <xf numFmtId="0" fontId="12" fillId="0" borderId="0" applyNumberFormat="0" applyFill="0" applyBorder="0" applyAlignment="0" applyProtection="0"/>
    <xf numFmtId="0" fontId="12" fillId="2" borderId="0" applyNumberFormat="0" applyFont="0" applyFill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5" fillId="0" borderId="0"/>
    <xf numFmtId="169" fontId="5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5" fillId="2" borderId="0" applyFont="0" applyFill="0" applyBorder="0" applyAlignment="0" applyProtection="0"/>
    <xf numFmtId="169" fontId="5" fillId="2" borderId="0" applyFont="0" applyFill="0" applyBorder="0" applyAlignment="0" applyProtection="0"/>
    <xf numFmtId="169" fontId="5" fillId="0" borderId="0" applyFont="0" applyFill="0" applyBorder="0" applyAlignment="0" applyProtection="0"/>
    <xf numFmtId="0" fontId="13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169" fontId="5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5" fillId="2" borderId="0" applyFont="0" applyFill="0" applyBorder="0" applyAlignment="0" applyProtection="0"/>
    <xf numFmtId="169" fontId="5" fillId="2" borderId="0" applyFont="0" applyFill="0" applyBorder="0" applyAlignment="0" applyProtection="0"/>
    <xf numFmtId="169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7" fontId="5" fillId="2" borderId="0" applyFont="0" applyFill="0" applyBorder="0" applyAlignment="0" applyProtection="0"/>
    <xf numFmtId="5" fontId="5" fillId="2" borderId="0" applyFont="0" applyFill="0" applyBorder="0" applyAlignment="0" applyProtection="0"/>
    <xf numFmtId="5" fontId="5" fillId="0" borderId="0" applyFont="0" applyFill="0" applyBorder="0" applyAlignment="0" applyProtection="0"/>
    <xf numFmtId="0" fontId="31" fillId="0" borderId="0" applyNumberFormat="0" applyFill="0" applyBorder="0" applyAlignment="0" applyProtection="0"/>
    <xf numFmtId="7" fontId="5" fillId="2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7" fontId="5" fillId="2" borderId="0" applyFont="0" applyFill="0" applyBorder="0" applyAlignment="0" applyProtection="0"/>
    <xf numFmtId="7" fontId="5" fillId="2" borderId="0" applyFont="0" applyFill="0" applyBorder="0" applyAlignment="0" applyProtection="0"/>
    <xf numFmtId="0" fontId="13" fillId="0" borderId="0"/>
    <xf numFmtId="0" fontId="13" fillId="0" borderId="0"/>
    <xf numFmtId="7" fontId="5" fillId="2" borderId="0" applyFont="0" applyFill="0" applyBorder="0" applyAlignment="0" applyProtection="0"/>
    <xf numFmtId="7" fontId="5" fillId="2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0" fontId="6" fillId="3" borderId="110"/>
    <xf numFmtId="0" fontId="6" fillId="0" borderId="10"/>
    <xf numFmtId="0" fontId="36" fillId="4" borderId="0">
      <alignment horizontal="center"/>
    </xf>
    <xf numFmtId="174" fontId="37" fillId="0" borderId="0" applyFill="0" applyBorder="0" applyAlignment="0" applyProtection="0"/>
    <xf numFmtId="0" fontId="21" fillId="4" borderId="10">
      <alignment horizontal="left"/>
    </xf>
    <xf numFmtId="0" fontId="38" fillId="4" borderId="0">
      <alignment horizontal="left"/>
    </xf>
    <xf numFmtId="0" fontId="6" fillId="0" borderId="0"/>
    <xf numFmtId="0" fontId="40" fillId="0" borderId="0"/>
    <xf numFmtId="175" fontId="39" fillId="0" borderId="0" applyFont="0">
      <alignment horizontal="left"/>
    </xf>
    <xf numFmtId="0" fontId="6" fillId="4" borderId="10"/>
    <xf numFmtId="0" fontId="4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41" fillId="0" borderId="0"/>
    <xf numFmtId="0" fontId="41" fillId="0" borderId="0"/>
    <xf numFmtId="9" fontId="25" fillId="0" borderId="0" applyFont="0" applyFill="0" applyBorder="0" applyAlignment="0" applyProtection="0"/>
    <xf numFmtId="0" fontId="25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1" fillId="0" borderId="0"/>
    <xf numFmtId="0" fontId="1" fillId="0" borderId="0"/>
  </cellStyleXfs>
  <cellXfs count="365">
    <xf numFmtId="0" fontId="0" fillId="0" borderId="0" xfId="0"/>
    <xf numFmtId="0" fontId="4" fillId="0" borderId="0" xfId="0" applyFont="1"/>
    <xf numFmtId="0" fontId="7" fillId="0" borderId="0" xfId="0" applyFont="1"/>
    <xf numFmtId="0" fontId="9" fillId="0" borderId="0" xfId="2" applyFont="1"/>
    <xf numFmtId="0" fontId="10" fillId="0" borderId="0" xfId="0" applyFont="1"/>
    <xf numFmtId="165" fontId="7" fillId="0" borderId="0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7" fillId="0" borderId="0" xfId="0" applyFont="1"/>
    <xf numFmtId="0" fontId="0" fillId="0" borderId="0" xfId="0" applyFont="1"/>
    <xf numFmtId="165" fontId="0" fillId="0" borderId="0" xfId="0" applyNumberFormat="1" applyAlignment="1">
      <alignment vertical="center"/>
    </xf>
    <xf numFmtId="0" fontId="20" fillId="0" borderId="0" xfId="0" applyFont="1"/>
    <xf numFmtId="165" fontId="6" fillId="0" borderId="7" xfId="0" applyNumberFormat="1" applyFont="1" applyFill="1" applyBorder="1" applyAlignment="1" applyProtection="1">
      <alignment horizontal="right" vertical="center"/>
      <protection locked="0"/>
    </xf>
    <xf numFmtId="3" fontId="0" fillId="0" borderId="0" xfId="0" applyNumberFormat="1"/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20" fillId="0" borderId="0" xfId="0" applyFont="1" applyFill="1"/>
    <xf numFmtId="0" fontId="9" fillId="0" borderId="0" xfId="2" applyFont="1" applyFill="1" applyBorder="1" applyAlignment="1" applyProtection="1">
      <alignment horizontal="left" vertical="center"/>
      <protection locked="0"/>
    </xf>
    <xf numFmtId="0" fontId="2" fillId="0" borderId="0" xfId="0" applyFont="1" applyFill="1"/>
    <xf numFmtId="0" fontId="3" fillId="0" borderId="0" xfId="0" applyFont="1" applyFill="1"/>
    <xf numFmtId="165" fontId="7" fillId="0" borderId="15" xfId="0" applyNumberFormat="1" applyFont="1" applyFill="1" applyBorder="1" applyAlignment="1">
      <alignment horizontal="right" vertical="center"/>
    </xf>
    <xf numFmtId="165" fontId="7" fillId="0" borderId="32" xfId="0" applyNumberFormat="1" applyFont="1" applyFill="1" applyBorder="1" applyAlignment="1">
      <alignment horizontal="right" vertical="center"/>
    </xf>
    <xf numFmtId="165" fontId="7" fillId="0" borderId="0" xfId="0" applyNumberFormat="1" applyFont="1" applyFill="1" applyBorder="1" applyAlignment="1">
      <alignment horizontal="right" vertical="center"/>
    </xf>
    <xf numFmtId="165" fontId="0" fillId="0" borderId="0" xfId="0" applyNumberFormat="1"/>
    <xf numFmtId="168" fontId="4" fillId="0" borderId="0" xfId="58" applyNumberFormat="1" applyFont="1" applyFill="1" applyBorder="1" applyAlignment="1">
      <alignment vertical="center"/>
    </xf>
    <xf numFmtId="0" fontId="3" fillId="0" borderId="0" xfId="0" applyFont="1"/>
    <xf numFmtId="0" fontId="4" fillId="0" borderId="0" xfId="0" applyFont="1"/>
    <xf numFmtId="0" fontId="0" fillId="0" borderId="0" xfId="0"/>
    <xf numFmtId="0" fontId="2" fillId="0" borderId="0" xfId="0" applyFont="1"/>
    <xf numFmtId="0" fontId="9" fillId="0" borderId="0" xfId="2" applyFont="1"/>
    <xf numFmtId="168" fontId="4" fillId="0" borderId="17" xfId="58" applyNumberFormat="1" applyFont="1" applyFill="1" applyBorder="1" applyAlignment="1">
      <alignment vertical="center"/>
    </xf>
    <xf numFmtId="165" fontId="7" fillId="0" borderId="17" xfId="0" applyNumberFormat="1" applyFont="1" applyFill="1" applyBorder="1" applyAlignment="1">
      <alignment horizontal="right" vertical="center"/>
    </xf>
    <xf numFmtId="168" fontId="0" fillId="0" borderId="0" xfId="0" applyNumberFormat="1"/>
    <xf numFmtId="0" fontId="24" fillId="0" borderId="0" xfId="57" applyAlignment="1" applyProtection="1"/>
    <xf numFmtId="0" fontId="2" fillId="0" borderId="0" xfId="0" applyFont="1" applyFill="1" applyAlignment="1">
      <alignment vertical="center"/>
    </xf>
    <xf numFmtId="168" fontId="6" fillId="0" borderId="0" xfId="58" applyNumberFormat="1" applyFont="1" applyFill="1" applyBorder="1" applyAlignment="1" applyProtection="1">
      <alignment vertical="center"/>
      <protection locked="0"/>
    </xf>
    <xf numFmtId="168" fontId="6" fillId="0" borderId="0" xfId="58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Border="1"/>
    <xf numFmtId="0" fontId="28" fillId="0" borderId="0" xfId="0" applyFont="1" applyFill="1" applyBorder="1"/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Fill="1" applyBorder="1"/>
    <xf numFmtId="0" fontId="26" fillId="0" borderId="0" xfId="0" applyFont="1" applyFill="1" applyBorder="1" applyAlignment="1">
      <alignment vertical="center"/>
    </xf>
    <xf numFmtId="0" fontId="28" fillId="0" borderId="0" xfId="2" applyFont="1" applyFill="1" applyBorder="1"/>
    <xf numFmtId="166" fontId="0" fillId="0" borderId="0" xfId="0" applyNumberFormat="1"/>
    <xf numFmtId="165" fontId="21" fillId="0" borderId="32" xfId="0" applyNumberFormat="1" applyFont="1" applyFill="1" applyBorder="1" applyAlignment="1">
      <alignment vertical="center"/>
    </xf>
    <xf numFmtId="165" fontId="21" fillId="0" borderId="17" xfId="0" applyNumberFormat="1" applyFont="1" applyFill="1" applyBorder="1" applyAlignment="1">
      <alignment vertical="center"/>
    </xf>
    <xf numFmtId="0" fontId="30" fillId="0" borderId="0" xfId="57" applyFont="1" applyAlignment="1" applyProtection="1"/>
    <xf numFmtId="165" fontId="6" fillId="0" borderId="32" xfId="0" applyNumberFormat="1" applyFont="1" applyFill="1" applyBorder="1" applyAlignment="1" applyProtection="1">
      <alignment horizontal="right" vertical="center"/>
      <protection locked="0"/>
    </xf>
    <xf numFmtId="166" fontId="16" fillId="0" borderId="96" xfId="0" applyNumberFormat="1" applyFont="1" applyFill="1" applyBorder="1" applyAlignment="1" applyProtection="1">
      <alignment horizontal="right" vertical="center"/>
    </xf>
    <xf numFmtId="166" fontId="6" fillId="0" borderId="97" xfId="0" applyNumberFormat="1" applyFont="1" applyFill="1" applyBorder="1" applyAlignment="1" applyProtection="1">
      <alignment horizontal="right" vertical="center"/>
    </xf>
    <xf numFmtId="166" fontId="16" fillId="0" borderId="97" xfId="0" applyNumberFormat="1" applyFont="1" applyFill="1" applyBorder="1" applyAlignment="1" applyProtection="1">
      <alignment horizontal="right" vertical="center"/>
    </xf>
    <xf numFmtId="166" fontId="6" fillId="0" borderId="96" xfId="0" applyNumberFormat="1" applyFont="1" applyFill="1" applyBorder="1" applyAlignment="1" applyProtection="1">
      <alignment horizontal="right" vertical="center"/>
    </xf>
    <xf numFmtId="166" fontId="6" fillId="0" borderId="98" xfId="0" applyNumberFormat="1" applyFont="1" applyFill="1" applyBorder="1" applyAlignment="1" applyProtection="1">
      <alignment horizontal="right" vertical="center"/>
    </xf>
    <xf numFmtId="166" fontId="16" fillId="0" borderId="98" xfId="0" applyNumberFormat="1" applyFont="1" applyFill="1" applyBorder="1" applyAlignment="1" applyProtection="1">
      <alignment horizontal="right" vertical="center"/>
    </xf>
    <xf numFmtId="165" fontId="7" fillId="0" borderId="97" xfId="0" applyNumberFormat="1" applyFont="1" applyFill="1" applyBorder="1" applyAlignment="1">
      <alignment vertical="center"/>
    </xf>
    <xf numFmtId="165" fontId="7" fillId="0" borderId="97" xfId="0" applyNumberFormat="1" applyFont="1" applyFill="1" applyBorder="1" applyAlignment="1">
      <alignment horizontal="right" vertical="center"/>
    </xf>
    <xf numFmtId="165" fontId="6" fillId="0" borderId="97" xfId="0" applyNumberFormat="1" applyFont="1" applyFill="1" applyBorder="1" applyAlignment="1" applyProtection="1">
      <alignment horizontal="right" vertical="center"/>
    </xf>
    <xf numFmtId="165" fontId="7" fillId="0" borderId="98" xfId="0" applyNumberFormat="1" applyFont="1" applyFill="1" applyBorder="1" applyAlignment="1">
      <alignment horizontal="right" vertical="center"/>
    </xf>
    <xf numFmtId="165" fontId="7" fillId="0" borderId="99" xfId="0" applyNumberFormat="1" applyFont="1" applyFill="1" applyBorder="1" applyAlignment="1">
      <alignment horizontal="right" vertical="center"/>
    </xf>
    <xf numFmtId="168" fontId="4" fillId="0" borderId="98" xfId="58" applyNumberFormat="1" applyFont="1" applyFill="1" applyBorder="1" applyAlignment="1">
      <alignment vertical="center"/>
    </xf>
    <xf numFmtId="165" fontId="7" fillId="0" borderId="101" xfId="0" applyNumberFormat="1" applyFont="1" applyFill="1" applyBorder="1" applyAlignment="1">
      <alignment horizontal="right" vertical="center"/>
    </xf>
    <xf numFmtId="165" fontId="7" fillId="0" borderId="96" xfId="0" applyNumberFormat="1" applyFont="1" applyFill="1" applyBorder="1" applyAlignment="1">
      <alignment horizontal="right" vertical="center"/>
    </xf>
    <xf numFmtId="0" fontId="9" fillId="0" borderId="0" xfId="2" applyFont="1" applyFill="1" applyBorder="1" applyAlignment="1" applyProtection="1">
      <alignment vertical="center"/>
      <protection locked="0"/>
    </xf>
    <xf numFmtId="165" fontId="6" fillId="0" borderId="101" xfId="0" applyNumberFormat="1" applyFont="1" applyFill="1" applyBorder="1" applyAlignment="1" applyProtection="1">
      <alignment horizontal="right" vertical="center"/>
    </xf>
    <xf numFmtId="165" fontId="6" fillId="0" borderId="99" xfId="0" applyNumberFormat="1" applyFont="1" applyFill="1" applyBorder="1" applyAlignment="1" applyProtection="1">
      <alignment horizontal="right" vertical="center"/>
      <protection locked="0"/>
    </xf>
    <xf numFmtId="165" fontId="6" fillId="0" borderId="101" xfId="40" applyNumberFormat="1" applyFont="1" applyFill="1" applyBorder="1" applyAlignment="1" applyProtection="1">
      <alignment vertical="center"/>
      <protection locked="0"/>
    </xf>
    <xf numFmtId="165" fontId="6" fillId="0" borderId="101" xfId="0" applyNumberFormat="1" applyFont="1" applyFill="1" applyBorder="1" applyAlignment="1" applyProtection="1">
      <alignment horizontal="right" vertical="center"/>
      <protection locked="0"/>
    </xf>
    <xf numFmtId="165" fontId="6" fillId="0" borderId="98" xfId="0" applyNumberFormat="1" applyFont="1" applyFill="1" applyBorder="1" applyAlignment="1" applyProtection="1">
      <alignment horizontal="right" vertical="center"/>
    </xf>
    <xf numFmtId="0" fontId="0" fillId="0" borderId="0" xfId="0"/>
    <xf numFmtId="0" fontId="4" fillId="0" borderId="0" xfId="0" applyFont="1" applyAlignment="1">
      <alignment vertical="center"/>
    </xf>
    <xf numFmtId="165" fontId="19" fillId="0" borderId="0" xfId="0" applyNumberFormat="1" applyFont="1"/>
    <xf numFmtId="0" fontId="9" fillId="0" borderId="0" xfId="2" applyFont="1" applyBorder="1" applyAlignment="1" applyProtection="1">
      <alignment vertical="center"/>
      <protection locked="0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165" fontId="7" fillId="0" borderId="7" xfId="0" applyNumberFormat="1" applyFont="1" applyFill="1" applyBorder="1" applyAlignment="1">
      <alignment horizontal="right" vertical="center"/>
    </xf>
    <xf numFmtId="165" fontId="21" fillId="0" borderId="101" xfId="0" applyNumberFormat="1" applyFont="1" applyFill="1" applyBorder="1" applyAlignment="1">
      <alignment vertical="center"/>
    </xf>
    <xf numFmtId="165" fontId="21" fillId="0" borderId="15" xfId="0" applyNumberFormat="1" applyFont="1" applyFill="1" applyBorder="1" applyAlignment="1">
      <alignment vertical="center"/>
    </xf>
    <xf numFmtId="0" fontId="0" fillId="0" borderId="0" xfId="0" applyAlignment="1">
      <alignment horizontal="right" vertical="center" wrapText="1"/>
    </xf>
    <xf numFmtId="165" fontId="7" fillId="0" borderId="97" xfId="0" applyNumberFormat="1" applyFont="1" applyFill="1" applyBorder="1" applyAlignment="1">
      <alignment horizontal="center" vertical="center"/>
    </xf>
    <xf numFmtId="165" fontId="20" fillId="0" borderId="0" xfId="0" applyNumberFormat="1" applyFont="1"/>
    <xf numFmtId="0" fontId="5" fillId="0" borderId="0" xfId="0" applyFont="1" applyFill="1"/>
    <xf numFmtId="0" fontId="33" fillId="0" borderId="0" xfId="57" applyFont="1" applyFill="1" applyAlignment="1" applyProtection="1"/>
    <xf numFmtId="167" fontId="4" fillId="0" borderId="0" xfId="0" applyNumberFormat="1" applyFont="1" applyFill="1" applyBorder="1" applyAlignment="1">
      <alignment horizontal="right" vertical="center"/>
    </xf>
    <xf numFmtId="165" fontId="27" fillId="0" borderId="0" xfId="0" applyNumberFormat="1" applyFont="1"/>
    <xf numFmtId="0" fontId="35" fillId="0" borderId="0" xfId="0" applyFont="1"/>
    <xf numFmtId="0" fontId="30" fillId="0" borderId="0" xfId="79" applyFont="1" applyAlignment="1" applyProtection="1"/>
    <xf numFmtId="168" fontId="4" fillId="0" borderId="97" xfId="58" applyNumberFormat="1" applyFont="1" applyFill="1" applyBorder="1" applyAlignment="1">
      <alignment vertical="center"/>
    </xf>
    <xf numFmtId="166" fontId="6" fillId="0" borderId="97" xfId="0" applyNumberFormat="1" applyFont="1" applyFill="1" applyBorder="1" applyAlignment="1" applyProtection="1">
      <alignment horizontal="center" vertical="center"/>
    </xf>
    <xf numFmtId="0" fontId="6" fillId="0" borderId="0" xfId="0" applyFont="1"/>
    <xf numFmtId="1" fontId="0" fillId="0" borderId="0" xfId="0" applyNumberFormat="1" applyAlignment="1">
      <alignment vertical="center"/>
    </xf>
    <xf numFmtId="165" fontId="6" fillId="0" borderId="106" xfId="0" applyNumberFormat="1" applyFont="1" applyFill="1" applyBorder="1" applyAlignment="1" applyProtection="1">
      <alignment horizontal="right" vertical="center"/>
      <protection locked="0"/>
    </xf>
    <xf numFmtId="165" fontId="7" fillId="0" borderId="19" xfId="0" applyNumberFormat="1" applyFont="1" applyFill="1" applyBorder="1" applyAlignment="1">
      <alignment horizontal="right" vertical="center"/>
    </xf>
    <xf numFmtId="168" fontId="4" fillId="0" borderId="19" xfId="58" applyNumberFormat="1" applyFont="1" applyFill="1" applyBorder="1" applyAlignment="1">
      <alignment vertical="center"/>
    </xf>
    <xf numFmtId="168" fontId="4" fillId="0" borderId="20" xfId="58" applyNumberFormat="1" applyFont="1" applyFill="1" applyBorder="1" applyAlignment="1">
      <alignment vertical="center"/>
    </xf>
    <xf numFmtId="166" fontId="6" fillId="0" borderId="98" xfId="0" applyNumberFormat="1" applyFont="1" applyFill="1" applyBorder="1" applyAlignment="1" applyProtection="1">
      <alignment horizontal="center" vertical="center"/>
    </xf>
    <xf numFmtId="165" fontId="15" fillId="0" borderId="19" xfId="0" applyNumberFormat="1" applyFont="1" applyFill="1" applyBorder="1" applyAlignment="1">
      <alignment horizontal="right" vertical="center"/>
    </xf>
    <xf numFmtId="165" fontId="6" fillId="0" borderId="1" xfId="0" applyNumberFormat="1" applyFont="1" applyFill="1" applyBorder="1" applyAlignment="1" applyProtection="1">
      <alignment horizontal="right" vertical="center"/>
      <protection locked="0"/>
    </xf>
    <xf numFmtId="165" fontId="6" fillId="0" borderId="41" xfId="0" applyNumberFormat="1" applyFont="1" applyFill="1" applyBorder="1" applyAlignment="1" applyProtection="1">
      <alignment horizontal="right" vertical="center"/>
      <protection locked="0"/>
    </xf>
    <xf numFmtId="165" fontId="7" fillId="0" borderId="106" xfId="0" applyNumberFormat="1" applyFont="1" applyFill="1" applyBorder="1" applyAlignment="1">
      <alignment horizontal="right" vertical="center"/>
    </xf>
    <xf numFmtId="0" fontId="0" fillId="0" borderId="0" xfId="0"/>
    <xf numFmtId="0" fontId="32" fillId="0" borderId="0" xfId="0" applyFont="1"/>
    <xf numFmtId="166" fontId="6" fillId="0" borderId="96" xfId="0" applyNumberFormat="1" applyFont="1" applyFill="1" applyBorder="1" applyAlignment="1" applyProtection="1">
      <alignment horizontal="center" vertical="center"/>
    </xf>
    <xf numFmtId="0" fontId="42" fillId="0" borderId="0" xfId="0" applyFont="1"/>
    <xf numFmtId="0" fontId="43" fillId="0" borderId="0" xfId="0" applyFont="1" applyFill="1"/>
    <xf numFmtId="165" fontId="15" fillId="0" borderId="106" xfId="0" applyNumberFormat="1" applyFont="1" applyFill="1" applyBorder="1" applyAlignment="1">
      <alignment horizontal="right" vertical="center"/>
    </xf>
    <xf numFmtId="165" fontId="15" fillId="0" borderId="41" xfId="0" applyNumberFormat="1" applyFont="1" applyFill="1" applyBorder="1" applyAlignment="1">
      <alignment horizontal="right" vertical="center"/>
    </xf>
    <xf numFmtId="165" fontId="15" fillId="0" borderId="45" xfId="0" applyNumberFormat="1" applyFont="1" applyFill="1" applyBorder="1" applyAlignment="1">
      <alignment horizontal="right" vertical="center"/>
    </xf>
    <xf numFmtId="165" fontId="7" fillId="0" borderId="14" xfId="0" applyNumberFormat="1" applyFont="1" applyFill="1" applyBorder="1" applyAlignment="1">
      <alignment horizontal="right" vertical="center"/>
    </xf>
    <xf numFmtId="168" fontId="4" fillId="0" borderId="96" xfId="58" applyNumberFormat="1" applyFont="1" applyFill="1" applyBorder="1" applyAlignment="1">
      <alignment vertical="center"/>
    </xf>
    <xf numFmtId="168" fontId="4" fillId="0" borderId="18" xfId="58" applyNumberFormat="1" applyFont="1" applyFill="1" applyBorder="1" applyAlignment="1">
      <alignment vertical="center"/>
    </xf>
    <xf numFmtId="167" fontId="7" fillId="0" borderId="0" xfId="0" applyNumberFormat="1" applyFont="1" applyFill="1" applyBorder="1" applyAlignment="1">
      <alignment horizontal="right" vertical="center"/>
    </xf>
    <xf numFmtId="165" fontId="15" fillId="0" borderId="20" xfId="0" applyNumberFormat="1" applyFont="1" applyFill="1" applyBorder="1" applyAlignment="1">
      <alignment horizontal="right" vertical="center"/>
    </xf>
    <xf numFmtId="165" fontId="6" fillId="0" borderId="97" xfId="0" applyNumberFormat="1" applyFont="1" applyFill="1" applyBorder="1" applyAlignment="1" applyProtection="1">
      <alignment vertical="center"/>
      <protection locked="0"/>
    </xf>
    <xf numFmtId="165" fontId="6" fillId="0" borderId="97" xfId="0" applyNumberFormat="1" applyFont="1" applyFill="1" applyBorder="1" applyAlignment="1" applyProtection="1">
      <alignment horizontal="center" vertical="center"/>
      <protection locked="0"/>
    </xf>
    <xf numFmtId="0" fontId="6" fillId="0" borderId="0" xfId="2" applyFont="1" applyFill="1" applyBorder="1" applyAlignment="1" applyProtection="1">
      <alignment horizontal="center" vertical="center" wrapText="1"/>
      <protection locked="0"/>
    </xf>
    <xf numFmtId="0" fontId="6" fillId="0" borderId="57" xfId="2" applyFont="1" applyFill="1" applyBorder="1" applyAlignment="1" applyProtection="1">
      <alignment horizontal="center" vertical="center"/>
      <protection locked="0"/>
    </xf>
    <xf numFmtId="165" fontId="6" fillId="0" borderId="60" xfId="1" applyNumberFormat="1" applyFont="1" applyFill="1" applyBorder="1" applyAlignment="1" applyProtection="1">
      <alignment vertical="center"/>
      <protection locked="0"/>
    </xf>
    <xf numFmtId="165" fontId="6" fillId="0" borderId="77" xfId="1" applyNumberFormat="1" applyFont="1" applyFill="1" applyBorder="1" applyAlignment="1" applyProtection="1">
      <alignment vertical="center"/>
      <protection locked="0"/>
    </xf>
    <xf numFmtId="0" fontId="9" fillId="0" borderId="61" xfId="2" applyFont="1" applyFill="1" applyBorder="1" applyAlignment="1" applyProtection="1">
      <alignment horizontal="center" vertical="center"/>
      <protection locked="0"/>
    </xf>
    <xf numFmtId="168" fontId="6" fillId="0" borderId="64" xfId="58" applyNumberFormat="1" applyFont="1" applyFill="1" applyBorder="1" applyAlignment="1" applyProtection="1">
      <alignment vertical="center"/>
      <protection locked="0"/>
    </xf>
    <xf numFmtId="168" fontId="6" fillId="0" borderId="95" xfId="58" applyNumberFormat="1" applyFont="1" applyFill="1" applyBorder="1" applyAlignment="1" applyProtection="1">
      <alignment vertical="center"/>
      <protection locked="0"/>
    </xf>
    <xf numFmtId="168" fontId="6" fillId="0" borderId="108" xfId="58" applyNumberFormat="1" applyFont="1" applyFill="1" applyBorder="1" applyAlignment="1" applyProtection="1">
      <alignment vertical="center"/>
      <protection locked="0"/>
    </xf>
    <xf numFmtId="0" fontId="6" fillId="0" borderId="86" xfId="2" applyFont="1" applyFill="1" applyBorder="1" applyAlignment="1" applyProtection="1">
      <alignment horizontal="center" vertical="center"/>
      <protection locked="0"/>
    </xf>
    <xf numFmtId="165" fontId="6" fillId="0" borderId="69" xfId="1" applyNumberFormat="1" applyFont="1" applyFill="1" applyBorder="1" applyAlignment="1" applyProtection="1">
      <alignment vertical="center"/>
      <protection locked="0"/>
    </xf>
    <xf numFmtId="165" fontId="6" fillId="0" borderId="89" xfId="1" applyNumberFormat="1" applyFont="1" applyFill="1" applyBorder="1" applyAlignment="1" applyProtection="1">
      <alignment vertical="center"/>
      <protection locked="0"/>
    </xf>
    <xf numFmtId="0" fontId="6" fillId="0" borderId="66" xfId="2" applyFont="1" applyFill="1" applyBorder="1" applyAlignment="1" applyProtection="1">
      <alignment horizontal="center" vertical="center"/>
      <protection locked="0"/>
    </xf>
    <xf numFmtId="165" fontId="6" fillId="0" borderId="78" xfId="1" applyNumberFormat="1" applyFont="1" applyFill="1" applyBorder="1" applyAlignment="1" applyProtection="1">
      <alignment vertical="center"/>
      <protection locked="0"/>
    </xf>
    <xf numFmtId="168" fontId="6" fillId="0" borderId="112" xfId="58" applyNumberFormat="1" applyFont="1" applyFill="1" applyBorder="1" applyAlignment="1" applyProtection="1">
      <alignment vertical="center"/>
      <protection locked="0"/>
    </xf>
    <xf numFmtId="168" fontId="6" fillId="0" borderId="113" xfId="58" applyNumberFormat="1" applyFont="1" applyFill="1" applyBorder="1" applyAlignment="1" applyProtection="1">
      <alignment vertical="center"/>
      <protection locked="0"/>
    </xf>
    <xf numFmtId="165" fontId="6" fillId="0" borderId="59" xfId="1" applyNumberFormat="1" applyFont="1" applyFill="1" applyBorder="1" applyAlignment="1" applyProtection="1">
      <alignment vertical="center"/>
      <protection locked="0"/>
    </xf>
    <xf numFmtId="168" fontId="6" fillId="0" borderId="63" xfId="58" applyNumberFormat="1" applyFont="1" applyFill="1" applyBorder="1" applyAlignment="1" applyProtection="1">
      <alignment vertical="center"/>
      <protection locked="0"/>
    </xf>
    <xf numFmtId="165" fontId="6" fillId="0" borderId="68" xfId="1" applyNumberFormat="1" applyFont="1" applyFill="1" applyBorder="1" applyAlignment="1" applyProtection="1">
      <alignment vertical="center"/>
      <protection locked="0"/>
    </xf>
    <xf numFmtId="0" fontId="9" fillId="0" borderId="114" xfId="2" applyFont="1" applyFill="1" applyBorder="1" applyAlignment="1" applyProtection="1">
      <alignment horizontal="center" vertical="center"/>
      <protection locked="0"/>
    </xf>
    <xf numFmtId="0" fontId="15" fillId="0" borderId="33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 indent="1"/>
    </xf>
    <xf numFmtId="0" fontId="7" fillId="0" borderId="0" xfId="0" applyFont="1" applyFill="1" applyBorder="1" applyAlignment="1">
      <alignment horizontal="left" vertical="center" wrapText="1" inden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90" xfId="2" applyFont="1" applyFill="1" applyBorder="1" applyAlignment="1" applyProtection="1">
      <alignment horizontal="center" vertical="center"/>
      <protection locked="0"/>
    </xf>
    <xf numFmtId="0" fontId="9" fillId="0" borderId="73" xfId="2" applyFont="1" applyFill="1" applyBorder="1" applyAlignment="1" applyProtection="1">
      <alignment horizontal="center" vertical="center"/>
      <protection locked="0"/>
    </xf>
    <xf numFmtId="168" fontId="7" fillId="0" borderId="0" xfId="58" applyNumberFormat="1" applyFont="1" applyFill="1" applyBorder="1" applyAlignment="1">
      <alignment vertical="center"/>
    </xf>
    <xf numFmtId="0" fontId="6" fillId="0" borderId="72" xfId="2" applyFont="1" applyFill="1" applyBorder="1" applyAlignment="1" applyProtection="1">
      <alignment horizontal="center" vertical="center"/>
      <protection locked="0"/>
    </xf>
    <xf numFmtId="165" fontId="6" fillId="0" borderId="60" xfId="1" applyNumberFormat="1" applyFont="1" applyFill="1" applyBorder="1" applyAlignment="1" applyProtection="1">
      <alignment horizontal="center" vertical="center"/>
      <protection locked="0"/>
    </xf>
    <xf numFmtId="165" fontId="6" fillId="0" borderId="57" xfId="1" applyNumberFormat="1" applyFont="1" applyFill="1" applyBorder="1" applyAlignment="1" applyProtection="1">
      <alignment horizontal="center" vertical="center"/>
      <protection locked="0"/>
    </xf>
    <xf numFmtId="165" fontId="6" fillId="0" borderId="70" xfId="1" applyNumberFormat="1" applyFont="1" applyFill="1" applyBorder="1" applyAlignment="1" applyProtection="1">
      <alignment vertical="center"/>
      <protection locked="0"/>
    </xf>
    <xf numFmtId="165" fontId="6" fillId="0" borderId="69" xfId="1" applyNumberFormat="1" applyFont="1" applyFill="1" applyBorder="1" applyAlignment="1" applyProtection="1">
      <alignment horizontal="center" vertical="center"/>
      <protection locked="0"/>
    </xf>
    <xf numFmtId="165" fontId="6" fillId="0" borderId="66" xfId="1" applyNumberFormat="1" applyFont="1" applyFill="1" applyBorder="1" applyAlignment="1" applyProtection="1">
      <alignment horizontal="center" vertical="center"/>
      <protection locked="0"/>
    </xf>
    <xf numFmtId="168" fontId="6" fillId="0" borderId="65" xfId="58" applyNumberFormat="1" applyFont="1" applyFill="1" applyBorder="1" applyAlignment="1" applyProtection="1">
      <alignment vertical="center"/>
      <protection locked="0"/>
    </xf>
    <xf numFmtId="168" fontId="6" fillId="0" borderId="64" xfId="58" applyNumberFormat="1" applyFont="1" applyFill="1" applyBorder="1" applyAlignment="1" applyProtection="1">
      <alignment horizontal="center" vertical="center"/>
      <protection locked="0"/>
    </xf>
    <xf numFmtId="168" fontId="6" fillId="0" borderId="61" xfId="58" applyNumberFormat="1" applyFont="1" applyFill="1" applyBorder="1" applyAlignment="1" applyProtection="1">
      <alignment horizontal="center" vertical="center"/>
      <protection locked="0"/>
    </xf>
    <xf numFmtId="165" fontId="6" fillId="0" borderId="91" xfId="1" applyNumberFormat="1" applyFont="1" applyFill="1" applyBorder="1" applyAlignment="1" applyProtection="1">
      <alignment vertical="center"/>
      <protection locked="0"/>
    </xf>
    <xf numFmtId="165" fontId="6" fillId="0" borderId="89" xfId="1" applyNumberFormat="1" applyFont="1" applyFill="1" applyBorder="1" applyAlignment="1" applyProtection="1">
      <alignment horizontal="center" vertical="center"/>
      <protection locked="0"/>
    </xf>
    <xf numFmtId="168" fontId="4" fillId="0" borderId="45" xfId="58" applyNumberFormat="1" applyFont="1" applyFill="1" applyBorder="1" applyAlignment="1">
      <alignment vertical="center"/>
    </xf>
    <xf numFmtId="165" fontId="6" fillId="0" borderId="77" xfId="1" applyNumberFormat="1" applyFont="1" applyFill="1" applyBorder="1" applyAlignment="1" applyProtection="1">
      <alignment horizontal="center" vertical="center"/>
      <protection locked="0"/>
    </xf>
    <xf numFmtId="165" fontId="6" fillId="0" borderId="78" xfId="1" applyNumberFormat="1" applyFont="1" applyFill="1" applyBorder="1" applyAlignment="1" applyProtection="1">
      <alignment horizontal="center" vertical="center"/>
      <protection locked="0"/>
    </xf>
    <xf numFmtId="168" fontId="6" fillId="0" borderId="95" xfId="58" applyNumberFormat="1" applyFont="1" applyFill="1" applyBorder="1" applyAlignment="1" applyProtection="1">
      <alignment horizontal="center" vertical="center"/>
      <protection locked="0"/>
    </xf>
    <xf numFmtId="0" fontId="6" fillId="0" borderId="75" xfId="2" applyFont="1" applyFill="1" applyBorder="1" applyAlignment="1" applyProtection="1">
      <alignment horizontal="center" vertical="center"/>
      <protection locked="0"/>
    </xf>
    <xf numFmtId="165" fontId="6" fillId="0" borderId="67" xfId="1" applyNumberFormat="1" applyFont="1" applyFill="1" applyBorder="1" applyAlignment="1" applyProtection="1">
      <alignment horizontal="center" vertical="center"/>
      <protection locked="0"/>
    </xf>
    <xf numFmtId="0" fontId="7" fillId="0" borderId="22" xfId="0" applyFont="1" applyFill="1" applyBorder="1" applyAlignment="1">
      <alignment horizontal="center" vertical="center" wrapText="1"/>
    </xf>
    <xf numFmtId="165" fontId="6" fillId="0" borderId="57" xfId="1" applyNumberFormat="1" applyFont="1" applyFill="1" applyBorder="1" applyAlignment="1" applyProtection="1">
      <alignment vertical="center"/>
      <protection locked="0"/>
    </xf>
    <xf numFmtId="165" fontId="6" fillId="0" borderId="66" xfId="1" applyNumberFormat="1" applyFont="1" applyFill="1" applyBorder="1" applyAlignment="1" applyProtection="1">
      <alignment vertical="center"/>
      <protection locked="0"/>
    </xf>
    <xf numFmtId="0" fontId="6" fillId="0" borderId="53" xfId="0" applyFont="1" applyFill="1" applyBorder="1" applyAlignment="1">
      <alignment horizontal="center" vertical="center" wrapText="1"/>
    </xf>
    <xf numFmtId="0" fontId="9" fillId="0" borderId="105" xfId="2" applyFont="1" applyFill="1" applyBorder="1" applyAlignment="1" applyProtection="1">
      <alignment horizontal="center" vertical="center"/>
      <protection locked="0"/>
    </xf>
    <xf numFmtId="0" fontId="7" fillId="0" borderId="22" xfId="0" applyFont="1" applyFill="1" applyBorder="1" applyAlignment="1">
      <alignment horizontal="center" vertical="center"/>
    </xf>
    <xf numFmtId="0" fontId="7" fillId="0" borderId="56" xfId="0" applyFont="1" applyFill="1" applyBorder="1" applyAlignment="1">
      <alignment horizontal="center" vertical="center" wrapText="1"/>
    </xf>
    <xf numFmtId="165" fontId="6" fillId="0" borderId="88" xfId="1" applyNumberFormat="1" applyFont="1" applyFill="1" applyBorder="1" applyAlignment="1" applyProtection="1">
      <alignment vertical="center"/>
      <protection locked="0"/>
    </xf>
    <xf numFmtId="165" fontId="6" fillId="0" borderId="100" xfId="1" applyNumberFormat="1" applyFont="1" applyFill="1" applyBorder="1" applyAlignment="1" applyProtection="1">
      <alignment vertical="center"/>
      <protection locked="0"/>
    </xf>
    <xf numFmtId="165" fontId="6" fillId="0" borderId="81" xfId="1" applyNumberFormat="1" applyFont="1" applyFill="1" applyBorder="1" applyAlignment="1" applyProtection="1">
      <alignment vertical="center"/>
      <protection locked="0"/>
    </xf>
    <xf numFmtId="0" fontId="15" fillId="0" borderId="2" xfId="0" applyFont="1" applyFill="1" applyBorder="1" applyAlignment="1">
      <alignment horizontal="left" vertical="center" wrapText="1"/>
    </xf>
    <xf numFmtId="168" fontId="6" fillId="0" borderId="112" xfId="58" applyNumberFormat="1" applyFont="1" applyFill="1" applyBorder="1" applyAlignment="1" applyProtection="1">
      <alignment horizontal="center" vertical="center"/>
      <protection locked="0"/>
    </xf>
    <xf numFmtId="168" fontId="6" fillId="0" borderId="113" xfId="58" applyNumberFormat="1" applyFont="1" applyFill="1" applyBorder="1" applyAlignment="1" applyProtection="1">
      <alignment horizontal="center" vertical="center"/>
      <protection locked="0"/>
    </xf>
    <xf numFmtId="168" fontId="6" fillId="0" borderId="114" xfId="58" applyNumberFormat="1" applyFont="1" applyFill="1" applyBorder="1" applyAlignment="1" applyProtection="1">
      <alignment horizontal="center" vertical="center"/>
      <protection locked="0"/>
    </xf>
    <xf numFmtId="166" fontId="6" fillId="0" borderId="0" xfId="0" applyNumberFormat="1" applyFont="1" applyFill="1" applyBorder="1" applyAlignment="1" applyProtection="1">
      <alignment horizontal="right" vertical="center"/>
    </xf>
    <xf numFmtId="168" fontId="6" fillId="0" borderId="115" xfId="58" applyNumberFormat="1" applyFont="1" applyFill="1" applyBorder="1" applyAlignment="1" applyProtection="1">
      <alignment vertical="center"/>
      <protection locked="0"/>
    </xf>
    <xf numFmtId="168" fontId="6" fillId="0" borderId="61" xfId="58" applyNumberFormat="1" applyFont="1" applyFill="1" applyBorder="1" applyAlignment="1" applyProtection="1">
      <alignment vertical="center"/>
      <protection locked="0"/>
    </xf>
    <xf numFmtId="168" fontId="6" fillId="0" borderId="114" xfId="58" applyNumberFormat="1" applyFont="1" applyFill="1" applyBorder="1" applyAlignment="1" applyProtection="1">
      <alignment vertical="center"/>
      <protection locked="0"/>
    </xf>
    <xf numFmtId="168" fontId="6" fillId="0" borderId="80" xfId="58" applyNumberFormat="1" applyFont="1" applyFill="1" applyBorder="1" applyAlignment="1" applyProtection="1">
      <alignment vertical="center"/>
      <protection locked="0"/>
    </xf>
    <xf numFmtId="168" fontId="6" fillId="0" borderId="65" xfId="58" applyNumberFormat="1" applyFont="1" applyFill="1" applyBorder="1" applyAlignment="1" applyProtection="1">
      <alignment horizontal="center" vertical="center"/>
      <protection locked="0"/>
    </xf>
    <xf numFmtId="165" fontId="6" fillId="0" borderId="70" xfId="1" applyNumberFormat="1" applyFont="1" applyFill="1" applyBorder="1" applyAlignment="1" applyProtection="1">
      <alignment horizontal="center" vertical="center"/>
      <protection locked="0"/>
    </xf>
    <xf numFmtId="168" fontId="6" fillId="0" borderId="62" xfId="58" applyNumberFormat="1" applyFont="1" applyFill="1" applyBorder="1" applyAlignment="1" applyProtection="1">
      <alignment vertical="center"/>
      <protection locked="0"/>
    </xf>
    <xf numFmtId="165" fontId="6" fillId="0" borderId="67" xfId="1" applyNumberFormat="1" applyFont="1" applyFill="1" applyBorder="1" applyAlignment="1" applyProtection="1">
      <alignment vertical="center"/>
      <protection locked="0"/>
    </xf>
    <xf numFmtId="168" fontId="6" fillId="0" borderId="116" xfId="58" applyNumberFormat="1" applyFont="1" applyFill="1" applyBorder="1" applyAlignment="1" applyProtection="1">
      <alignment vertical="center"/>
      <protection locked="0"/>
    </xf>
    <xf numFmtId="168" fontId="6" fillId="0" borderId="117" xfId="58" applyNumberFormat="1" applyFont="1" applyFill="1" applyBorder="1" applyAlignment="1" applyProtection="1">
      <alignment horizontal="center" vertical="center"/>
      <protection locked="0"/>
    </xf>
    <xf numFmtId="165" fontId="6" fillId="0" borderId="79" xfId="1" applyNumberFormat="1" applyFont="1" applyFill="1" applyBorder="1" applyAlignment="1" applyProtection="1">
      <alignment vertical="center"/>
      <protection locked="0"/>
    </xf>
    <xf numFmtId="3" fontId="7" fillId="0" borderId="22" xfId="0" applyNumberFormat="1" applyFont="1" applyFill="1" applyBorder="1" applyAlignment="1">
      <alignment horizontal="center" vertical="center" wrapText="1"/>
    </xf>
    <xf numFmtId="168" fontId="6" fillId="0" borderId="115" xfId="58" applyNumberFormat="1" applyFont="1" applyFill="1" applyBorder="1" applyAlignment="1" applyProtection="1">
      <alignment horizontal="center" vertical="center"/>
      <protection locked="0"/>
    </xf>
    <xf numFmtId="165" fontId="6" fillId="0" borderId="58" xfId="1" applyNumberFormat="1" applyFont="1" applyFill="1" applyBorder="1" applyAlignment="1" applyProtection="1">
      <alignment vertical="center"/>
      <protection locked="0"/>
    </xf>
    <xf numFmtId="168" fontId="6" fillId="0" borderId="117" xfId="58" applyNumberFormat="1" applyFont="1" applyFill="1" applyBorder="1" applyAlignment="1" applyProtection="1">
      <alignment vertical="center"/>
      <protection locked="0"/>
    </xf>
    <xf numFmtId="168" fontId="6" fillId="0" borderId="62" xfId="58" applyNumberFormat="1" applyFont="1" applyFill="1" applyBorder="1" applyAlignment="1" applyProtection="1">
      <alignment horizontal="center" vertical="center"/>
      <protection locked="0"/>
    </xf>
    <xf numFmtId="165" fontId="21" fillId="0" borderId="99" xfId="0" applyNumberFormat="1" applyFont="1" applyFill="1" applyBorder="1" applyAlignment="1">
      <alignment vertical="center"/>
    </xf>
    <xf numFmtId="165" fontId="21" fillId="0" borderId="97" xfId="0" applyNumberFormat="1" applyFont="1" applyFill="1" applyBorder="1" applyAlignment="1">
      <alignment vertical="center"/>
    </xf>
    <xf numFmtId="165" fontId="6" fillId="0" borderId="96" xfId="0" applyNumberFormat="1" applyFont="1" applyFill="1" applyBorder="1" applyAlignment="1" applyProtection="1">
      <alignment vertical="center"/>
      <protection locked="0"/>
    </xf>
    <xf numFmtId="3" fontId="7" fillId="0" borderId="22" xfId="0" applyNumberFormat="1" applyFont="1" applyFill="1" applyBorder="1" applyAlignment="1">
      <alignment horizontal="center" vertical="center"/>
    </xf>
    <xf numFmtId="3" fontId="7" fillId="0" borderId="21" xfId="0" applyNumberFormat="1" applyFont="1" applyFill="1" applyBorder="1" applyAlignment="1">
      <alignment horizontal="center" vertical="center"/>
    </xf>
    <xf numFmtId="3" fontId="7" fillId="0" borderId="56" xfId="0" applyNumberFormat="1" applyFont="1" applyFill="1" applyBorder="1" applyAlignment="1">
      <alignment horizontal="center" vertical="center"/>
    </xf>
    <xf numFmtId="165" fontId="6" fillId="0" borderId="97" xfId="40" applyNumberFormat="1" applyFont="1" applyFill="1" applyBorder="1" applyAlignment="1">
      <alignment vertical="center"/>
    </xf>
    <xf numFmtId="3" fontId="7" fillId="0" borderId="39" xfId="0" applyNumberFormat="1" applyFont="1" applyFill="1" applyBorder="1" applyAlignment="1">
      <alignment horizontal="center" vertical="center"/>
    </xf>
    <xf numFmtId="165" fontId="6" fillId="0" borderId="93" xfId="1" applyNumberFormat="1" applyFont="1" applyFill="1" applyBorder="1" applyAlignment="1" applyProtection="1">
      <alignment horizontal="center" vertical="center"/>
      <protection locked="0"/>
    </xf>
    <xf numFmtId="165" fontId="6" fillId="0" borderId="91" xfId="1" applyNumberFormat="1" applyFont="1" applyFill="1" applyBorder="1" applyAlignment="1" applyProtection="1">
      <alignment horizontal="center" vertical="center"/>
      <protection locked="0"/>
    </xf>
    <xf numFmtId="168" fontId="6" fillId="0" borderId="92" xfId="58" applyNumberFormat="1" applyFont="1" applyFill="1" applyBorder="1" applyAlignment="1" applyProtection="1">
      <alignment horizontal="center" vertical="center"/>
      <protection locked="0"/>
    </xf>
    <xf numFmtId="165" fontId="6" fillId="0" borderId="94" xfId="1" applyNumberFormat="1" applyFont="1" applyFill="1" applyBorder="1" applyAlignment="1" applyProtection="1">
      <alignment horizontal="center" vertical="center"/>
      <protection locked="0"/>
    </xf>
    <xf numFmtId="165" fontId="6" fillId="0" borderId="87" xfId="1" applyNumberFormat="1" applyFont="1" applyFill="1" applyBorder="1" applyAlignment="1" applyProtection="1">
      <alignment horizontal="center" vertical="center"/>
      <protection locked="0"/>
    </xf>
    <xf numFmtId="168" fontId="6" fillId="0" borderId="111" xfId="58" applyNumberFormat="1" applyFont="1" applyFill="1" applyBorder="1" applyAlignment="1" applyProtection="1">
      <alignment horizontal="center" vertical="center"/>
      <protection locked="0"/>
    </xf>
    <xf numFmtId="165" fontId="21" fillId="0" borderId="96" xfId="0" applyNumberFormat="1" applyFont="1" applyFill="1" applyBorder="1" applyAlignment="1">
      <alignment vertical="center"/>
    </xf>
    <xf numFmtId="165" fontId="21" fillId="0" borderId="18" xfId="0" applyNumberFormat="1" applyFont="1" applyFill="1" applyBorder="1" applyAlignment="1">
      <alignment vertical="center"/>
    </xf>
    <xf numFmtId="167" fontId="15" fillId="0" borderId="1" xfId="0" applyNumberFormat="1" applyFont="1" applyFill="1" applyBorder="1" applyAlignment="1">
      <alignment horizontal="right" vertical="center"/>
    </xf>
    <xf numFmtId="167" fontId="7" fillId="0" borderId="7" xfId="0" applyNumberFormat="1" applyFont="1" applyFill="1" applyBorder="1" applyAlignment="1">
      <alignment horizontal="right" vertical="center"/>
    </xf>
    <xf numFmtId="3" fontId="7" fillId="0" borderId="56" xfId="0" applyNumberFormat="1" applyFont="1" applyFill="1" applyBorder="1" applyAlignment="1">
      <alignment horizontal="center" vertical="center" wrapText="1"/>
    </xf>
    <xf numFmtId="172" fontId="7" fillId="0" borderId="0" xfId="0" applyNumberFormat="1" applyFont="1" applyFill="1" applyBorder="1" applyAlignment="1">
      <alignment vertical="center"/>
    </xf>
    <xf numFmtId="0" fontId="6" fillId="0" borderId="34" xfId="0" applyFont="1" applyFill="1" applyBorder="1" applyAlignment="1"/>
    <xf numFmtId="168" fontId="7" fillId="0" borderId="0" xfId="58" applyNumberFormat="1" applyFont="1" applyFill="1" applyBorder="1"/>
    <xf numFmtId="172" fontId="7" fillId="0" borderId="0" xfId="0" applyNumberFormat="1" applyFont="1" applyFill="1" applyBorder="1"/>
    <xf numFmtId="176" fontId="7" fillId="0" borderId="0" xfId="0" applyNumberFormat="1" applyFont="1" applyFill="1" applyBorder="1" applyAlignment="1">
      <alignment vertical="center"/>
    </xf>
    <xf numFmtId="173" fontId="7" fillId="0" borderId="0" xfId="0" applyNumberFormat="1" applyFont="1" applyFill="1" applyBorder="1" applyAlignment="1">
      <alignment vertical="center"/>
    </xf>
    <xf numFmtId="165" fontId="21" fillId="0" borderId="0" xfId="0" applyNumberFormat="1" applyFont="1" applyFill="1" applyBorder="1" applyAlignment="1">
      <alignment horizontal="right" vertical="center"/>
    </xf>
    <xf numFmtId="177" fontId="6" fillId="0" borderId="59" xfId="1" applyNumberFormat="1" applyFont="1" applyFill="1" applyBorder="1" applyAlignment="1" applyProtection="1">
      <alignment vertical="center"/>
      <protection locked="0"/>
    </xf>
    <xf numFmtId="177" fontId="6" fillId="0" borderId="60" xfId="1" applyNumberFormat="1" applyFont="1" applyFill="1" applyBorder="1" applyAlignment="1" applyProtection="1">
      <alignment vertical="center"/>
      <protection locked="0"/>
    </xf>
    <xf numFmtId="177" fontId="6" fillId="0" borderId="57" xfId="1" applyNumberFormat="1" applyFont="1" applyFill="1" applyBorder="1" applyAlignment="1" applyProtection="1">
      <alignment vertical="center"/>
      <protection locked="0"/>
    </xf>
    <xf numFmtId="178" fontId="6" fillId="0" borderId="108" xfId="58" applyNumberFormat="1" applyFont="1" applyFill="1" applyBorder="1" applyAlignment="1" applyProtection="1">
      <alignment vertical="center"/>
      <protection locked="0"/>
    </xf>
    <xf numFmtId="178" fontId="6" fillId="0" borderId="112" xfId="58" applyNumberFormat="1" applyFont="1" applyFill="1" applyBorder="1" applyAlignment="1" applyProtection="1">
      <alignment vertical="center"/>
      <protection locked="0"/>
    </xf>
    <xf numFmtId="178" fontId="6" fillId="0" borderId="114" xfId="58" applyNumberFormat="1" applyFont="1" applyFill="1" applyBorder="1" applyAlignment="1" applyProtection="1">
      <alignment vertical="center"/>
      <protection locked="0"/>
    </xf>
    <xf numFmtId="177" fontId="6" fillId="0" borderId="68" xfId="1" applyNumberFormat="1" applyFont="1" applyFill="1" applyBorder="1" applyAlignment="1" applyProtection="1">
      <alignment vertical="center"/>
      <protection locked="0"/>
    </xf>
    <xf numFmtId="177" fontId="6" fillId="0" borderId="69" xfId="1" applyNumberFormat="1" applyFont="1" applyFill="1" applyBorder="1" applyAlignment="1" applyProtection="1">
      <alignment vertical="center"/>
      <protection locked="0"/>
    </xf>
    <xf numFmtId="177" fontId="6" fillId="0" borderId="66" xfId="1" applyNumberFormat="1" applyFont="1" applyFill="1" applyBorder="1" applyAlignment="1" applyProtection="1">
      <alignment vertical="center"/>
      <protection locked="0"/>
    </xf>
    <xf numFmtId="177" fontId="6" fillId="0" borderId="77" xfId="1" applyNumberFormat="1" applyFont="1" applyFill="1" applyBorder="1" applyAlignment="1" applyProtection="1">
      <alignment horizontal="center" vertical="center"/>
      <protection locked="0"/>
    </xf>
    <xf numFmtId="177" fontId="6" fillId="0" borderId="78" xfId="1" applyNumberFormat="1" applyFont="1" applyFill="1" applyBorder="1" applyAlignment="1" applyProtection="1">
      <alignment horizontal="center" vertical="center"/>
      <protection locked="0"/>
    </xf>
    <xf numFmtId="178" fontId="6" fillId="0" borderId="113" xfId="58" applyNumberFormat="1" applyFont="1" applyFill="1" applyBorder="1" applyAlignment="1" applyProtection="1">
      <alignment horizontal="center" vertical="center"/>
      <protection locked="0"/>
    </xf>
    <xf numFmtId="178" fontId="7" fillId="0" borderId="83" xfId="58" applyNumberFormat="1" applyFont="1" applyFill="1" applyBorder="1" applyAlignment="1">
      <alignment vertical="center"/>
    </xf>
    <xf numFmtId="177" fontId="7" fillId="0" borderId="76" xfId="0" applyNumberFormat="1" applyFont="1" applyFill="1" applyBorder="1" applyAlignment="1">
      <alignment vertical="center"/>
    </xf>
    <xf numFmtId="177" fontId="7" fillId="0" borderId="74" xfId="0" applyNumberFormat="1" applyFont="1" applyFill="1" applyBorder="1" applyAlignment="1">
      <alignment vertical="center"/>
    </xf>
    <xf numFmtId="177" fontId="7" fillId="0" borderId="76" xfId="0" applyNumberFormat="1" applyFont="1" applyFill="1" applyBorder="1" applyAlignment="1">
      <alignment horizontal="center" vertical="center"/>
    </xf>
    <xf numFmtId="178" fontId="7" fillId="0" borderId="83" xfId="58" applyNumberFormat="1" applyFont="1" applyFill="1" applyBorder="1" applyAlignment="1">
      <alignment horizontal="center" vertical="center"/>
    </xf>
    <xf numFmtId="177" fontId="6" fillId="0" borderId="60" xfId="1" applyNumberFormat="1" applyFont="1" applyFill="1" applyBorder="1" applyAlignment="1" applyProtection="1">
      <alignment horizontal="center" vertical="center"/>
      <protection locked="0"/>
    </xf>
    <xf numFmtId="177" fontId="6" fillId="0" borderId="69" xfId="1" applyNumberFormat="1" applyFont="1" applyFill="1" applyBorder="1" applyAlignment="1" applyProtection="1">
      <alignment horizontal="center" vertical="center"/>
      <protection locked="0"/>
    </xf>
    <xf numFmtId="178" fontId="6" fillId="0" borderId="112" xfId="58" applyNumberFormat="1" applyFont="1" applyFill="1" applyBorder="1" applyAlignment="1" applyProtection="1">
      <alignment horizontal="center" vertical="center"/>
      <protection locked="0"/>
    </xf>
    <xf numFmtId="177" fontId="22" fillId="0" borderId="109" xfId="0" applyNumberFormat="1" applyFont="1" applyFill="1" applyBorder="1" applyAlignment="1">
      <alignment horizontal="right" vertical="center"/>
    </xf>
    <xf numFmtId="177" fontId="22" fillId="0" borderId="84" xfId="0" applyNumberFormat="1" applyFont="1" applyFill="1" applyBorder="1" applyAlignment="1">
      <alignment horizontal="right" vertical="center"/>
    </xf>
    <xf numFmtId="178" fontId="15" fillId="0" borderId="107" xfId="58" applyNumberFormat="1" applyFont="1" applyFill="1" applyBorder="1" applyAlignment="1">
      <alignment vertical="center"/>
    </xf>
    <xf numFmtId="177" fontId="7" fillId="0" borderId="74" xfId="0" applyNumberFormat="1" applyFont="1" applyFill="1" applyBorder="1" applyAlignment="1">
      <alignment horizontal="center" vertical="center"/>
    </xf>
    <xf numFmtId="0" fontId="44" fillId="0" borderId="0" xfId="0" applyFont="1" applyFill="1" applyAlignment="1">
      <alignment horizontal="left" vertical="center"/>
    </xf>
    <xf numFmtId="0" fontId="47" fillId="0" borderId="0" xfId="57" applyFont="1" applyAlignment="1" applyProtection="1">
      <alignment horizontal="right"/>
    </xf>
    <xf numFmtId="0" fontId="45" fillId="5" borderId="0" xfId="0" applyFont="1" applyFill="1" applyAlignment="1">
      <alignment horizontal="left"/>
    </xf>
    <xf numFmtId="0" fontId="46" fillId="0" borderId="0" xfId="57" applyFont="1" applyAlignment="1" applyProtection="1">
      <alignment horizontal="left"/>
    </xf>
    <xf numFmtId="0" fontId="6" fillId="0" borderId="0" xfId="2" applyFont="1" applyFill="1" applyBorder="1" applyAlignment="1" applyProtection="1">
      <alignment horizontal="center" vertical="center"/>
      <protection locked="0"/>
    </xf>
    <xf numFmtId="0" fontId="6" fillId="0" borderId="33" xfId="2" applyFont="1" applyFill="1" applyBorder="1" applyAlignment="1" applyProtection="1">
      <alignment horizontal="center" vertical="center"/>
      <protection locked="0"/>
    </xf>
    <xf numFmtId="0" fontId="7" fillId="0" borderId="52" xfId="0" applyFont="1" applyFill="1" applyBorder="1" applyAlignment="1">
      <alignment horizontal="center" vertical="center" wrapText="1"/>
    </xf>
    <xf numFmtId="0" fontId="7" fillId="0" borderId="52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3" fontId="7" fillId="0" borderId="13" xfId="0" applyNumberFormat="1" applyFont="1" applyFill="1" applyBorder="1" applyAlignment="1">
      <alignment horizontal="center" vertical="center"/>
    </xf>
    <xf numFmtId="3" fontId="7" fillId="0" borderId="17" xfId="0" applyNumberFormat="1" applyFont="1" applyFill="1" applyBorder="1" applyAlignment="1">
      <alignment horizontal="center" vertical="center"/>
    </xf>
    <xf numFmtId="3" fontId="6" fillId="0" borderId="6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2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33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34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35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3" fontId="7" fillId="0" borderId="9" xfId="0" applyNumberFormat="1" applyFont="1" applyFill="1" applyBorder="1" applyAlignment="1">
      <alignment horizontal="center" vertical="center"/>
    </xf>
    <xf numFmtId="3" fontId="7" fillId="0" borderId="16" xfId="0" applyNumberFormat="1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3" fontId="7" fillId="0" borderId="52" xfId="0" applyNumberFormat="1" applyFont="1" applyFill="1" applyBorder="1" applyAlignment="1">
      <alignment horizontal="center" vertical="center" wrapText="1"/>
    </xf>
    <xf numFmtId="3" fontId="7" fillId="0" borderId="39" xfId="0" applyNumberFormat="1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3" fontId="7" fillId="0" borderId="10" xfId="0" applyNumberFormat="1" applyFont="1" applyFill="1" applyBorder="1" applyAlignment="1">
      <alignment horizontal="center" vertical="center" wrapText="1"/>
    </xf>
    <xf numFmtId="3" fontId="7" fillId="0" borderId="27" xfId="0" applyNumberFormat="1" applyFont="1" applyFill="1" applyBorder="1" applyAlignment="1">
      <alignment horizontal="center" vertical="center" wrapText="1"/>
    </xf>
    <xf numFmtId="3" fontId="7" fillId="0" borderId="10" xfId="0" applyNumberFormat="1" applyFont="1" applyFill="1" applyBorder="1" applyAlignment="1">
      <alignment horizontal="center" vertical="center"/>
    </xf>
    <xf numFmtId="3" fontId="7" fillId="0" borderId="27" xfId="0" applyNumberFormat="1" applyFont="1" applyFill="1" applyBorder="1" applyAlignment="1">
      <alignment horizontal="center" vertical="center"/>
    </xf>
    <xf numFmtId="0" fontId="6" fillId="0" borderId="30" xfId="2" applyFont="1" applyFill="1" applyBorder="1" applyAlignment="1" applyProtection="1">
      <alignment horizontal="center" vertical="center" wrapText="1"/>
      <protection locked="0"/>
    </xf>
    <xf numFmtId="0" fontId="6" fillId="0" borderId="101" xfId="2" applyFont="1" applyFill="1" applyBorder="1" applyAlignment="1" applyProtection="1">
      <alignment horizontal="center" vertical="center" wrapText="1"/>
      <protection locked="0"/>
    </xf>
    <xf numFmtId="0" fontId="6" fillId="0" borderId="34" xfId="2" applyFont="1" applyFill="1" applyBorder="1" applyAlignment="1" applyProtection="1">
      <alignment horizontal="center" vertical="center"/>
      <protection locked="0"/>
    </xf>
    <xf numFmtId="0" fontId="6" fillId="0" borderId="35" xfId="2" applyFont="1" applyFill="1" applyBorder="1" applyAlignment="1" applyProtection="1">
      <alignment horizontal="center" vertical="center"/>
      <protection locked="0"/>
    </xf>
    <xf numFmtId="0" fontId="6" fillId="0" borderId="41" xfId="2" applyFont="1" applyFill="1" applyBorder="1" applyAlignment="1" applyProtection="1">
      <alignment horizontal="center" vertical="center" wrapText="1"/>
      <protection locked="0"/>
    </xf>
    <xf numFmtId="0" fontId="6" fillId="0" borderId="44" xfId="2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 wrapText="1"/>
    </xf>
    <xf numFmtId="0" fontId="7" fillId="0" borderId="98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106" xfId="0" applyFont="1" applyFill="1" applyBorder="1" applyAlignment="1">
      <alignment horizontal="center" vertical="center" wrapText="1"/>
    </xf>
    <xf numFmtId="0" fontId="7" fillId="0" borderId="99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02" xfId="0" applyFont="1" applyFill="1" applyBorder="1" applyAlignment="1">
      <alignment horizontal="center" vertical="center"/>
    </xf>
    <xf numFmtId="0" fontId="7" fillId="0" borderId="103" xfId="0" applyFont="1" applyFill="1" applyBorder="1" applyAlignment="1">
      <alignment horizontal="center" vertical="center"/>
    </xf>
    <xf numFmtId="0" fontId="7" fillId="0" borderId="104" xfId="0" applyFont="1" applyFill="1" applyBorder="1" applyAlignment="1">
      <alignment horizontal="center" vertical="center"/>
    </xf>
    <xf numFmtId="0" fontId="7" fillId="0" borderId="118" xfId="0" applyFont="1" applyFill="1" applyBorder="1" applyAlignment="1">
      <alignment horizontal="center" vertical="center"/>
    </xf>
    <xf numFmtId="3" fontId="7" fillId="0" borderId="55" xfId="0" applyNumberFormat="1" applyFont="1" applyFill="1" applyBorder="1" applyAlignment="1">
      <alignment horizontal="center" vertical="center" wrapText="1"/>
    </xf>
    <xf numFmtId="3" fontId="7" fillId="0" borderId="36" xfId="0" applyNumberFormat="1" applyFont="1" applyFill="1" applyBorder="1" applyAlignment="1">
      <alignment horizontal="center" vertical="center" wrapText="1"/>
    </xf>
    <xf numFmtId="3" fontId="7" fillId="0" borderId="38" xfId="0" applyNumberFormat="1" applyFont="1" applyFill="1" applyBorder="1" applyAlignment="1">
      <alignment horizontal="center" vertical="center" wrapText="1"/>
    </xf>
    <xf numFmtId="3" fontId="7" fillId="0" borderId="37" xfId="0" applyNumberFormat="1" applyFont="1" applyFill="1" applyBorder="1" applyAlignment="1">
      <alignment horizontal="center" vertical="center" wrapText="1"/>
    </xf>
    <xf numFmtId="3" fontId="7" fillId="0" borderId="85" xfId="0" applyNumberFormat="1" applyFont="1" applyFill="1" applyBorder="1" applyAlignment="1">
      <alignment horizontal="center" vertical="center" wrapText="1"/>
    </xf>
    <xf numFmtId="3" fontId="7" fillId="0" borderId="54" xfId="0" applyNumberFormat="1" applyFont="1" applyFill="1" applyBorder="1" applyAlignment="1">
      <alignment horizontal="center" vertical="center" wrapText="1"/>
    </xf>
    <xf numFmtId="3" fontId="7" fillId="0" borderId="46" xfId="0" applyNumberFormat="1" applyFont="1" applyFill="1" applyBorder="1" applyAlignment="1">
      <alignment horizontal="center" vertical="center" wrapText="1"/>
    </xf>
    <xf numFmtId="3" fontId="7" fillId="0" borderId="47" xfId="0" applyNumberFormat="1" applyFont="1" applyFill="1" applyBorder="1" applyAlignment="1">
      <alignment horizontal="center" vertical="center" wrapText="1"/>
    </xf>
    <xf numFmtId="3" fontId="7" fillId="0" borderId="43" xfId="0" applyNumberFormat="1" applyFont="1" applyFill="1" applyBorder="1" applyAlignment="1">
      <alignment horizontal="center" vertical="center" wrapText="1"/>
    </xf>
    <xf numFmtId="3" fontId="7" fillId="0" borderId="52" xfId="0" applyNumberFormat="1" applyFont="1" applyFill="1" applyBorder="1" applyAlignment="1">
      <alignment horizontal="center" vertical="center"/>
    </xf>
    <xf numFmtId="3" fontId="7" fillId="0" borderId="11" xfId="0" applyNumberFormat="1" applyFont="1" applyFill="1" applyBorder="1" applyAlignment="1">
      <alignment horizontal="center" vertical="center"/>
    </xf>
    <xf numFmtId="3" fontId="7" fillId="0" borderId="40" xfId="0" applyNumberFormat="1" applyFont="1" applyFill="1" applyBorder="1" applyAlignment="1">
      <alignment horizontal="center" vertical="center" wrapText="1"/>
    </xf>
    <xf numFmtId="3" fontId="7" fillId="0" borderId="29" xfId="0" applyNumberFormat="1" applyFont="1" applyFill="1" applyBorder="1" applyAlignment="1">
      <alignment horizontal="center" vertical="center" wrapText="1"/>
    </xf>
    <xf numFmtId="3" fontId="7" fillId="0" borderId="50" xfId="0" applyNumberFormat="1" applyFont="1" applyFill="1" applyBorder="1" applyAlignment="1">
      <alignment horizontal="center" vertical="center" wrapText="1"/>
    </xf>
    <xf numFmtId="3" fontId="7" fillId="0" borderId="48" xfId="0" applyNumberFormat="1" applyFont="1" applyFill="1" applyBorder="1" applyAlignment="1">
      <alignment horizontal="center" vertical="center" wrapText="1"/>
    </xf>
    <xf numFmtId="3" fontId="7" fillId="0" borderId="51" xfId="0" applyNumberFormat="1" applyFont="1" applyFill="1" applyBorder="1" applyAlignment="1">
      <alignment horizontal="center" vertical="center" wrapText="1"/>
    </xf>
    <xf numFmtId="3" fontId="7" fillId="0" borderId="49" xfId="0" applyNumberFormat="1" applyFont="1" applyFill="1" applyBorder="1" applyAlignment="1">
      <alignment horizontal="center" vertical="center" wrapText="1"/>
    </xf>
    <xf numFmtId="0" fontId="6" fillId="0" borderId="6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21" fillId="0" borderId="1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 wrapText="1"/>
    </xf>
    <xf numFmtId="0" fontId="21" fillId="0" borderId="97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0" fontId="21" fillId="0" borderId="27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3" fontId="7" fillId="0" borderId="11" xfId="0" applyNumberFormat="1" applyFont="1" applyFill="1" applyBorder="1" applyAlignment="1">
      <alignment horizontal="center" vertical="center" wrapText="1"/>
    </xf>
    <xf numFmtId="0" fontId="21" fillId="0" borderId="52" xfId="0" applyFont="1" applyFill="1" applyBorder="1" applyAlignment="1">
      <alignment horizontal="center" vertical="center" wrapText="1"/>
    </xf>
    <xf numFmtId="0" fontId="21" fillId="0" borderId="39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3" fontId="7" fillId="0" borderId="12" xfId="0" applyNumberFormat="1" applyFont="1" applyFill="1" applyBorder="1" applyAlignment="1">
      <alignment horizontal="center" vertical="center"/>
    </xf>
    <xf numFmtId="3" fontId="7" fillId="0" borderId="18" xfId="0" applyNumberFormat="1" applyFont="1" applyFill="1" applyBorder="1" applyAlignment="1">
      <alignment horizontal="center" vertical="center"/>
    </xf>
    <xf numFmtId="3" fontId="6" fillId="0" borderId="10" xfId="0" applyNumberFormat="1" applyFont="1" applyFill="1" applyBorder="1" applyAlignment="1">
      <alignment horizontal="center" vertical="center" wrapText="1"/>
    </xf>
    <xf numFmtId="3" fontId="6" fillId="0" borderId="22" xfId="0" applyNumberFormat="1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3" fontId="7" fillId="0" borderId="13" xfId="0" applyNumberFormat="1" applyFont="1" applyFill="1" applyBorder="1" applyAlignment="1">
      <alignment horizontal="center" vertical="center" wrapText="1"/>
    </xf>
    <xf numFmtId="3" fontId="7" fillId="0" borderId="97" xfId="0" applyNumberFormat="1" applyFont="1" applyFill="1" applyBorder="1" applyAlignment="1">
      <alignment horizontal="center" vertical="center" wrapText="1"/>
    </xf>
    <xf numFmtId="3" fontId="7" fillId="0" borderId="17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42" xfId="2" applyFont="1" applyFill="1" applyBorder="1" applyAlignment="1" applyProtection="1">
      <alignment horizontal="center" vertical="center" wrapText="1"/>
      <protection locked="0"/>
    </xf>
    <xf numFmtId="0" fontId="6" fillId="0" borderId="43" xfId="2" applyFont="1" applyFill="1" applyBorder="1" applyAlignment="1" applyProtection="1">
      <alignment horizontal="center" vertical="center" wrapText="1"/>
      <protection locked="0"/>
    </xf>
    <xf numFmtId="0" fontId="6" fillId="0" borderId="71" xfId="2" applyFont="1" applyFill="1" applyBorder="1" applyAlignment="1" applyProtection="1">
      <alignment horizontal="center" vertical="center" wrapText="1"/>
      <protection locked="0"/>
    </xf>
    <xf numFmtId="0" fontId="6" fillId="0" borderId="82" xfId="2" applyFont="1" applyFill="1" applyBorder="1" applyAlignment="1" applyProtection="1">
      <alignment horizontal="center" vertical="center" wrapText="1"/>
      <protection locked="0"/>
    </xf>
    <xf numFmtId="0" fontId="6" fillId="0" borderId="46" xfId="2" applyFont="1" applyFill="1" applyBorder="1" applyAlignment="1" applyProtection="1">
      <alignment horizontal="center" vertical="center" wrapText="1"/>
      <protection locked="0"/>
    </xf>
    <xf numFmtId="0" fontId="6" fillId="0" borderId="54" xfId="2" applyFont="1" applyFill="1" applyBorder="1" applyAlignment="1" applyProtection="1">
      <alignment horizontal="center" vertical="center" wrapText="1"/>
      <protection locked="0"/>
    </xf>
    <xf numFmtId="0" fontId="6" fillId="0" borderId="3" xfId="2" applyFont="1" applyFill="1" applyBorder="1" applyAlignment="1" applyProtection="1">
      <alignment horizontal="center" vertical="center" wrapText="1"/>
      <protection locked="0"/>
    </xf>
    <xf numFmtId="0" fontId="6" fillId="0" borderId="4" xfId="2" applyFont="1" applyFill="1" applyBorder="1" applyAlignment="1" applyProtection="1">
      <alignment horizontal="center" vertical="center" wrapText="1"/>
      <protection locked="0"/>
    </xf>
  </cellXfs>
  <cellStyles count="125">
    <cellStyle name="% procenta" xfId="3"/>
    <cellStyle name="bin" xfId="92"/>
    <cellStyle name="Celkem 2" xfId="4"/>
    <cellStyle name="cell" xfId="93"/>
    <cellStyle name="column" xfId="94"/>
    <cellStyle name="Comma0" xfId="5"/>
    <cellStyle name="Currency0" xfId="6"/>
    <cellStyle name="Currency0 2" xfId="7"/>
    <cellStyle name="Currency0 2 2" xfId="60"/>
    <cellStyle name="Currency0 2 2 2" xfId="74"/>
    <cellStyle name="Currency0 2 3" xfId="69"/>
    <cellStyle name="Čárka 2" xfId="8"/>
    <cellStyle name="Čárka 2 2" xfId="9"/>
    <cellStyle name="Čárka 2 2 2" xfId="61"/>
    <cellStyle name="Čárka 2 2 2 2" xfId="75"/>
    <cellStyle name="Čárka 2 2 3" xfId="70"/>
    <cellStyle name="Číslo" xfId="95"/>
    <cellStyle name="Date" xfId="10"/>
    <cellStyle name="Datum" xfId="11"/>
    <cellStyle name="Datum 2" xfId="12"/>
    <cellStyle name="Finanční" xfId="13"/>
    <cellStyle name="Finanční0" xfId="14"/>
    <cellStyle name="Finanční0 2" xfId="15"/>
    <cellStyle name="Fixed" xfId="16"/>
    <cellStyle name="formula" xfId="96"/>
    <cellStyle name="gap" xfId="97"/>
    <cellStyle name="Heading 1" xfId="17"/>
    <cellStyle name="Heading 2" xfId="18"/>
    <cellStyle name="Hypertextový odkaz" xfId="57" builtinId="8"/>
    <cellStyle name="Hypertextový odkaz 2" xfId="81"/>
    <cellStyle name="Hypertextový odkaz 3" xfId="79"/>
    <cellStyle name="Měna" xfId="19"/>
    <cellStyle name="Měna 2" xfId="20"/>
    <cellStyle name="Měna 2 2" xfId="62"/>
    <cellStyle name="Měna 2 2 2" xfId="76"/>
    <cellStyle name="Měna 2 3" xfId="71"/>
    <cellStyle name="Měna 3" xfId="80"/>
    <cellStyle name="Měna 4" xfId="82"/>
    <cellStyle name="Měna 5" xfId="83"/>
    <cellStyle name="Měna 6" xfId="86"/>
    <cellStyle name="Měna 7" xfId="87"/>
    <cellStyle name="Měna0" xfId="21"/>
    <cellStyle name="Měna0 2" xfId="22"/>
    <cellStyle name="Měna0 2 2" xfId="23"/>
    <cellStyle name="Měna0 2 2 2" xfId="63"/>
    <cellStyle name="Měna0 2 2 2 2" xfId="77"/>
    <cellStyle name="Měna0 2 2 3" xfId="72"/>
    <cellStyle name="Měna0 3" xfId="24"/>
    <cellStyle name="Měna0 3 2" xfId="64"/>
    <cellStyle name="Měna0 3 2 2" xfId="78"/>
    <cellStyle name="Měna0 3 3" xfId="73"/>
    <cellStyle name="Normal_ENRL1_1" xfId="98"/>
    <cellStyle name="Normální" xfId="0" builtinId="0"/>
    <cellStyle name="normální 10" xfId="25"/>
    <cellStyle name="normální 11" xfId="26"/>
    <cellStyle name="normální 12" xfId="27"/>
    <cellStyle name="normální 12 2" xfId="28"/>
    <cellStyle name="normální 13" xfId="29"/>
    <cellStyle name="normální 14" xfId="30"/>
    <cellStyle name="normální 15" xfId="31"/>
    <cellStyle name="normální 16" xfId="32"/>
    <cellStyle name="normální 16 2" xfId="33"/>
    <cellStyle name="normální 17" xfId="34"/>
    <cellStyle name="normální 17 2" xfId="35"/>
    <cellStyle name="normální 18" xfId="66"/>
    <cellStyle name="Normální 19" xfId="84"/>
    <cellStyle name="normální 2" xfId="1"/>
    <cellStyle name="Normální 2 10" xfId="118"/>
    <cellStyle name="Normální 2 2" xfId="36"/>
    <cellStyle name="Normální 2 2 2" xfId="102"/>
    <cellStyle name="normální 2 2 3" xfId="114"/>
    <cellStyle name="Normální 2 3" xfId="37"/>
    <cellStyle name="Normální 2 4" xfId="38"/>
    <cellStyle name="Normální 2 5" xfId="39"/>
    <cellStyle name="Normální 2 6" xfId="68"/>
    <cellStyle name="Normální 2 7" xfId="99"/>
    <cellStyle name="Normální 2 8" xfId="109"/>
    <cellStyle name="Normální 2 9" xfId="113"/>
    <cellStyle name="Normální 20" xfId="85"/>
    <cellStyle name="Normální 21" xfId="91"/>
    <cellStyle name="Normální 22" xfId="103"/>
    <cellStyle name="Normální 23" xfId="104"/>
    <cellStyle name="Normální 24" xfId="105"/>
    <cellStyle name="Normální 25" xfId="107"/>
    <cellStyle name="Normální 26" xfId="108"/>
    <cellStyle name="Normální 27" xfId="110"/>
    <cellStyle name="Normální 28" xfId="106"/>
    <cellStyle name="Normální 29" xfId="111"/>
    <cellStyle name="normální 3" xfId="40"/>
    <cellStyle name="normální 3 2" xfId="65"/>
    <cellStyle name="normální 3 3" xfId="59"/>
    <cellStyle name="Normální 3 4" xfId="88"/>
    <cellStyle name="Normální 3 5" xfId="89"/>
    <cellStyle name="Normální 3 6" xfId="90"/>
    <cellStyle name="Normální 3 7" xfId="119"/>
    <cellStyle name="Normální 3 8" xfId="124"/>
    <cellStyle name="Normální 3 9" xfId="123"/>
    <cellStyle name="Normální 30" xfId="112"/>
    <cellStyle name="Normální 31" xfId="115"/>
    <cellStyle name="Normální 32" xfId="116"/>
    <cellStyle name="Normální 33" xfId="122"/>
    <cellStyle name="normální 4" xfId="41"/>
    <cellStyle name="Normální 4 2" xfId="120"/>
    <cellStyle name="normální 5" xfId="42"/>
    <cellStyle name="Normální 5 2" xfId="121"/>
    <cellStyle name="normální 6" xfId="43"/>
    <cellStyle name="normální 6 2" xfId="44"/>
    <cellStyle name="normální 7" xfId="2"/>
    <cellStyle name="normální 7 2" xfId="45"/>
    <cellStyle name="normální 8" xfId="46"/>
    <cellStyle name="normální 8 2" xfId="47"/>
    <cellStyle name="normální 9" xfId="48"/>
    <cellStyle name="ods9" xfId="100"/>
    <cellStyle name="Pevný" xfId="49"/>
    <cellStyle name="Pevný 2" xfId="50"/>
    <cellStyle name="procent 2" xfId="67"/>
    <cellStyle name="Procenta" xfId="58" builtinId="5"/>
    <cellStyle name="Procenta 2" xfId="51"/>
    <cellStyle name="Procenta 3" xfId="117"/>
    <cellStyle name="row" xfId="101"/>
    <cellStyle name="Total" xfId="52"/>
    <cellStyle name="Záhlaví 1" xfId="53"/>
    <cellStyle name="Záhlaví 1 2" xfId="54"/>
    <cellStyle name="Záhlaví 2" xfId="55"/>
    <cellStyle name="Záhlaví 2 2" xfId="56"/>
  </cellStyles>
  <dxfs count="0"/>
  <tableStyles count="0" defaultTableStyle="TableStyleMedium9" defaultPivotStyle="PivotStyleLight16"/>
  <colors>
    <mruColors>
      <color rgb="FF98700C"/>
      <color rgb="FFFCEFD0"/>
      <color rgb="FFFBECC5"/>
      <color rgb="FFF6D78A"/>
      <color rgb="FFCC9610"/>
      <color rgb="FFAE800E"/>
      <color rgb="FFF7DC97"/>
      <color rgb="FFF3CA63"/>
      <color rgb="FFF2DCDB"/>
      <color rgb="FFD0C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smt.gov.cz/" TargetMode="External"/><Relationship Id="rId1" Type="http://schemas.openxmlformats.org/officeDocument/2006/relationships/hyperlink" Target="https://statis.msmt.cz/rocenka/rocenka.asp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B29"/>
  <sheetViews>
    <sheetView showGridLines="0" tabSelected="1" zoomScaleNormal="100" workbookViewId="0">
      <selection sqref="A1:B1"/>
    </sheetView>
  </sheetViews>
  <sheetFormatPr defaultRowHeight="15" x14ac:dyDescent="0.25"/>
  <cols>
    <col min="1" max="1" width="12" style="4" customWidth="1"/>
    <col min="2" max="2" width="141.28515625" style="8" customWidth="1"/>
  </cols>
  <sheetData>
    <row r="1" spans="1:2" s="24" customFormat="1" ht="29.25" customHeight="1" x14ac:dyDescent="0.2">
      <c r="A1" s="240" t="s">
        <v>139</v>
      </c>
      <c r="B1" s="240"/>
    </row>
    <row r="2" spans="1:2" s="24" customFormat="1" ht="15" customHeight="1" x14ac:dyDescent="0.2">
      <c r="A2" s="241" t="s">
        <v>98</v>
      </c>
      <c r="B2" s="241"/>
    </row>
    <row r="3" spans="1:2" s="24" customFormat="1" ht="15" customHeight="1" x14ac:dyDescent="0.25">
      <c r="A3" s="242" t="s">
        <v>85</v>
      </c>
      <c r="B3" s="242"/>
    </row>
    <row r="4" spans="1:2" s="18" customFormat="1" ht="15" customHeight="1" x14ac:dyDescent="0.2">
      <c r="A4" s="243" t="s">
        <v>148</v>
      </c>
      <c r="B4" s="243"/>
    </row>
    <row r="5" spans="1:2" s="80" customFormat="1" ht="15" customHeight="1" x14ac:dyDescent="0.2">
      <c r="A5" s="81" t="s">
        <v>149</v>
      </c>
      <c r="B5" s="18" t="s">
        <v>150</v>
      </c>
    </row>
    <row r="6" spans="1:2" s="80" customFormat="1" ht="15" customHeight="1" x14ac:dyDescent="0.2">
      <c r="A6" s="81" t="s">
        <v>151</v>
      </c>
      <c r="B6" s="80" t="s">
        <v>152</v>
      </c>
    </row>
    <row r="7" spans="1:2" s="80" customFormat="1" ht="15" customHeight="1" x14ac:dyDescent="0.2">
      <c r="A7" s="81" t="s">
        <v>153</v>
      </c>
      <c r="B7" s="80" t="s">
        <v>154</v>
      </c>
    </row>
    <row r="8" spans="1:2" s="80" customFormat="1" ht="15" customHeight="1" x14ac:dyDescent="0.2">
      <c r="A8" s="81" t="s">
        <v>155</v>
      </c>
      <c r="B8" s="80" t="s">
        <v>156</v>
      </c>
    </row>
    <row r="9" spans="1:2" s="80" customFormat="1" ht="15" customHeight="1" x14ac:dyDescent="0.2">
      <c r="A9" s="81" t="s">
        <v>157</v>
      </c>
      <c r="B9" s="80" t="s">
        <v>158</v>
      </c>
    </row>
    <row r="10" spans="1:2" s="80" customFormat="1" ht="15" customHeight="1" x14ac:dyDescent="0.2">
      <c r="A10" s="103" t="s">
        <v>159</v>
      </c>
    </row>
    <row r="11" spans="1:2" s="80" customFormat="1" ht="15" customHeight="1" x14ac:dyDescent="0.2">
      <c r="A11" s="81" t="s">
        <v>160</v>
      </c>
      <c r="B11" s="80" t="s">
        <v>161</v>
      </c>
    </row>
    <row r="12" spans="1:2" s="80" customFormat="1" ht="15" customHeight="1" x14ac:dyDescent="0.2">
      <c r="A12" s="81" t="s">
        <v>162</v>
      </c>
      <c r="B12" s="80" t="s">
        <v>163</v>
      </c>
    </row>
    <row r="13" spans="1:2" s="80" customFormat="1" ht="15" customHeight="1" x14ac:dyDescent="0.2">
      <c r="A13" s="81" t="s">
        <v>164</v>
      </c>
      <c r="B13" s="80" t="s">
        <v>165</v>
      </c>
    </row>
    <row r="14" spans="1:2" s="80" customFormat="1" ht="15" customHeight="1" x14ac:dyDescent="0.2">
      <c r="A14" s="81" t="s">
        <v>166</v>
      </c>
      <c r="B14" s="80" t="s">
        <v>167</v>
      </c>
    </row>
    <row r="15" spans="1:2" s="80" customFormat="1" ht="15" customHeight="1" x14ac:dyDescent="0.2">
      <c r="A15" s="81" t="s">
        <v>168</v>
      </c>
      <c r="B15" s="80" t="s">
        <v>169</v>
      </c>
    </row>
    <row r="16" spans="1:2" s="80" customFormat="1" ht="15" customHeight="1" x14ac:dyDescent="0.2">
      <c r="A16" s="81" t="s">
        <v>170</v>
      </c>
      <c r="B16" s="80" t="s">
        <v>171</v>
      </c>
    </row>
    <row r="17" spans="1:2" s="80" customFormat="1" ht="15" customHeight="1" x14ac:dyDescent="0.2">
      <c r="A17" s="81" t="s">
        <v>172</v>
      </c>
      <c r="B17" s="80" t="s">
        <v>173</v>
      </c>
    </row>
    <row r="18" spans="1:2" s="80" customFormat="1" ht="15" customHeight="1" x14ac:dyDescent="0.2">
      <c r="A18" s="81" t="s">
        <v>174</v>
      </c>
      <c r="B18" s="80" t="s">
        <v>175</v>
      </c>
    </row>
    <row r="19" spans="1:2" s="80" customFormat="1" ht="15" customHeight="1" x14ac:dyDescent="0.2">
      <c r="A19" s="81" t="s">
        <v>176</v>
      </c>
      <c r="B19" s="80" t="s">
        <v>177</v>
      </c>
    </row>
    <row r="20" spans="1:2" s="80" customFormat="1" ht="15" customHeight="1" x14ac:dyDescent="0.2">
      <c r="A20" s="81" t="s">
        <v>178</v>
      </c>
      <c r="B20" s="80" t="s">
        <v>179</v>
      </c>
    </row>
    <row r="21" spans="1:2" s="80" customFormat="1" ht="15" customHeight="1" x14ac:dyDescent="0.2">
      <c r="A21" s="81" t="s">
        <v>180</v>
      </c>
      <c r="B21" s="80" t="s">
        <v>181</v>
      </c>
    </row>
    <row r="22" spans="1:2" s="80" customFormat="1" ht="15" customHeight="1" x14ac:dyDescent="0.2">
      <c r="A22" s="81" t="s">
        <v>182</v>
      </c>
      <c r="B22" s="80" t="s">
        <v>183</v>
      </c>
    </row>
    <row r="23" spans="1:2" s="80" customFormat="1" ht="15" customHeight="1" x14ac:dyDescent="0.2">
      <c r="A23" s="81" t="s">
        <v>184</v>
      </c>
      <c r="B23" s="80" t="s">
        <v>185</v>
      </c>
    </row>
    <row r="24" spans="1:2" s="80" customFormat="1" ht="15" customHeight="1" x14ac:dyDescent="0.2">
      <c r="A24" s="81" t="s">
        <v>186</v>
      </c>
      <c r="B24" s="80" t="s">
        <v>187</v>
      </c>
    </row>
    <row r="25" spans="1:2" s="80" customFormat="1" ht="15" customHeight="1" x14ac:dyDescent="0.2">
      <c r="A25" s="81" t="s">
        <v>188</v>
      </c>
      <c r="B25" s="80" t="s">
        <v>189</v>
      </c>
    </row>
    <row r="26" spans="1:2" s="80" customFormat="1" ht="15" customHeight="1" x14ac:dyDescent="0.2">
      <c r="A26" s="81" t="s">
        <v>190</v>
      </c>
      <c r="B26" s="80" t="s">
        <v>191</v>
      </c>
    </row>
    <row r="27" spans="1:2" s="80" customFormat="1" ht="15" customHeight="1" x14ac:dyDescent="0.2">
      <c r="A27" s="81" t="s">
        <v>192</v>
      </c>
      <c r="B27" s="80" t="s">
        <v>193</v>
      </c>
    </row>
    <row r="28" spans="1:2" s="80" customFormat="1" ht="15" customHeight="1" x14ac:dyDescent="0.2">
      <c r="A28" s="81" t="s">
        <v>194</v>
      </c>
      <c r="B28" s="80" t="s">
        <v>195</v>
      </c>
    </row>
    <row r="29" spans="1:2" s="80" customFormat="1" ht="15" customHeight="1" x14ac:dyDescent="0.2">
      <c r="A29" s="81" t="s">
        <v>196</v>
      </c>
      <c r="B29" s="80" t="s">
        <v>197</v>
      </c>
    </row>
  </sheetData>
  <mergeCells count="4">
    <mergeCell ref="A1:B1"/>
    <mergeCell ref="A2:B2"/>
    <mergeCell ref="A3:B3"/>
    <mergeCell ref="A4:B4"/>
  </mergeCells>
  <hyperlinks>
    <hyperlink ref="A2" r:id="rId1"/>
    <hyperlink ref="A2:B2" r:id="rId2" display="Zdroj dat: Ministerstvo školství, mládeže a tělovýchovy"/>
    <hyperlink ref="A5" location="'3.3.1'!A1" tooltip="T103" display="Tab. 3.3.1: Gymnázia celkem – školy, třídy a žáci, v časové řadě 2010/11–2020/21"/>
    <hyperlink ref="A6" location="'3.3.2'!A1" tooltip="T104" display="Tab. 3.3.2: Gymnázia celkem – žáci v denním vzdělávání podle typu a ročníku gymnázia, v časové řadě 2009/10–2019/20"/>
    <hyperlink ref="A8" location="'3.3.4'!A1" tooltip="T106" display="Tab. 3.3.4: Gymnázia celkem – absolventi, v časové řadě 2008/09–2018/19"/>
    <hyperlink ref="A9" location="'3.3.5'!A1" tooltip="T107" display="Tab. 3.3.5: Gymnázia podle zřizovatele školy – školy, třídy a žáci, v časové řadě 2009/10–2019/20"/>
    <hyperlink ref="A11" location="'3.3.6'!A1" tooltip="T108" display="Tab. 3.3.6: Gymnázia v krajském srovnání – školy, třídy a žáci, ve školním roce 2019/20"/>
    <hyperlink ref="A12" location="'3.3.7'!A1" tooltip="T109" display="Tab. 3.3.7: Gymnázia v krajském srovnání – nově přijatí žáci do 1. ročníku, ve školním roce 2019/20 a absolventi, za školní rok 2018/19"/>
    <hyperlink ref="A13" location="'3.3.8'!A1" tooltip="T110" display="Tab. 3.3.8: Gymnázia v krajském srovnání – počet škol, v časové řadě 2009/10–2019/20"/>
    <hyperlink ref="A18" location="'3.3.13'!A1" tooltip="T111" display="Tab. 3.3.13: Gymnázia v krajském srovnání – počet žáků, v časové řadě 2011/12–2021/22"/>
    <hyperlink ref="A22" location="'3.3.17'!A1" tooltip="T112" display="Tab. 3.3.17: Gymnázia v krajském srovnání – počet nově přijatých žáků do 1. ročníku celkem, v časové řadě 2011/12–2021/22"/>
    <hyperlink ref="A23" location="'3.3.18'!A1" tooltip="T113" display="Tab. 3.3.18: Gymnázia v krajském srovnání – počet nově přijatých žáků do 1. ročníku gymnázií s čtyřletým vzděláváním, v časové řadě 2011/12–2021/22"/>
    <hyperlink ref="A26" location="'3.3.21'!A1" tooltip="T115" display="Tab. 3.3.21: Gymnázia v krajském srovnání – počet absolventů, v časové řadě 2010/11–2020/21"/>
    <hyperlink ref="A7" location="'3.3.3'!A1" tooltip="T105" display="Tab. 3.3.3: Gymnázia celkem – nově přijatí žáci do 1. ročníku, v časové řadě 2009/10–2019/20"/>
    <hyperlink ref="A19" location="'3.3.14'!A1" display="Tab. 3.3.14: Gymnázia v krajském srovnání – počet žáků s čtyřletým vzděláváním, v časové řadě 2011/12–2021/22"/>
    <hyperlink ref="A27" location="'3.3.22'!A1" display="Tab. 3.3.22: Gymnázia v krajském srovnání – počet absolventů gymnázií s čtyřletým vzděláváním, v časové řadě 2010/11–2020/21"/>
    <hyperlink ref="A14" location="'3.3.9'!A1" display="Tab. 3.3.9: Gymnázia v krajském srovnání – počet škol zajišťujících 4leté denní vzdělávání, v časové řadě 2011/12–2021/22"/>
    <hyperlink ref="A15" location="'3.3.10'!A1" display="Tab. 3.3.10: Gymnázia v krajském srovnání – počet škol zajišťujících 6leté denní vzdělávání, v časové řadě 2011/12–2021/22"/>
    <hyperlink ref="A16" location="'3.3.11'!A1" display="Tab. 3.3.11: Gymnázia v krajském srovnání – počet škol zajišťujících 8leté denní vzdělávání, v časové řadě 2011/12–2021/22"/>
    <hyperlink ref="A20" location="'3.3.15'!A1" display="Tab. 3.3.15: Gymnázia v krajském srovnání – počet žáků s šestiletým vzděláváním, v časové řadě 2011/12–2021/22"/>
    <hyperlink ref="A21" location="'3.3.16'!A1" display="Tab. 3.3.16: Gymnázia v krajském srovnání – počet žáků s osmiletým vzděláváním, v časové řadě 2011/12–2021/22"/>
    <hyperlink ref="A24" location="'3.3.19'!A1" display="Tab. 3.3.19: Gymnázia v krajském srovnání – počet nově přijatých žáků do 1. ročníku gymnázií s šestiletým vzděláváním, v časové řadě 2011/12–2021/22"/>
    <hyperlink ref="A25" location="'3.3.20'!A1" display="Tab. 3.3.20: Gymnázia v krajském srovnání – počet nově přijatých žáků do 1. ročníku gymnázií s osmiletým vzděláváním, v časové řadě 2011/12–2021/22"/>
    <hyperlink ref="A28" location="'3.3.23'!A1" display="Tab. 3.3.23: Gymnázia v krajském srovnání – počet absolventů gymnázií s šestiletým vzděláváním, v časové řadě 2010/11-2020/21"/>
    <hyperlink ref="A29" location="'3.3.24'!A1" display="Tab. 3.3.24: Gymnázia v krajském srovnání – počet absolventů gymnázií s osmiletým vzděláváním, v časové řadě 2010/11-2020/21"/>
    <hyperlink ref="A17" location="'3.3.12'!A1" display="Tab. 3.3.12: Gymnázia v krajském srovnání – počet tříd v denní formě vzdělávání, v časové řadě 2011/12–2021/22"/>
  </hyperlinks>
  <pageMargins left="0.70866141732283472" right="0.70866141732283472" top="0.78740157480314965" bottom="0.78740157480314965" header="0.31496062992125984" footer="0.31496062992125984"/>
  <pageSetup paperSize="9" scale="85" orientation="landscape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"/>
  <sheetViews>
    <sheetView showGridLines="0" workbookViewId="0">
      <selection activeCell="K30" sqref="K30"/>
    </sheetView>
  </sheetViews>
  <sheetFormatPr defaultColWidth="9.140625" defaultRowHeight="15" x14ac:dyDescent="0.25"/>
  <cols>
    <col min="1" max="1" width="18" style="26" customWidth="1"/>
    <col min="2" max="12" width="6.7109375" style="26" customWidth="1"/>
    <col min="13" max="13" width="6.5703125" style="26" customWidth="1"/>
    <col min="14" max="15" width="6.42578125" style="26" customWidth="1"/>
    <col min="16" max="16" width="7.42578125" style="26" customWidth="1"/>
    <col min="17" max="17" width="6.42578125" style="26" customWidth="1"/>
    <col min="18" max="18" width="7.28515625" style="26" customWidth="1"/>
    <col min="19" max="16384" width="9.140625" style="26"/>
  </cols>
  <sheetData>
    <row r="1" spans="1:27" s="10" customFormat="1" ht="17.25" customHeight="1" x14ac:dyDescent="0.2">
      <c r="A1" s="17" t="s">
        <v>120</v>
      </c>
      <c r="B1" s="18"/>
      <c r="C1" s="18"/>
      <c r="D1" s="18"/>
      <c r="E1" s="15"/>
      <c r="F1" s="15"/>
      <c r="G1" s="15"/>
      <c r="H1" s="15"/>
      <c r="I1" s="15"/>
      <c r="K1" s="46"/>
    </row>
    <row r="2" spans="1:27" ht="17.25" customHeight="1" thickBot="1" x14ac:dyDescent="0.3">
      <c r="A2" s="210" t="s">
        <v>147</v>
      </c>
      <c r="B2" s="25"/>
      <c r="C2" s="25"/>
      <c r="P2" s="25"/>
      <c r="Q2" s="25"/>
      <c r="R2" s="25"/>
      <c r="S2" s="25"/>
      <c r="T2" s="32" t="s">
        <v>146</v>
      </c>
      <c r="U2" s="25"/>
    </row>
    <row r="3" spans="1:27" ht="24" customHeight="1" x14ac:dyDescent="0.25">
      <c r="A3" s="352" t="s">
        <v>49</v>
      </c>
      <c r="B3" s="354" t="s">
        <v>54</v>
      </c>
      <c r="C3" s="355"/>
      <c r="D3" s="355"/>
      <c r="E3" s="355"/>
      <c r="F3" s="355"/>
      <c r="G3" s="355"/>
      <c r="H3" s="355"/>
      <c r="I3" s="355"/>
      <c r="J3" s="355"/>
      <c r="K3" s="355"/>
      <c r="L3" s="356"/>
      <c r="M3" s="357" t="s">
        <v>111</v>
      </c>
      <c r="N3" s="358"/>
      <c r="O3" s="359" t="s">
        <v>112</v>
      </c>
      <c r="P3" s="360"/>
      <c r="Q3" s="361" t="s">
        <v>113</v>
      </c>
      <c r="R3" s="358"/>
    </row>
    <row r="4" spans="1:27" ht="17.25" customHeight="1" thickBot="1" x14ac:dyDescent="0.3">
      <c r="A4" s="353"/>
      <c r="B4" s="136" t="s">
        <v>4</v>
      </c>
      <c r="C4" s="136" t="s">
        <v>5</v>
      </c>
      <c r="D4" s="136" t="s">
        <v>6</v>
      </c>
      <c r="E4" s="136" t="s">
        <v>40</v>
      </c>
      <c r="F4" s="136" t="s">
        <v>48</v>
      </c>
      <c r="G4" s="137" t="s">
        <v>79</v>
      </c>
      <c r="H4" s="137" t="s">
        <v>92</v>
      </c>
      <c r="I4" s="137" t="s">
        <v>99</v>
      </c>
      <c r="J4" s="137" t="s">
        <v>102</v>
      </c>
      <c r="K4" s="137" t="s">
        <v>104</v>
      </c>
      <c r="L4" s="162" t="s">
        <v>110</v>
      </c>
      <c r="M4" s="157" t="s">
        <v>50</v>
      </c>
      <c r="N4" s="140" t="s">
        <v>51</v>
      </c>
      <c r="O4" s="139" t="s">
        <v>50</v>
      </c>
      <c r="P4" s="140" t="s">
        <v>51</v>
      </c>
      <c r="Q4" s="139" t="s">
        <v>50</v>
      </c>
      <c r="R4" s="163" t="s">
        <v>51</v>
      </c>
    </row>
    <row r="5" spans="1:27" ht="17.25" customHeight="1" x14ac:dyDescent="0.25">
      <c r="A5" s="133" t="s">
        <v>145</v>
      </c>
      <c r="B5" s="50">
        <v>366</v>
      </c>
      <c r="C5" s="50">
        <v>362</v>
      </c>
      <c r="D5" s="50">
        <v>359</v>
      </c>
      <c r="E5" s="50">
        <v>358</v>
      </c>
      <c r="F5" s="50">
        <v>355</v>
      </c>
      <c r="G5" s="50">
        <v>355</v>
      </c>
      <c r="H5" s="50">
        <v>354</v>
      </c>
      <c r="I5" s="50">
        <v>363</v>
      </c>
      <c r="J5" s="50">
        <v>370</v>
      </c>
      <c r="K5" s="50">
        <v>380</v>
      </c>
      <c r="L5" s="53">
        <v>395</v>
      </c>
      <c r="M5" s="236">
        <f>L5-K5</f>
        <v>15</v>
      </c>
      <c r="N5" s="238">
        <f>L5/K5-1</f>
        <v>3.9473684210526327E-2</v>
      </c>
      <c r="O5" s="237">
        <f>L5-G5</f>
        <v>40</v>
      </c>
      <c r="P5" s="238">
        <f>L5/G5-1</f>
        <v>0.11267605633802824</v>
      </c>
      <c r="Q5" s="237">
        <f>L5-B5</f>
        <v>29</v>
      </c>
      <c r="R5" s="238">
        <f>L5/B5-1</f>
        <v>7.9234972677595605E-2</v>
      </c>
      <c r="T5"/>
      <c r="U5"/>
      <c r="V5"/>
      <c r="W5"/>
      <c r="X5"/>
      <c r="Y5"/>
      <c r="Z5"/>
      <c r="AA5"/>
    </row>
    <row r="6" spans="1:27" ht="17.25" customHeight="1" x14ac:dyDescent="0.25">
      <c r="A6" s="134" t="s">
        <v>7</v>
      </c>
      <c r="B6" s="49">
        <v>69</v>
      </c>
      <c r="C6" s="49">
        <v>67</v>
      </c>
      <c r="D6" s="49">
        <v>67</v>
      </c>
      <c r="E6" s="49">
        <v>66</v>
      </c>
      <c r="F6" s="49">
        <v>65</v>
      </c>
      <c r="G6" s="49">
        <v>66</v>
      </c>
      <c r="H6" s="49">
        <v>67</v>
      </c>
      <c r="I6" s="49">
        <v>74</v>
      </c>
      <c r="J6" s="49">
        <v>79</v>
      </c>
      <c r="K6" s="49">
        <v>87</v>
      </c>
      <c r="L6" s="52">
        <v>98</v>
      </c>
      <c r="M6" s="229">
        <f>L6-K6</f>
        <v>11</v>
      </c>
      <c r="N6" s="228">
        <f>L6/K6-1</f>
        <v>0.12643678160919536</v>
      </c>
      <c r="O6" s="230">
        <f>L6-G6</f>
        <v>32</v>
      </c>
      <c r="P6" s="228">
        <f>L6/G6-1</f>
        <v>0.48484848484848486</v>
      </c>
      <c r="Q6" s="230">
        <f>L6-B6</f>
        <v>29</v>
      </c>
      <c r="R6" s="228">
        <f>L6/B6-1</f>
        <v>0.42028985507246386</v>
      </c>
      <c r="T6"/>
      <c r="U6"/>
      <c r="V6"/>
      <c r="W6"/>
      <c r="X6"/>
      <c r="Y6"/>
      <c r="Z6"/>
      <c r="AA6"/>
    </row>
    <row r="7" spans="1:27" ht="17.25" customHeight="1" x14ac:dyDescent="0.25">
      <c r="A7" s="134" t="s">
        <v>8</v>
      </c>
      <c r="B7" s="49">
        <v>35</v>
      </c>
      <c r="C7" s="49">
        <v>35</v>
      </c>
      <c r="D7" s="49">
        <v>35</v>
      </c>
      <c r="E7" s="49">
        <v>35</v>
      </c>
      <c r="F7" s="49">
        <v>35</v>
      </c>
      <c r="G7" s="49">
        <v>36</v>
      </c>
      <c r="H7" s="49">
        <v>35</v>
      </c>
      <c r="I7" s="49">
        <v>37</v>
      </c>
      <c r="J7" s="49">
        <v>36</v>
      </c>
      <c r="K7" s="49">
        <v>36</v>
      </c>
      <c r="L7" s="52">
        <v>37</v>
      </c>
      <c r="M7" s="229">
        <f>L7-K7</f>
        <v>1</v>
      </c>
      <c r="N7" s="228">
        <f t="shared" ref="N7:N19" si="0">L7/K7-1</f>
        <v>2.7777777777777679E-2</v>
      </c>
      <c r="O7" s="230">
        <f t="shared" ref="O7:O19" si="1">L7-G7</f>
        <v>1</v>
      </c>
      <c r="P7" s="228">
        <f t="shared" ref="P7:P19" si="2">L7/G7-1</f>
        <v>2.7777777777777679E-2</v>
      </c>
      <c r="Q7" s="230">
        <f t="shared" ref="Q7:Q19" si="3">L7-B7</f>
        <v>2</v>
      </c>
      <c r="R7" s="228">
        <f t="shared" ref="R7:R19" si="4">L7/B7-1</f>
        <v>5.7142857142857162E-2</v>
      </c>
      <c r="T7"/>
      <c r="U7"/>
      <c r="V7"/>
      <c r="W7"/>
      <c r="X7"/>
      <c r="Y7"/>
      <c r="Z7"/>
      <c r="AA7"/>
    </row>
    <row r="8" spans="1:27" ht="17.25" customHeight="1" x14ac:dyDescent="0.25">
      <c r="A8" s="134" t="s">
        <v>9</v>
      </c>
      <c r="B8" s="49">
        <v>23</v>
      </c>
      <c r="C8" s="49">
        <v>23</v>
      </c>
      <c r="D8" s="49">
        <v>23</v>
      </c>
      <c r="E8" s="49">
        <v>23</v>
      </c>
      <c r="F8" s="49">
        <v>22</v>
      </c>
      <c r="G8" s="49">
        <v>22</v>
      </c>
      <c r="H8" s="49">
        <v>22</v>
      </c>
      <c r="I8" s="49">
        <v>22</v>
      </c>
      <c r="J8" s="49">
        <v>23</v>
      </c>
      <c r="K8" s="49">
        <v>23</v>
      </c>
      <c r="L8" s="52">
        <v>23</v>
      </c>
      <c r="M8" s="229">
        <f t="shared" ref="M8:M19" si="5">L8-K8</f>
        <v>0</v>
      </c>
      <c r="N8" s="228">
        <f t="shared" si="0"/>
        <v>0</v>
      </c>
      <c r="O8" s="230">
        <f t="shared" si="1"/>
        <v>1</v>
      </c>
      <c r="P8" s="228">
        <f t="shared" si="2"/>
        <v>4.5454545454545414E-2</v>
      </c>
      <c r="Q8" s="230">
        <f t="shared" si="3"/>
        <v>0</v>
      </c>
      <c r="R8" s="228">
        <f t="shared" si="4"/>
        <v>0</v>
      </c>
      <c r="T8"/>
      <c r="U8"/>
      <c r="V8"/>
      <c r="W8"/>
      <c r="X8"/>
      <c r="Y8"/>
      <c r="Z8"/>
      <c r="AA8"/>
    </row>
    <row r="9" spans="1:27" ht="17.25" customHeight="1" x14ac:dyDescent="0.25">
      <c r="A9" s="134" t="s">
        <v>10</v>
      </c>
      <c r="B9" s="49">
        <v>15</v>
      </c>
      <c r="C9" s="49">
        <v>15</v>
      </c>
      <c r="D9" s="49">
        <v>15</v>
      </c>
      <c r="E9" s="49">
        <v>15</v>
      </c>
      <c r="F9" s="49">
        <v>15</v>
      </c>
      <c r="G9" s="49">
        <v>15</v>
      </c>
      <c r="H9" s="49">
        <v>15</v>
      </c>
      <c r="I9" s="49">
        <v>15</v>
      </c>
      <c r="J9" s="49">
        <v>15</v>
      </c>
      <c r="K9" s="49">
        <v>15</v>
      </c>
      <c r="L9" s="52">
        <v>15</v>
      </c>
      <c r="M9" s="229">
        <f t="shared" si="5"/>
        <v>0</v>
      </c>
      <c r="N9" s="228">
        <f t="shared" si="0"/>
        <v>0</v>
      </c>
      <c r="O9" s="230">
        <v>0</v>
      </c>
      <c r="P9" s="228">
        <f t="shared" si="2"/>
        <v>0</v>
      </c>
      <c r="Q9" s="230">
        <f t="shared" si="3"/>
        <v>0</v>
      </c>
      <c r="R9" s="228">
        <f t="shared" si="4"/>
        <v>0</v>
      </c>
      <c r="T9"/>
      <c r="U9"/>
      <c r="V9"/>
      <c r="W9"/>
      <c r="X9"/>
      <c r="Y9"/>
      <c r="Z9"/>
      <c r="AA9"/>
    </row>
    <row r="10" spans="1:27" ht="17.25" customHeight="1" x14ac:dyDescent="0.25">
      <c r="A10" s="134" t="s">
        <v>11</v>
      </c>
      <c r="B10" s="49">
        <v>10</v>
      </c>
      <c r="C10" s="49">
        <v>10</v>
      </c>
      <c r="D10" s="49">
        <v>10</v>
      </c>
      <c r="E10" s="49">
        <v>10</v>
      </c>
      <c r="F10" s="49">
        <v>10</v>
      </c>
      <c r="G10" s="49">
        <v>10</v>
      </c>
      <c r="H10" s="49">
        <v>9</v>
      </c>
      <c r="I10" s="49">
        <v>9</v>
      </c>
      <c r="J10" s="49">
        <v>9</v>
      </c>
      <c r="K10" s="49">
        <v>9</v>
      </c>
      <c r="L10" s="52">
        <v>9</v>
      </c>
      <c r="M10" s="229">
        <f t="shared" si="5"/>
        <v>0</v>
      </c>
      <c r="N10" s="228">
        <f t="shared" si="0"/>
        <v>0</v>
      </c>
      <c r="O10" s="230">
        <f t="shared" si="1"/>
        <v>-1</v>
      </c>
      <c r="P10" s="228">
        <f t="shared" si="2"/>
        <v>-9.9999999999999978E-2</v>
      </c>
      <c r="Q10" s="230">
        <f t="shared" si="3"/>
        <v>-1</v>
      </c>
      <c r="R10" s="228">
        <f t="shared" si="4"/>
        <v>-9.9999999999999978E-2</v>
      </c>
      <c r="T10"/>
      <c r="U10"/>
      <c r="V10"/>
      <c r="W10"/>
      <c r="X10"/>
      <c r="Y10"/>
      <c r="Z10"/>
      <c r="AA10"/>
    </row>
    <row r="11" spans="1:27" ht="17.25" customHeight="1" x14ac:dyDescent="0.25">
      <c r="A11" s="134" t="s">
        <v>12</v>
      </c>
      <c r="B11" s="49">
        <v>22</v>
      </c>
      <c r="C11" s="49">
        <v>22</v>
      </c>
      <c r="D11" s="49">
        <v>22</v>
      </c>
      <c r="E11" s="49">
        <v>22</v>
      </c>
      <c r="F11" s="49">
        <v>22</v>
      </c>
      <c r="G11" s="49">
        <v>22</v>
      </c>
      <c r="H11" s="49">
        <v>22</v>
      </c>
      <c r="I11" s="49">
        <v>22</v>
      </c>
      <c r="J11" s="49">
        <v>22</v>
      </c>
      <c r="K11" s="49">
        <v>22</v>
      </c>
      <c r="L11" s="52">
        <v>22</v>
      </c>
      <c r="M11" s="229">
        <f t="shared" si="5"/>
        <v>0</v>
      </c>
      <c r="N11" s="228">
        <f t="shared" si="0"/>
        <v>0</v>
      </c>
      <c r="O11" s="230">
        <f t="shared" si="1"/>
        <v>0</v>
      </c>
      <c r="P11" s="228">
        <f t="shared" si="2"/>
        <v>0</v>
      </c>
      <c r="Q11" s="230">
        <f t="shared" si="3"/>
        <v>0</v>
      </c>
      <c r="R11" s="228">
        <f t="shared" si="4"/>
        <v>0</v>
      </c>
      <c r="T11"/>
      <c r="U11"/>
      <c r="V11"/>
      <c r="W11"/>
      <c r="X11"/>
      <c r="Y11"/>
      <c r="Z11"/>
      <c r="AA11"/>
    </row>
    <row r="12" spans="1:27" ht="17.25" customHeight="1" x14ac:dyDescent="0.25">
      <c r="A12" s="134" t="s">
        <v>13</v>
      </c>
      <c r="B12" s="49">
        <v>14</v>
      </c>
      <c r="C12" s="49">
        <v>14</v>
      </c>
      <c r="D12" s="49">
        <v>13</v>
      </c>
      <c r="E12" s="49">
        <v>13</v>
      </c>
      <c r="F12" s="49">
        <v>13</v>
      </c>
      <c r="G12" s="49">
        <v>13</v>
      </c>
      <c r="H12" s="49">
        <v>13</v>
      </c>
      <c r="I12" s="49">
        <v>13</v>
      </c>
      <c r="J12" s="49">
        <v>13</v>
      </c>
      <c r="K12" s="49">
        <v>13</v>
      </c>
      <c r="L12" s="52">
        <v>13</v>
      </c>
      <c r="M12" s="229">
        <f t="shared" si="5"/>
        <v>0</v>
      </c>
      <c r="N12" s="228">
        <f t="shared" si="0"/>
        <v>0</v>
      </c>
      <c r="O12" s="230">
        <f t="shared" si="1"/>
        <v>0</v>
      </c>
      <c r="P12" s="228">
        <f t="shared" si="2"/>
        <v>0</v>
      </c>
      <c r="Q12" s="230">
        <f t="shared" si="3"/>
        <v>-1</v>
      </c>
      <c r="R12" s="228">
        <f t="shared" si="4"/>
        <v>-7.1428571428571397E-2</v>
      </c>
      <c r="T12"/>
      <c r="U12"/>
      <c r="V12"/>
      <c r="W12"/>
      <c r="X12"/>
      <c r="Y12"/>
      <c r="Z12"/>
      <c r="AA12"/>
    </row>
    <row r="13" spans="1:27" ht="17.25" customHeight="1" x14ac:dyDescent="0.25">
      <c r="A13" s="134" t="s">
        <v>14</v>
      </c>
      <c r="B13" s="49">
        <v>21</v>
      </c>
      <c r="C13" s="49">
        <v>21</v>
      </c>
      <c r="D13" s="49">
        <v>21</v>
      </c>
      <c r="E13" s="49">
        <v>21</v>
      </c>
      <c r="F13" s="49">
        <v>20</v>
      </c>
      <c r="G13" s="49">
        <v>19</v>
      </c>
      <c r="H13" s="49">
        <v>19</v>
      </c>
      <c r="I13" s="49">
        <v>19</v>
      </c>
      <c r="J13" s="49">
        <v>19</v>
      </c>
      <c r="K13" s="49">
        <v>19</v>
      </c>
      <c r="L13" s="52">
        <v>19</v>
      </c>
      <c r="M13" s="229">
        <f t="shared" si="5"/>
        <v>0</v>
      </c>
      <c r="N13" s="228">
        <f t="shared" si="0"/>
        <v>0</v>
      </c>
      <c r="O13" s="230">
        <f t="shared" si="1"/>
        <v>0</v>
      </c>
      <c r="P13" s="228">
        <f t="shared" si="2"/>
        <v>0</v>
      </c>
      <c r="Q13" s="230">
        <f t="shared" si="3"/>
        <v>-2</v>
      </c>
      <c r="R13" s="228">
        <f t="shared" si="4"/>
        <v>-9.5238095238095233E-2</v>
      </c>
      <c r="T13"/>
      <c r="U13"/>
      <c r="V13"/>
      <c r="W13"/>
      <c r="X13"/>
      <c r="Y13"/>
      <c r="Z13"/>
      <c r="AA13"/>
    </row>
    <row r="14" spans="1:27" ht="17.25" customHeight="1" x14ac:dyDescent="0.25">
      <c r="A14" s="134" t="s">
        <v>15</v>
      </c>
      <c r="B14" s="49">
        <v>20</v>
      </c>
      <c r="C14" s="49">
        <v>20</v>
      </c>
      <c r="D14" s="49">
        <v>20</v>
      </c>
      <c r="E14" s="49">
        <v>20</v>
      </c>
      <c r="F14" s="49">
        <v>20</v>
      </c>
      <c r="G14" s="49">
        <v>20</v>
      </c>
      <c r="H14" s="49">
        <v>20</v>
      </c>
      <c r="I14" s="49">
        <v>20</v>
      </c>
      <c r="J14" s="49">
        <v>20</v>
      </c>
      <c r="K14" s="49">
        <v>20</v>
      </c>
      <c r="L14" s="52">
        <v>20</v>
      </c>
      <c r="M14" s="229">
        <f t="shared" si="5"/>
        <v>0</v>
      </c>
      <c r="N14" s="228">
        <f t="shared" si="0"/>
        <v>0</v>
      </c>
      <c r="O14" s="230">
        <f t="shared" si="1"/>
        <v>0</v>
      </c>
      <c r="P14" s="228">
        <f t="shared" si="2"/>
        <v>0</v>
      </c>
      <c r="Q14" s="230">
        <f t="shared" si="3"/>
        <v>0</v>
      </c>
      <c r="R14" s="228">
        <f t="shared" si="4"/>
        <v>0</v>
      </c>
      <c r="T14"/>
      <c r="U14"/>
      <c r="V14"/>
      <c r="W14"/>
      <c r="X14"/>
      <c r="Y14"/>
      <c r="Z14"/>
      <c r="AA14"/>
    </row>
    <row r="15" spans="1:27" ht="17.25" customHeight="1" x14ac:dyDescent="0.25">
      <c r="A15" s="134" t="s">
        <v>16</v>
      </c>
      <c r="B15" s="49">
        <v>18</v>
      </c>
      <c r="C15" s="49">
        <v>18</v>
      </c>
      <c r="D15" s="49">
        <v>18</v>
      </c>
      <c r="E15" s="49">
        <v>18</v>
      </c>
      <c r="F15" s="49">
        <v>18</v>
      </c>
      <c r="G15" s="49">
        <v>18</v>
      </c>
      <c r="H15" s="49">
        <v>18</v>
      </c>
      <c r="I15" s="49">
        <v>18</v>
      </c>
      <c r="J15" s="49">
        <v>18</v>
      </c>
      <c r="K15" s="49">
        <v>18</v>
      </c>
      <c r="L15" s="52">
        <v>18</v>
      </c>
      <c r="M15" s="229">
        <f t="shared" si="5"/>
        <v>0</v>
      </c>
      <c r="N15" s="228">
        <f t="shared" si="0"/>
        <v>0</v>
      </c>
      <c r="O15" s="230">
        <f t="shared" si="1"/>
        <v>0</v>
      </c>
      <c r="P15" s="228">
        <f t="shared" si="2"/>
        <v>0</v>
      </c>
      <c r="Q15" s="230">
        <f t="shared" si="3"/>
        <v>0</v>
      </c>
      <c r="R15" s="228">
        <f t="shared" si="4"/>
        <v>0</v>
      </c>
      <c r="T15"/>
      <c r="U15"/>
      <c r="V15"/>
      <c r="W15"/>
      <c r="X15"/>
      <c r="Y15"/>
      <c r="Z15"/>
      <c r="AA15"/>
    </row>
    <row r="16" spans="1:27" ht="17.25" customHeight="1" x14ac:dyDescent="0.25">
      <c r="A16" s="134" t="s">
        <v>17</v>
      </c>
      <c r="B16" s="49">
        <v>41</v>
      </c>
      <c r="C16" s="49">
        <v>40</v>
      </c>
      <c r="D16" s="49">
        <v>40</v>
      </c>
      <c r="E16" s="49">
        <v>40</v>
      </c>
      <c r="F16" s="49">
        <v>40</v>
      </c>
      <c r="G16" s="49">
        <v>40</v>
      </c>
      <c r="H16" s="49">
        <v>40</v>
      </c>
      <c r="I16" s="49">
        <v>40</v>
      </c>
      <c r="J16" s="49">
        <v>42</v>
      </c>
      <c r="K16" s="49">
        <v>44</v>
      </c>
      <c r="L16" s="52">
        <v>46</v>
      </c>
      <c r="M16" s="229">
        <f t="shared" si="5"/>
        <v>2</v>
      </c>
      <c r="N16" s="228">
        <f t="shared" si="0"/>
        <v>4.5454545454545414E-2</v>
      </c>
      <c r="O16" s="230">
        <f t="shared" si="1"/>
        <v>6</v>
      </c>
      <c r="P16" s="228">
        <f t="shared" si="2"/>
        <v>0.14999999999999991</v>
      </c>
      <c r="Q16" s="230">
        <f t="shared" si="3"/>
        <v>5</v>
      </c>
      <c r="R16" s="228">
        <f t="shared" si="4"/>
        <v>0.12195121951219523</v>
      </c>
      <c r="T16"/>
      <c r="U16"/>
      <c r="V16"/>
      <c r="W16"/>
      <c r="X16"/>
      <c r="Y16"/>
      <c r="Z16"/>
      <c r="AA16"/>
    </row>
    <row r="17" spans="1:27" ht="17.25" customHeight="1" x14ac:dyDescent="0.25">
      <c r="A17" s="134" t="s">
        <v>18</v>
      </c>
      <c r="B17" s="49">
        <v>20</v>
      </c>
      <c r="C17" s="49">
        <v>19</v>
      </c>
      <c r="D17" s="49">
        <v>19</v>
      </c>
      <c r="E17" s="49">
        <v>19</v>
      </c>
      <c r="F17" s="49">
        <v>19</v>
      </c>
      <c r="G17" s="49">
        <v>19</v>
      </c>
      <c r="H17" s="49">
        <v>19</v>
      </c>
      <c r="I17" s="49">
        <v>19</v>
      </c>
      <c r="J17" s="49">
        <v>19</v>
      </c>
      <c r="K17" s="49">
        <v>19</v>
      </c>
      <c r="L17" s="52">
        <v>19</v>
      </c>
      <c r="M17" s="229">
        <f t="shared" si="5"/>
        <v>0</v>
      </c>
      <c r="N17" s="228">
        <f t="shared" si="0"/>
        <v>0</v>
      </c>
      <c r="O17" s="230">
        <f t="shared" si="1"/>
        <v>0</v>
      </c>
      <c r="P17" s="228">
        <f t="shared" si="2"/>
        <v>0</v>
      </c>
      <c r="Q17" s="230">
        <f t="shared" si="3"/>
        <v>-1</v>
      </c>
      <c r="R17" s="228">
        <f t="shared" si="4"/>
        <v>-5.0000000000000044E-2</v>
      </c>
      <c r="T17"/>
      <c r="U17"/>
      <c r="V17"/>
      <c r="W17"/>
      <c r="X17"/>
      <c r="Y17"/>
      <c r="Z17"/>
      <c r="AA17"/>
    </row>
    <row r="18" spans="1:27" ht="17.25" customHeight="1" x14ac:dyDescent="0.25">
      <c r="A18" s="134" t="s">
        <v>19</v>
      </c>
      <c r="B18" s="49">
        <v>16</v>
      </c>
      <c r="C18" s="49">
        <v>16</v>
      </c>
      <c r="D18" s="49">
        <v>16</v>
      </c>
      <c r="E18" s="49">
        <v>16</v>
      </c>
      <c r="F18" s="49">
        <v>16</v>
      </c>
      <c r="G18" s="49">
        <v>16</v>
      </c>
      <c r="H18" s="49">
        <v>16</v>
      </c>
      <c r="I18" s="49">
        <v>16</v>
      </c>
      <c r="J18" s="49">
        <v>16</v>
      </c>
      <c r="K18" s="49">
        <v>16</v>
      </c>
      <c r="L18" s="52">
        <v>17</v>
      </c>
      <c r="M18" s="229">
        <f t="shared" si="5"/>
        <v>1</v>
      </c>
      <c r="N18" s="228">
        <f t="shared" si="0"/>
        <v>6.25E-2</v>
      </c>
      <c r="O18" s="230">
        <f t="shared" si="1"/>
        <v>1</v>
      </c>
      <c r="P18" s="228">
        <f t="shared" si="2"/>
        <v>6.25E-2</v>
      </c>
      <c r="Q18" s="230">
        <f t="shared" si="3"/>
        <v>1</v>
      </c>
      <c r="R18" s="228">
        <f t="shared" si="4"/>
        <v>6.25E-2</v>
      </c>
      <c r="T18"/>
      <c r="U18"/>
      <c r="V18"/>
      <c r="W18"/>
      <c r="X18"/>
      <c r="Y18"/>
      <c r="Z18"/>
      <c r="AA18"/>
    </row>
    <row r="19" spans="1:27" ht="17.25" customHeight="1" x14ac:dyDescent="0.25">
      <c r="A19" s="134" t="s">
        <v>20</v>
      </c>
      <c r="B19" s="49">
        <v>42</v>
      </c>
      <c r="C19" s="49">
        <v>42</v>
      </c>
      <c r="D19" s="49">
        <v>40</v>
      </c>
      <c r="E19" s="49">
        <v>40</v>
      </c>
      <c r="F19" s="49">
        <v>40</v>
      </c>
      <c r="G19" s="49">
        <v>39</v>
      </c>
      <c r="H19" s="49">
        <v>39</v>
      </c>
      <c r="I19" s="49">
        <v>39</v>
      </c>
      <c r="J19" s="49">
        <v>39</v>
      </c>
      <c r="K19" s="49">
        <v>39</v>
      </c>
      <c r="L19" s="52">
        <v>39</v>
      </c>
      <c r="M19" s="229">
        <f t="shared" si="5"/>
        <v>0</v>
      </c>
      <c r="N19" s="228">
        <f t="shared" si="0"/>
        <v>0</v>
      </c>
      <c r="O19" s="230">
        <f t="shared" si="1"/>
        <v>0</v>
      </c>
      <c r="P19" s="228">
        <f t="shared" si="2"/>
        <v>0</v>
      </c>
      <c r="Q19" s="230">
        <f t="shared" si="3"/>
        <v>-3</v>
      </c>
      <c r="R19" s="228">
        <f t="shared" si="4"/>
        <v>-7.1428571428571397E-2</v>
      </c>
      <c r="T19"/>
      <c r="U19"/>
      <c r="V19"/>
      <c r="W19"/>
      <c r="X19"/>
      <c r="Y19"/>
      <c r="Z19"/>
      <c r="AA19"/>
    </row>
    <row r="20" spans="1:27" s="99" customFormat="1" ht="17.25" customHeight="1" x14ac:dyDescent="0.25">
      <c r="A20" s="135"/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213"/>
      <c r="N20" s="141"/>
      <c r="O20" s="214"/>
      <c r="P20" s="141"/>
      <c r="Q20" s="213"/>
      <c r="R20" s="141"/>
    </row>
    <row r="21" spans="1:27" x14ac:dyDescent="0.25">
      <c r="A21" s="16" t="s">
        <v>86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</row>
    <row r="22" spans="1:27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/>
      <c r="N22"/>
      <c r="O22"/>
      <c r="P22"/>
      <c r="Q22"/>
      <c r="R22"/>
    </row>
    <row r="23" spans="1:27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1:27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1:27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1:27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1:27" x14ac:dyDescent="0.25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</sheetData>
  <mergeCells count="5">
    <mergeCell ref="A3:A4"/>
    <mergeCell ref="B3:L3"/>
    <mergeCell ref="M3:N3"/>
    <mergeCell ref="O3:P3"/>
    <mergeCell ref="Q3:R3"/>
  </mergeCells>
  <hyperlinks>
    <hyperlink ref="T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showGridLines="0" workbookViewId="0">
      <selection activeCell="K30" sqref="K30"/>
    </sheetView>
  </sheetViews>
  <sheetFormatPr defaultRowHeight="15" x14ac:dyDescent="0.25"/>
  <cols>
    <col min="1" max="1" width="19" customWidth="1"/>
    <col min="2" max="18" width="6.5703125" customWidth="1"/>
  </cols>
  <sheetData>
    <row r="1" spans="1:21" x14ac:dyDescent="0.25">
      <c r="A1" s="17" t="s">
        <v>121</v>
      </c>
      <c r="B1" s="18"/>
      <c r="C1" s="18"/>
      <c r="D1" s="18"/>
      <c r="E1" s="15"/>
      <c r="F1" s="15"/>
      <c r="G1" s="15"/>
      <c r="H1" s="15"/>
      <c r="I1" s="15"/>
      <c r="J1" s="10"/>
      <c r="K1" s="46"/>
      <c r="L1" s="10"/>
      <c r="M1" s="10"/>
      <c r="N1" s="10"/>
      <c r="O1" s="10"/>
      <c r="P1" s="10"/>
      <c r="Q1" s="10"/>
      <c r="R1" s="10"/>
    </row>
    <row r="2" spans="1:21" ht="15.75" thickBot="1" x14ac:dyDescent="0.3">
      <c r="A2" s="210" t="s">
        <v>147</v>
      </c>
      <c r="B2" s="25"/>
      <c r="C2" s="25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25"/>
      <c r="Q2" s="25"/>
      <c r="R2" s="25"/>
      <c r="S2" s="25"/>
      <c r="T2" s="32" t="s">
        <v>146</v>
      </c>
      <c r="U2" s="25"/>
    </row>
    <row r="3" spans="1:21" ht="29.25" customHeight="1" x14ac:dyDescent="0.25">
      <c r="A3" s="352" t="s">
        <v>49</v>
      </c>
      <c r="B3" s="354" t="s">
        <v>54</v>
      </c>
      <c r="C3" s="355"/>
      <c r="D3" s="355"/>
      <c r="E3" s="355"/>
      <c r="F3" s="355"/>
      <c r="G3" s="355"/>
      <c r="H3" s="355"/>
      <c r="I3" s="355"/>
      <c r="J3" s="355"/>
      <c r="K3" s="355"/>
      <c r="L3" s="356"/>
      <c r="M3" s="357" t="s">
        <v>111</v>
      </c>
      <c r="N3" s="358"/>
      <c r="O3" s="359" t="s">
        <v>112</v>
      </c>
      <c r="P3" s="360"/>
      <c r="Q3" s="361" t="s">
        <v>113</v>
      </c>
      <c r="R3" s="358"/>
    </row>
    <row r="4" spans="1:21" ht="15.75" thickBot="1" x14ac:dyDescent="0.3">
      <c r="A4" s="353"/>
      <c r="B4" s="136" t="s">
        <v>4</v>
      </c>
      <c r="C4" s="136" t="s">
        <v>5</v>
      </c>
      <c r="D4" s="136" t="s">
        <v>6</v>
      </c>
      <c r="E4" s="136" t="s">
        <v>40</v>
      </c>
      <c r="F4" s="136" t="s">
        <v>48</v>
      </c>
      <c r="G4" s="137" t="s">
        <v>79</v>
      </c>
      <c r="H4" s="137" t="s">
        <v>92</v>
      </c>
      <c r="I4" s="137" t="s">
        <v>99</v>
      </c>
      <c r="J4" s="137" t="s">
        <v>102</v>
      </c>
      <c r="K4" s="137" t="s">
        <v>104</v>
      </c>
      <c r="L4" s="162" t="s">
        <v>110</v>
      </c>
      <c r="M4" s="157" t="s">
        <v>50</v>
      </c>
      <c r="N4" s="140" t="s">
        <v>51</v>
      </c>
      <c r="O4" s="139" t="s">
        <v>50</v>
      </c>
      <c r="P4" s="140" t="s">
        <v>51</v>
      </c>
      <c r="Q4" s="139" t="s">
        <v>50</v>
      </c>
      <c r="R4" s="163" t="s">
        <v>51</v>
      </c>
    </row>
    <row r="5" spans="1:21" x14ac:dyDescent="0.25">
      <c r="A5" s="133" t="s">
        <v>145</v>
      </c>
      <c r="B5" s="50">
        <v>298</v>
      </c>
      <c r="C5" s="50">
        <v>295</v>
      </c>
      <c r="D5" s="50">
        <v>291</v>
      </c>
      <c r="E5" s="50">
        <v>290</v>
      </c>
      <c r="F5" s="50">
        <v>290</v>
      </c>
      <c r="G5" s="50">
        <v>287</v>
      </c>
      <c r="H5" s="50">
        <v>287</v>
      </c>
      <c r="I5" s="50">
        <v>294</v>
      </c>
      <c r="J5" s="50">
        <v>300</v>
      </c>
      <c r="K5" s="50">
        <v>313</v>
      </c>
      <c r="L5" s="95">
        <v>334</v>
      </c>
      <c r="M5" s="236">
        <f>L5-K5</f>
        <v>21</v>
      </c>
      <c r="N5" s="238">
        <f>L5/K5-1</f>
        <v>6.7092651757188593E-2</v>
      </c>
      <c r="O5" s="237">
        <f>L5-G5</f>
        <v>47</v>
      </c>
      <c r="P5" s="238">
        <f>L5/G5-1</f>
        <v>0.16376306620209058</v>
      </c>
      <c r="Q5" s="237">
        <f>L5-B5</f>
        <v>36</v>
      </c>
      <c r="R5" s="238">
        <f>L5/B5-1</f>
        <v>0.12080536912751683</v>
      </c>
    </row>
    <row r="6" spans="1:21" x14ac:dyDescent="0.25">
      <c r="A6" s="134" t="s">
        <v>7</v>
      </c>
      <c r="B6" s="49">
        <v>45</v>
      </c>
      <c r="C6" s="49">
        <v>43</v>
      </c>
      <c r="D6" s="49">
        <v>41</v>
      </c>
      <c r="E6" s="49">
        <v>41</v>
      </c>
      <c r="F6" s="49">
        <v>40</v>
      </c>
      <c r="G6" s="49">
        <v>40</v>
      </c>
      <c r="H6" s="49">
        <v>41</v>
      </c>
      <c r="I6" s="49">
        <v>48</v>
      </c>
      <c r="J6" s="49">
        <v>53</v>
      </c>
      <c r="K6" s="49">
        <v>63</v>
      </c>
      <c r="L6" s="55">
        <v>76</v>
      </c>
      <c r="M6" s="229">
        <f>L6-K6</f>
        <v>13</v>
      </c>
      <c r="N6" s="228">
        <f t="shared" ref="N6:N19" si="0">L6/K6-1</f>
        <v>0.20634920634920628</v>
      </c>
      <c r="O6" s="230">
        <f t="shared" ref="O6:O19" si="1">L6-G6</f>
        <v>36</v>
      </c>
      <c r="P6" s="228">
        <f t="shared" ref="P6:P19" si="2">L6/G6-1</f>
        <v>0.89999999999999991</v>
      </c>
      <c r="Q6" s="230">
        <f t="shared" ref="Q6:Q19" si="3">L6-B6</f>
        <v>31</v>
      </c>
      <c r="R6" s="228">
        <f t="shared" ref="R6:R19" si="4">L6/B6-1</f>
        <v>0.68888888888888888</v>
      </c>
    </row>
    <row r="7" spans="1:21" x14ac:dyDescent="0.25">
      <c r="A7" s="134" t="s">
        <v>8</v>
      </c>
      <c r="B7" s="49">
        <v>29</v>
      </c>
      <c r="C7" s="49">
        <v>30</v>
      </c>
      <c r="D7" s="49">
        <v>29</v>
      </c>
      <c r="E7" s="49">
        <v>29</v>
      </c>
      <c r="F7" s="49">
        <v>30</v>
      </c>
      <c r="G7" s="49">
        <v>31</v>
      </c>
      <c r="H7" s="49">
        <v>30</v>
      </c>
      <c r="I7" s="49">
        <v>31</v>
      </c>
      <c r="J7" s="49">
        <v>30</v>
      </c>
      <c r="K7" s="49">
        <v>30</v>
      </c>
      <c r="L7" s="55">
        <v>32</v>
      </c>
      <c r="M7" s="229">
        <v>0</v>
      </c>
      <c r="N7" s="228">
        <f t="shared" si="0"/>
        <v>6.6666666666666652E-2</v>
      </c>
      <c r="O7" s="230">
        <v>0</v>
      </c>
      <c r="P7" s="228">
        <f t="shared" si="2"/>
        <v>3.2258064516129004E-2</v>
      </c>
      <c r="Q7" s="230">
        <f t="shared" si="3"/>
        <v>3</v>
      </c>
      <c r="R7" s="228">
        <f t="shared" si="4"/>
        <v>0.10344827586206895</v>
      </c>
    </row>
    <row r="8" spans="1:21" x14ac:dyDescent="0.25">
      <c r="A8" s="134" t="s">
        <v>9</v>
      </c>
      <c r="B8" s="49">
        <v>20</v>
      </c>
      <c r="C8" s="49">
        <v>20</v>
      </c>
      <c r="D8" s="49">
        <v>21</v>
      </c>
      <c r="E8" s="49">
        <v>20</v>
      </c>
      <c r="F8" s="49">
        <v>20</v>
      </c>
      <c r="G8" s="49">
        <v>19</v>
      </c>
      <c r="H8" s="49">
        <v>19</v>
      </c>
      <c r="I8" s="49">
        <v>19</v>
      </c>
      <c r="J8" s="49">
        <v>20</v>
      </c>
      <c r="K8" s="49">
        <v>21</v>
      </c>
      <c r="L8" s="55">
        <v>21</v>
      </c>
      <c r="M8" s="229">
        <v>0</v>
      </c>
      <c r="N8" s="228">
        <f t="shared" si="0"/>
        <v>0</v>
      </c>
      <c r="O8" s="230">
        <f t="shared" si="1"/>
        <v>2</v>
      </c>
      <c r="P8" s="228">
        <f t="shared" si="2"/>
        <v>0.10526315789473695</v>
      </c>
      <c r="Q8" s="230">
        <f t="shared" si="3"/>
        <v>1</v>
      </c>
      <c r="R8" s="228">
        <f t="shared" si="4"/>
        <v>5.0000000000000044E-2</v>
      </c>
    </row>
    <row r="9" spans="1:21" x14ac:dyDescent="0.25">
      <c r="A9" s="134" t="s">
        <v>10</v>
      </c>
      <c r="B9" s="49">
        <v>12</v>
      </c>
      <c r="C9" s="49">
        <v>12</v>
      </c>
      <c r="D9" s="49">
        <v>12</v>
      </c>
      <c r="E9" s="49">
        <v>12</v>
      </c>
      <c r="F9" s="49">
        <v>12</v>
      </c>
      <c r="G9" s="49">
        <v>12</v>
      </c>
      <c r="H9" s="49">
        <v>12</v>
      </c>
      <c r="I9" s="49">
        <v>12</v>
      </c>
      <c r="J9" s="49">
        <v>12</v>
      </c>
      <c r="K9" s="49">
        <v>12</v>
      </c>
      <c r="L9" s="55">
        <v>13</v>
      </c>
      <c r="M9" s="229">
        <v>0</v>
      </c>
      <c r="N9" s="228">
        <f t="shared" si="0"/>
        <v>8.3333333333333259E-2</v>
      </c>
      <c r="O9" s="230">
        <v>0</v>
      </c>
      <c r="P9" s="228">
        <f t="shared" si="2"/>
        <v>8.3333333333333259E-2</v>
      </c>
      <c r="Q9" s="230">
        <f t="shared" si="3"/>
        <v>1</v>
      </c>
      <c r="R9" s="228">
        <f t="shared" si="4"/>
        <v>8.3333333333333259E-2</v>
      </c>
    </row>
    <row r="10" spans="1:21" x14ac:dyDescent="0.25">
      <c r="A10" s="134" t="s">
        <v>11</v>
      </c>
      <c r="B10" s="49">
        <v>7</v>
      </c>
      <c r="C10" s="49">
        <v>7</v>
      </c>
      <c r="D10" s="49">
        <v>7</v>
      </c>
      <c r="E10" s="49">
        <v>7</v>
      </c>
      <c r="F10" s="49">
        <v>7</v>
      </c>
      <c r="G10" s="49">
        <v>7</v>
      </c>
      <c r="H10" s="49">
        <v>7</v>
      </c>
      <c r="I10" s="49">
        <v>7</v>
      </c>
      <c r="J10" s="49">
        <v>7</v>
      </c>
      <c r="K10" s="49">
        <v>7</v>
      </c>
      <c r="L10" s="55">
        <v>7</v>
      </c>
      <c r="M10" s="229">
        <v>0</v>
      </c>
      <c r="N10" s="228">
        <f t="shared" si="0"/>
        <v>0</v>
      </c>
      <c r="O10" s="230">
        <v>0</v>
      </c>
      <c r="P10" s="228">
        <f t="shared" si="2"/>
        <v>0</v>
      </c>
      <c r="Q10" s="230">
        <f t="shared" si="3"/>
        <v>0</v>
      </c>
      <c r="R10" s="228">
        <f t="shared" si="4"/>
        <v>0</v>
      </c>
    </row>
    <row r="11" spans="1:21" x14ac:dyDescent="0.25">
      <c r="A11" s="134" t="s">
        <v>12</v>
      </c>
      <c r="B11" s="49">
        <v>17</v>
      </c>
      <c r="C11" s="49">
        <v>17</v>
      </c>
      <c r="D11" s="49">
        <v>17</v>
      </c>
      <c r="E11" s="49">
        <v>18</v>
      </c>
      <c r="F11" s="49">
        <v>17</v>
      </c>
      <c r="G11" s="49">
        <v>17</v>
      </c>
      <c r="H11" s="49">
        <v>17</v>
      </c>
      <c r="I11" s="49">
        <v>18</v>
      </c>
      <c r="J11" s="49">
        <v>18</v>
      </c>
      <c r="K11" s="49">
        <v>18</v>
      </c>
      <c r="L11" s="55">
        <v>18</v>
      </c>
      <c r="M11" s="229">
        <v>0</v>
      </c>
      <c r="N11" s="228">
        <f t="shared" si="0"/>
        <v>0</v>
      </c>
      <c r="O11" s="230">
        <f t="shared" si="1"/>
        <v>1</v>
      </c>
      <c r="P11" s="228">
        <f t="shared" si="2"/>
        <v>5.8823529411764719E-2</v>
      </c>
      <c r="Q11" s="230">
        <f t="shared" si="3"/>
        <v>1</v>
      </c>
      <c r="R11" s="228">
        <f t="shared" si="4"/>
        <v>5.8823529411764719E-2</v>
      </c>
    </row>
    <row r="12" spans="1:21" x14ac:dyDescent="0.25">
      <c r="A12" s="134" t="s">
        <v>13</v>
      </c>
      <c r="B12" s="49">
        <v>11</v>
      </c>
      <c r="C12" s="49">
        <v>11</v>
      </c>
      <c r="D12" s="49">
        <v>11</v>
      </c>
      <c r="E12" s="49">
        <v>10</v>
      </c>
      <c r="F12" s="49">
        <v>11</v>
      </c>
      <c r="G12" s="49">
        <v>10</v>
      </c>
      <c r="H12" s="49">
        <v>10</v>
      </c>
      <c r="I12" s="49">
        <v>10</v>
      </c>
      <c r="J12" s="49">
        <v>10</v>
      </c>
      <c r="K12" s="49">
        <v>10</v>
      </c>
      <c r="L12" s="55">
        <v>10</v>
      </c>
      <c r="M12" s="229">
        <v>0</v>
      </c>
      <c r="N12" s="228">
        <f t="shared" si="0"/>
        <v>0</v>
      </c>
      <c r="O12" s="230">
        <f t="shared" si="1"/>
        <v>0</v>
      </c>
      <c r="P12" s="228">
        <f t="shared" si="2"/>
        <v>0</v>
      </c>
      <c r="Q12" s="230">
        <f t="shared" si="3"/>
        <v>-1</v>
      </c>
      <c r="R12" s="228">
        <f t="shared" si="4"/>
        <v>-9.0909090909090939E-2</v>
      </c>
    </row>
    <row r="13" spans="1:21" x14ac:dyDescent="0.25">
      <c r="A13" s="134" t="s">
        <v>14</v>
      </c>
      <c r="B13" s="49">
        <v>18</v>
      </c>
      <c r="C13" s="49">
        <v>17</v>
      </c>
      <c r="D13" s="49">
        <v>17</v>
      </c>
      <c r="E13" s="49">
        <v>17</v>
      </c>
      <c r="F13" s="49">
        <v>17</v>
      </c>
      <c r="G13" s="49">
        <v>16</v>
      </c>
      <c r="H13" s="49">
        <v>16</v>
      </c>
      <c r="I13" s="49">
        <v>16</v>
      </c>
      <c r="J13" s="49">
        <v>16</v>
      </c>
      <c r="K13" s="49">
        <v>16</v>
      </c>
      <c r="L13" s="55">
        <v>16</v>
      </c>
      <c r="M13" s="229">
        <v>0</v>
      </c>
      <c r="N13" s="228">
        <f t="shared" si="0"/>
        <v>0</v>
      </c>
      <c r="O13" s="230">
        <f t="shared" si="1"/>
        <v>0</v>
      </c>
      <c r="P13" s="228">
        <f t="shared" si="2"/>
        <v>0</v>
      </c>
      <c r="Q13" s="230">
        <f t="shared" si="3"/>
        <v>-2</v>
      </c>
      <c r="R13" s="228">
        <f t="shared" si="4"/>
        <v>-0.11111111111111116</v>
      </c>
    </row>
    <row r="14" spans="1:21" x14ac:dyDescent="0.25">
      <c r="A14" s="134" t="s">
        <v>15</v>
      </c>
      <c r="B14" s="49">
        <v>16</v>
      </c>
      <c r="C14" s="49">
        <v>16</v>
      </c>
      <c r="D14" s="49">
        <v>16</v>
      </c>
      <c r="E14" s="49">
        <v>16</v>
      </c>
      <c r="F14" s="49">
        <v>16</v>
      </c>
      <c r="G14" s="49">
        <v>16</v>
      </c>
      <c r="H14" s="49">
        <v>16</v>
      </c>
      <c r="I14" s="49">
        <v>16</v>
      </c>
      <c r="J14" s="49">
        <v>16</v>
      </c>
      <c r="K14" s="49">
        <v>16</v>
      </c>
      <c r="L14" s="55">
        <v>16</v>
      </c>
      <c r="M14" s="229">
        <v>0</v>
      </c>
      <c r="N14" s="228">
        <f t="shared" si="0"/>
        <v>0</v>
      </c>
      <c r="O14" s="230">
        <v>0</v>
      </c>
      <c r="P14" s="228">
        <f t="shared" si="2"/>
        <v>0</v>
      </c>
      <c r="Q14" s="230">
        <f t="shared" si="3"/>
        <v>0</v>
      </c>
      <c r="R14" s="228">
        <f t="shared" si="4"/>
        <v>0</v>
      </c>
    </row>
    <row r="15" spans="1:21" x14ac:dyDescent="0.25">
      <c r="A15" s="134" t="s">
        <v>16</v>
      </c>
      <c r="B15" s="49">
        <v>16</v>
      </c>
      <c r="C15" s="49">
        <v>16</v>
      </c>
      <c r="D15" s="49">
        <v>16</v>
      </c>
      <c r="E15" s="49">
        <v>16</v>
      </c>
      <c r="F15" s="49">
        <v>16</v>
      </c>
      <c r="G15" s="49">
        <v>16</v>
      </c>
      <c r="H15" s="49">
        <v>16</v>
      </c>
      <c r="I15" s="49">
        <v>16</v>
      </c>
      <c r="J15" s="49">
        <v>16</v>
      </c>
      <c r="K15" s="49">
        <v>16</v>
      </c>
      <c r="L15" s="55">
        <v>16</v>
      </c>
      <c r="M15" s="229">
        <v>0</v>
      </c>
      <c r="N15" s="228">
        <f t="shared" si="0"/>
        <v>0</v>
      </c>
      <c r="O15" s="230">
        <v>0</v>
      </c>
      <c r="P15" s="228">
        <f t="shared" si="2"/>
        <v>0</v>
      </c>
      <c r="Q15" s="230">
        <v>0</v>
      </c>
      <c r="R15" s="228">
        <f t="shared" si="4"/>
        <v>0</v>
      </c>
    </row>
    <row r="16" spans="1:21" x14ac:dyDescent="0.25">
      <c r="A16" s="134" t="s">
        <v>17</v>
      </c>
      <c r="B16" s="49">
        <v>35</v>
      </c>
      <c r="C16" s="49">
        <v>35</v>
      </c>
      <c r="D16" s="49">
        <v>35</v>
      </c>
      <c r="E16" s="49">
        <v>35</v>
      </c>
      <c r="F16" s="49">
        <v>35</v>
      </c>
      <c r="G16" s="49">
        <v>35</v>
      </c>
      <c r="H16" s="49">
        <v>35</v>
      </c>
      <c r="I16" s="49">
        <v>34</v>
      </c>
      <c r="J16" s="49">
        <v>36</v>
      </c>
      <c r="K16" s="49">
        <v>37</v>
      </c>
      <c r="L16" s="55">
        <v>40</v>
      </c>
      <c r="M16" s="229">
        <f>L16-K16</f>
        <v>3</v>
      </c>
      <c r="N16" s="228">
        <f t="shared" si="0"/>
        <v>8.1081081081081141E-2</v>
      </c>
      <c r="O16" s="230">
        <f t="shared" si="1"/>
        <v>5</v>
      </c>
      <c r="P16" s="228">
        <f t="shared" si="2"/>
        <v>0.14285714285714279</v>
      </c>
      <c r="Q16" s="230">
        <f t="shared" si="3"/>
        <v>5</v>
      </c>
      <c r="R16" s="228">
        <f t="shared" si="4"/>
        <v>0.14285714285714279</v>
      </c>
    </row>
    <row r="17" spans="1:18" x14ac:dyDescent="0.25">
      <c r="A17" s="134" t="s">
        <v>18</v>
      </c>
      <c r="B17" s="49">
        <v>17</v>
      </c>
      <c r="C17" s="49">
        <v>16</v>
      </c>
      <c r="D17" s="49">
        <v>16</v>
      </c>
      <c r="E17" s="49">
        <v>16</v>
      </c>
      <c r="F17" s="49">
        <v>16</v>
      </c>
      <c r="G17" s="49">
        <v>16</v>
      </c>
      <c r="H17" s="49">
        <v>16</v>
      </c>
      <c r="I17" s="49">
        <v>16</v>
      </c>
      <c r="J17" s="49">
        <v>16</v>
      </c>
      <c r="K17" s="49">
        <v>16</v>
      </c>
      <c r="L17" s="55">
        <v>16</v>
      </c>
      <c r="M17" s="229">
        <v>0</v>
      </c>
      <c r="N17" s="228">
        <f t="shared" si="0"/>
        <v>0</v>
      </c>
      <c r="O17" s="230">
        <f t="shared" si="1"/>
        <v>0</v>
      </c>
      <c r="P17" s="228">
        <f t="shared" si="2"/>
        <v>0</v>
      </c>
      <c r="Q17" s="230">
        <f t="shared" si="3"/>
        <v>-1</v>
      </c>
      <c r="R17" s="228">
        <f t="shared" si="4"/>
        <v>-5.8823529411764719E-2</v>
      </c>
    </row>
    <row r="18" spans="1:18" x14ac:dyDescent="0.25">
      <c r="A18" s="134" t="s">
        <v>19</v>
      </c>
      <c r="B18" s="49">
        <v>15</v>
      </c>
      <c r="C18" s="49">
        <v>15</v>
      </c>
      <c r="D18" s="49">
        <v>15</v>
      </c>
      <c r="E18" s="49">
        <v>15</v>
      </c>
      <c r="F18" s="49">
        <v>15</v>
      </c>
      <c r="G18" s="49">
        <v>15</v>
      </c>
      <c r="H18" s="49">
        <v>15</v>
      </c>
      <c r="I18" s="49">
        <v>15</v>
      </c>
      <c r="J18" s="49">
        <v>15</v>
      </c>
      <c r="K18" s="49">
        <v>15</v>
      </c>
      <c r="L18" s="55">
        <v>16</v>
      </c>
      <c r="M18" s="229">
        <v>0</v>
      </c>
      <c r="N18" s="228">
        <f t="shared" si="0"/>
        <v>6.6666666666666652E-2</v>
      </c>
      <c r="O18" s="230">
        <v>0</v>
      </c>
      <c r="P18" s="228">
        <f t="shared" si="2"/>
        <v>6.6666666666666652E-2</v>
      </c>
      <c r="Q18" s="230">
        <f t="shared" si="3"/>
        <v>1</v>
      </c>
      <c r="R18" s="228">
        <f t="shared" si="4"/>
        <v>6.6666666666666652E-2</v>
      </c>
    </row>
    <row r="19" spans="1:18" x14ac:dyDescent="0.25">
      <c r="A19" s="134" t="s">
        <v>20</v>
      </c>
      <c r="B19" s="49">
        <v>40</v>
      </c>
      <c r="C19" s="49">
        <v>40</v>
      </c>
      <c r="D19" s="49">
        <v>38</v>
      </c>
      <c r="E19" s="49">
        <v>38</v>
      </c>
      <c r="F19" s="49">
        <v>38</v>
      </c>
      <c r="G19" s="49">
        <v>37</v>
      </c>
      <c r="H19" s="49">
        <v>37</v>
      </c>
      <c r="I19" s="49">
        <v>36</v>
      </c>
      <c r="J19" s="49">
        <v>35</v>
      </c>
      <c r="K19" s="49">
        <v>36</v>
      </c>
      <c r="L19" s="55">
        <v>37</v>
      </c>
      <c r="M19" s="229">
        <f>L19-K19</f>
        <v>1</v>
      </c>
      <c r="N19" s="228">
        <f t="shared" si="0"/>
        <v>2.7777777777777679E-2</v>
      </c>
      <c r="O19" s="230">
        <f t="shared" si="1"/>
        <v>0</v>
      </c>
      <c r="P19" s="228">
        <f t="shared" si="2"/>
        <v>0</v>
      </c>
      <c r="Q19" s="230">
        <f t="shared" si="3"/>
        <v>-3</v>
      </c>
      <c r="R19" s="228">
        <f t="shared" si="4"/>
        <v>-7.4999999999999956E-2</v>
      </c>
    </row>
    <row r="20" spans="1:18" s="99" customFormat="1" x14ac:dyDescent="0.25">
      <c r="A20" s="135"/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21"/>
      <c r="M20" s="214"/>
      <c r="N20" s="141"/>
      <c r="O20" s="214"/>
      <c r="P20" s="141"/>
      <c r="Q20" s="214"/>
      <c r="R20" s="141"/>
    </row>
    <row r="21" spans="1:18" x14ac:dyDescent="0.25">
      <c r="A21" s="16" t="s">
        <v>86</v>
      </c>
    </row>
    <row r="22" spans="1:18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</row>
    <row r="23" spans="1:18" x14ac:dyDescent="0.25">
      <c r="A23" s="17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</row>
    <row r="24" spans="1:18" x14ac:dyDescent="0.25">
      <c r="A24" s="17"/>
    </row>
    <row r="25" spans="1:18" x14ac:dyDescent="0.25">
      <c r="A25" s="17"/>
    </row>
    <row r="26" spans="1:18" x14ac:dyDescent="0.25">
      <c r="A26" s="17"/>
    </row>
  </sheetData>
  <mergeCells count="5">
    <mergeCell ref="A3:A4"/>
    <mergeCell ref="B3:L3"/>
    <mergeCell ref="M3:N3"/>
    <mergeCell ref="O3:P3"/>
    <mergeCell ref="Q3:R3"/>
  </mergeCells>
  <hyperlinks>
    <hyperlink ref="T2" location="OBSAH!A1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showGridLines="0" workbookViewId="0">
      <selection activeCell="K30" sqref="K30"/>
    </sheetView>
  </sheetViews>
  <sheetFormatPr defaultRowHeight="15" x14ac:dyDescent="0.25"/>
  <cols>
    <col min="1" max="1" width="17.5703125" customWidth="1"/>
    <col min="2" max="12" width="6.7109375" customWidth="1"/>
    <col min="13" max="15" width="6.28515625" customWidth="1"/>
    <col min="16" max="16" width="7" customWidth="1"/>
    <col min="17" max="17" width="6.28515625" customWidth="1"/>
    <col min="18" max="18" width="7" customWidth="1"/>
  </cols>
  <sheetData>
    <row r="1" spans="1:21" x14ac:dyDescent="0.25">
      <c r="A1" s="17" t="s">
        <v>122</v>
      </c>
      <c r="B1" s="18"/>
      <c r="C1" s="18"/>
      <c r="D1" s="18"/>
      <c r="E1" s="15"/>
      <c r="F1" s="15"/>
      <c r="G1" s="15"/>
      <c r="H1" s="15"/>
      <c r="I1" s="15"/>
      <c r="J1" s="10"/>
      <c r="K1" s="46"/>
      <c r="L1" s="10"/>
      <c r="M1" s="10"/>
      <c r="N1" s="10"/>
      <c r="O1" s="10"/>
      <c r="P1" s="10"/>
      <c r="Q1" s="10"/>
      <c r="R1" s="10"/>
    </row>
    <row r="2" spans="1:21" ht="15.75" thickBot="1" x14ac:dyDescent="0.3">
      <c r="A2" s="210" t="s">
        <v>147</v>
      </c>
      <c r="B2" s="25"/>
      <c r="C2" s="25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25"/>
      <c r="Q2" s="25"/>
      <c r="R2" s="25"/>
      <c r="S2" s="25"/>
      <c r="T2" s="32" t="s">
        <v>146</v>
      </c>
      <c r="U2" s="25"/>
    </row>
    <row r="3" spans="1:21" ht="24" customHeight="1" x14ac:dyDescent="0.25">
      <c r="A3" s="352" t="s">
        <v>49</v>
      </c>
      <c r="B3" s="354" t="s">
        <v>54</v>
      </c>
      <c r="C3" s="355"/>
      <c r="D3" s="355"/>
      <c r="E3" s="355"/>
      <c r="F3" s="355"/>
      <c r="G3" s="355"/>
      <c r="H3" s="355"/>
      <c r="I3" s="355"/>
      <c r="J3" s="355"/>
      <c r="K3" s="355"/>
      <c r="L3" s="356"/>
      <c r="M3" s="357" t="s">
        <v>111</v>
      </c>
      <c r="N3" s="358"/>
      <c r="O3" s="359" t="s">
        <v>112</v>
      </c>
      <c r="P3" s="360"/>
      <c r="Q3" s="361" t="s">
        <v>113</v>
      </c>
      <c r="R3" s="358"/>
    </row>
    <row r="4" spans="1:21" ht="15.75" thickBot="1" x14ac:dyDescent="0.3">
      <c r="A4" s="353"/>
      <c r="B4" s="136" t="s">
        <v>4</v>
      </c>
      <c r="C4" s="136" t="s">
        <v>5</v>
      </c>
      <c r="D4" s="136" t="s">
        <v>6</v>
      </c>
      <c r="E4" s="136" t="s">
        <v>40</v>
      </c>
      <c r="F4" s="136" t="s">
        <v>48</v>
      </c>
      <c r="G4" s="137" t="s">
        <v>79</v>
      </c>
      <c r="H4" s="137" t="s">
        <v>92</v>
      </c>
      <c r="I4" s="137" t="s">
        <v>99</v>
      </c>
      <c r="J4" s="137" t="s">
        <v>102</v>
      </c>
      <c r="K4" s="137" t="s">
        <v>104</v>
      </c>
      <c r="L4" s="162" t="s">
        <v>110</v>
      </c>
      <c r="M4" s="157" t="s">
        <v>50</v>
      </c>
      <c r="N4" s="140" t="s">
        <v>51</v>
      </c>
      <c r="O4" s="139" t="s">
        <v>50</v>
      </c>
      <c r="P4" s="140" t="s">
        <v>51</v>
      </c>
      <c r="Q4" s="139" t="s">
        <v>50</v>
      </c>
      <c r="R4" s="163" t="s">
        <v>51</v>
      </c>
    </row>
    <row r="5" spans="1:21" x14ac:dyDescent="0.25">
      <c r="A5" s="133" t="s">
        <v>145</v>
      </c>
      <c r="B5" s="50">
        <v>71</v>
      </c>
      <c r="C5" s="50">
        <v>70</v>
      </c>
      <c r="D5" s="50">
        <v>70</v>
      </c>
      <c r="E5" s="50">
        <v>69</v>
      </c>
      <c r="F5" s="50">
        <v>69</v>
      </c>
      <c r="G5" s="50">
        <v>69</v>
      </c>
      <c r="H5" s="50">
        <v>67</v>
      </c>
      <c r="I5" s="50">
        <v>68</v>
      </c>
      <c r="J5" s="50">
        <v>67</v>
      </c>
      <c r="K5" s="50">
        <v>68</v>
      </c>
      <c r="L5" s="53">
        <v>68</v>
      </c>
      <c r="M5" s="236">
        <f>L5-K5</f>
        <v>0</v>
      </c>
      <c r="N5" s="238">
        <f>L5/K5-1</f>
        <v>0</v>
      </c>
      <c r="O5" s="237">
        <f>L5-G5</f>
        <v>-1</v>
      </c>
      <c r="P5" s="238">
        <f>L5/G5-1</f>
        <v>-1.4492753623188359E-2</v>
      </c>
      <c r="Q5" s="237">
        <f>L5-B5</f>
        <v>-3</v>
      </c>
      <c r="R5" s="238">
        <f>L5/B5-1</f>
        <v>-4.2253521126760618E-2</v>
      </c>
    </row>
    <row r="6" spans="1:21" x14ac:dyDescent="0.25">
      <c r="A6" s="134" t="s">
        <v>7</v>
      </c>
      <c r="B6" s="49">
        <v>15</v>
      </c>
      <c r="C6" s="49">
        <v>15</v>
      </c>
      <c r="D6" s="49">
        <v>15</v>
      </c>
      <c r="E6" s="49">
        <v>15</v>
      </c>
      <c r="F6" s="49">
        <v>15</v>
      </c>
      <c r="G6" s="49">
        <v>15</v>
      </c>
      <c r="H6" s="49">
        <v>15</v>
      </c>
      <c r="I6" s="49">
        <v>15</v>
      </c>
      <c r="J6" s="49">
        <v>15</v>
      </c>
      <c r="K6" s="49">
        <v>15</v>
      </c>
      <c r="L6" s="52">
        <v>15</v>
      </c>
      <c r="M6" s="229">
        <f>L6-K6</f>
        <v>0</v>
      </c>
      <c r="N6" s="228">
        <f>L6/K6-1</f>
        <v>0</v>
      </c>
      <c r="O6" s="230">
        <f>L6-G6</f>
        <v>0</v>
      </c>
      <c r="P6" s="228">
        <f>L6/G6-1</f>
        <v>0</v>
      </c>
      <c r="Q6" s="230">
        <f>L6-B6</f>
        <v>0</v>
      </c>
      <c r="R6" s="228">
        <f>L6/B6-1</f>
        <v>0</v>
      </c>
    </row>
    <row r="7" spans="1:21" x14ac:dyDescent="0.25">
      <c r="A7" s="134" t="s">
        <v>8</v>
      </c>
      <c r="B7" s="49">
        <v>1</v>
      </c>
      <c r="C7" s="49">
        <v>1</v>
      </c>
      <c r="D7" s="49">
        <v>1</v>
      </c>
      <c r="E7" s="49">
        <v>1</v>
      </c>
      <c r="F7" s="49">
        <v>1</v>
      </c>
      <c r="G7" s="49">
        <v>1</v>
      </c>
      <c r="H7" s="49">
        <v>1</v>
      </c>
      <c r="I7" s="49">
        <v>1</v>
      </c>
      <c r="J7" s="49">
        <v>1</v>
      </c>
      <c r="K7" s="49">
        <v>1</v>
      </c>
      <c r="L7" s="52">
        <v>1</v>
      </c>
      <c r="M7" s="229">
        <f>L7-K7</f>
        <v>0</v>
      </c>
      <c r="N7" s="228">
        <f>L7/K7-1</f>
        <v>0</v>
      </c>
      <c r="O7" s="230">
        <f>L7-G7</f>
        <v>0</v>
      </c>
      <c r="P7" s="228">
        <f>L7/G7-1</f>
        <v>0</v>
      </c>
      <c r="Q7" s="230">
        <f>L7-B7</f>
        <v>0</v>
      </c>
      <c r="R7" s="228">
        <f>L7/B7-1</f>
        <v>0</v>
      </c>
    </row>
    <row r="8" spans="1:21" x14ac:dyDescent="0.25">
      <c r="A8" s="134" t="s">
        <v>9</v>
      </c>
      <c r="B8" s="49">
        <v>7</v>
      </c>
      <c r="C8" s="49">
        <v>7</v>
      </c>
      <c r="D8" s="49">
        <v>7</v>
      </c>
      <c r="E8" s="49">
        <v>7</v>
      </c>
      <c r="F8" s="49">
        <v>7</v>
      </c>
      <c r="G8" s="49">
        <v>7</v>
      </c>
      <c r="H8" s="49">
        <v>7</v>
      </c>
      <c r="I8" s="49">
        <v>7</v>
      </c>
      <c r="J8" s="49">
        <v>7</v>
      </c>
      <c r="K8" s="49">
        <v>7</v>
      </c>
      <c r="L8" s="52">
        <v>7</v>
      </c>
      <c r="M8" s="229">
        <f t="shared" ref="M8:M19" si="0">L8-K8</f>
        <v>0</v>
      </c>
      <c r="N8" s="228">
        <f t="shared" ref="N8:N19" si="1">L8/K8-1</f>
        <v>0</v>
      </c>
      <c r="O8" s="230">
        <f t="shared" ref="O8:O19" si="2">L8-G8</f>
        <v>0</v>
      </c>
      <c r="P8" s="228">
        <f t="shared" ref="P8:P19" si="3">L8/G8-1</f>
        <v>0</v>
      </c>
      <c r="Q8" s="230">
        <f t="shared" ref="Q8:Q19" si="4">L8-B8</f>
        <v>0</v>
      </c>
      <c r="R8" s="228">
        <f t="shared" ref="R8:R19" si="5">L8/B8-1</f>
        <v>0</v>
      </c>
    </row>
    <row r="9" spans="1:21" x14ac:dyDescent="0.25">
      <c r="A9" s="134" t="s">
        <v>10</v>
      </c>
      <c r="B9" s="49">
        <v>5</v>
      </c>
      <c r="C9" s="49">
        <v>5</v>
      </c>
      <c r="D9" s="49">
        <v>5</v>
      </c>
      <c r="E9" s="49">
        <v>5</v>
      </c>
      <c r="F9" s="49">
        <v>5</v>
      </c>
      <c r="G9" s="49">
        <v>5</v>
      </c>
      <c r="H9" s="49">
        <v>5</v>
      </c>
      <c r="I9" s="49">
        <v>5</v>
      </c>
      <c r="J9" s="49">
        <v>5</v>
      </c>
      <c r="K9" s="49">
        <v>5</v>
      </c>
      <c r="L9" s="52">
        <v>5</v>
      </c>
      <c r="M9" s="229">
        <f t="shared" si="0"/>
        <v>0</v>
      </c>
      <c r="N9" s="228">
        <f t="shared" si="1"/>
        <v>0</v>
      </c>
      <c r="O9" s="230">
        <f t="shared" si="2"/>
        <v>0</v>
      </c>
      <c r="P9" s="228">
        <f t="shared" si="3"/>
        <v>0</v>
      </c>
      <c r="Q9" s="230">
        <f t="shared" si="4"/>
        <v>0</v>
      </c>
      <c r="R9" s="228">
        <f t="shared" si="5"/>
        <v>0</v>
      </c>
    </row>
    <row r="10" spans="1:21" x14ac:dyDescent="0.25">
      <c r="A10" s="134" t="s">
        <v>11</v>
      </c>
      <c r="B10" s="49">
        <v>1</v>
      </c>
      <c r="C10" s="49">
        <v>1</v>
      </c>
      <c r="D10" s="49">
        <v>1</v>
      </c>
      <c r="E10" s="49">
        <v>1</v>
      </c>
      <c r="F10" s="49">
        <v>1</v>
      </c>
      <c r="G10" s="49">
        <v>1</v>
      </c>
      <c r="H10" s="49">
        <v>1</v>
      </c>
      <c r="I10" s="49">
        <v>1</v>
      </c>
      <c r="J10" s="49">
        <v>1</v>
      </c>
      <c r="K10" s="49">
        <v>1</v>
      </c>
      <c r="L10" s="52">
        <v>1</v>
      </c>
      <c r="M10" s="229">
        <f t="shared" si="0"/>
        <v>0</v>
      </c>
      <c r="N10" s="228">
        <f t="shared" si="1"/>
        <v>0</v>
      </c>
      <c r="O10" s="230">
        <f t="shared" si="2"/>
        <v>0</v>
      </c>
      <c r="P10" s="228">
        <f t="shared" si="3"/>
        <v>0</v>
      </c>
      <c r="Q10" s="230">
        <f t="shared" si="4"/>
        <v>0</v>
      </c>
      <c r="R10" s="228">
        <v>0</v>
      </c>
    </row>
    <row r="11" spans="1:21" x14ac:dyDescent="0.25">
      <c r="A11" s="134" t="s">
        <v>12</v>
      </c>
      <c r="B11" s="49">
        <v>1</v>
      </c>
      <c r="C11" s="49">
        <v>1</v>
      </c>
      <c r="D11" s="49">
        <v>1</v>
      </c>
      <c r="E11" s="49">
        <v>1</v>
      </c>
      <c r="F11" s="49">
        <v>1</v>
      </c>
      <c r="G11" s="49">
        <v>1</v>
      </c>
      <c r="H11" s="49">
        <v>1</v>
      </c>
      <c r="I11" s="49">
        <v>1</v>
      </c>
      <c r="J11" s="49">
        <v>1</v>
      </c>
      <c r="K11" s="49">
        <v>1</v>
      </c>
      <c r="L11" s="52">
        <v>1</v>
      </c>
      <c r="M11" s="229">
        <f t="shared" si="0"/>
        <v>0</v>
      </c>
      <c r="N11" s="228">
        <f t="shared" si="1"/>
        <v>0</v>
      </c>
      <c r="O11" s="230">
        <f t="shared" si="2"/>
        <v>0</v>
      </c>
      <c r="P11" s="228">
        <f t="shared" si="3"/>
        <v>0</v>
      </c>
      <c r="Q11" s="230">
        <f t="shared" si="4"/>
        <v>0</v>
      </c>
      <c r="R11" s="228">
        <f t="shared" si="5"/>
        <v>0</v>
      </c>
    </row>
    <row r="12" spans="1:21" x14ac:dyDescent="0.25">
      <c r="A12" s="134" t="s">
        <v>13</v>
      </c>
      <c r="B12" s="49">
        <v>2</v>
      </c>
      <c r="C12" s="49">
        <v>2</v>
      </c>
      <c r="D12" s="49">
        <v>1</v>
      </c>
      <c r="E12" s="49">
        <v>1</v>
      </c>
      <c r="F12" s="49">
        <v>1</v>
      </c>
      <c r="G12" s="49">
        <v>1</v>
      </c>
      <c r="H12" s="49">
        <v>1</v>
      </c>
      <c r="I12" s="49">
        <v>1</v>
      </c>
      <c r="J12" s="49">
        <v>1</v>
      </c>
      <c r="K12" s="49">
        <v>1</v>
      </c>
      <c r="L12" s="52">
        <v>1</v>
      </c>
      <c r="M12" s="229">
        <f t="shared" si="0"/>
        <v>0</v>
      </c>
      <c r="N12" s="228">
        <f t="shared" si="1"/>
        <v>0</v>
      </c>
      <c r="O12" s="230">
        <f t="shared" si="2"/>
        <v>0</v>
      </c>
      <c r="P12" s="228">
        <f t="shared" si="3"/>
        <v>0</v>
      </c>
      <c r="Q12" s="230">
        <f t="shared" si="4"/>
        <v>-1</v>
      </c>
      <c r="R12" s="228">
        <f t="shared" si="5"/>
        <v>-0.5</v>
      </c>
    </row>
    <row r="13" spans="1:21" x14ac:dyDescent="0.25">
      <c r="A13" s="134" t="s">
        <v>14</v>
      </c>
      <c r="B13" s="49">
        <v>5</v>
      </c>
      <c r="C13" s="49">
        <v>5</v>
      </c>
      <c r="D13" s="49">
        <v>5</v>
      </c>
      <c r="E13" s="49">
        <v>5</v>
      </c>
      <c r="F13" s="49">
        <v>5</v>
      </c>
      <c r="G13" s="49">
        <v>5</v>
      </c>
      <c r="H13" s="49">
        <v>5</v>
      </c>
      <c r="I13" s="49">
        <v>5</v>
      </c>
      <c r="J13" s="49">
        <v>5</v>
      </c>
      <c r="K13" s="49">
        <v>5</v>
      </c>
      <c r="L13" s="52">
        <v>5</v>
      </c>
      <c r="M13" s="229">
        <f t="shared" si="0"/>
        <v>0</v>
      </c>
      <c r="N13" s="228">
        <f t="shared" si="1"/>
        <v>0</v>
      </c>
      <c r="O13" s="230">
        <f t="shared" si="2"/>
        <v>0</v>
      </c>
      <c r="P13" s="228">
        <f t="shared" si="3"/>
        <v>0</v>
      </c>
      <c r="Q13" s="230">
        <f t="shared" si="4"/>
        <v>0</v>
      </c>
      <c r="R13" s="228">
        <f t="shared" si="5"/>
        <v>0</v>
      </c>
    </row>
    <row r="14" spans="1:21" x14ac:dyDescent="0.25">
      <c r="A14" s="134" t="s">
        <v>15</v>
      </c>
      <c r="B14" s="87">
        <v>0</v>
      </c>
      <c r="C14" s="87">
        <v>0</v>
      </c>
      <c r="D14" s="87">
        <v>0</v>
      </c>
      <c r="E14" s="87">
        <v>0</v>
      </c>
      <c r="F14" s="87">
        <v>0</v>
      </c>
      <c r="G14" s="87">
        <v>0</v>
      </c>
      <c r="H14" s="87">
        <v>0</v>
      </c>
      <c r="I14" s="87">
        <v>0</v>
      </c>
      <c r="J14" s="87" t="s">
        <v>103</v>
      </c>
      <c r="K14" s="87" t="s">
        <v>103</v>
      </c>
      <c r="L14" s="94" t="s">
        <v>103</v>
      </c>
      <c r="M14" s="229">
        <v>0</v>
      </c>
      <c r="N14" s="228">
        <v>0</v>
      </c>
      <c r="O14" s="230">
        <v>0</v>
      </c>
      <c r="P14" s="228">
        <v>0</v>
      </c>
      <c r="Q14" s="230">
        <v>0</v>
      </c>
      <c r="R14" s="228">
        <v>0</v>
      </c>
    </row>
    <row r="15" spans="1:21" x14ac:dyDescent="0.25">
      <c r="A15" s="134" t="s">
        <v>16</v>
      </c>
      <c r="B15" s="49">
        <v>3</v>
      </c>
      <c r="C15" s="49">
        <v>3</v>
      </c>
      <c r="D15" s="49">
        <v>3</v>
      </c>
      <c r="E15" s="49">
        <v>3</v>
      </c>
      <c r="F15" s="49">
        <v>2</v>
      </c>
      <c r="G15" s="49">
        <v>2</v>
      </c>
      <c r="H15" s="49">
        <v>2</v>
      </c>
      <c r="I15" s="49">
        <v>2</v>
      </c>
      <c r="J15" s="49">
        <v>2</v>
      </c>
      <c r="K15" s="49">
        <v>3</v>
      </c>
      <c r="L15" s="52">
        <v>3</v>
      </c>
      <c r="M15" s="229">
        <f t="shared" si="0"/>
        <v>0</v>
      </c>
      <c r="N15" s="228">
        <f t="shared" si="1"/>
        <v>0</v>
      </c>
      <c r="O15" s="230">
        <f t="shared" si="2"/>
        <v>1</v>
      </c>
      <c r="P15" s="228">
        <f t="shared" si="3"/>
        <v>0.5</v>
      </c>
      <c r="Q15" s="230">
        <v>0</v>
      </c>
      <c r="R15" s="228">
        <f t="shared" si="5"/>
        <v>0</v>
      </c>
    </row>
    <row r="16" spans="1:21" x14ac:dyDescent="0.25">
      <c r="A16" s="134" t="s">
        <v>17</v>
      </c>
      <c r="B16" s="49">
        <v>14</v>
      </c>
      <c r="C16" s="49">
        <v>13</v>
      </c>
      <c r="D16" s="49">
        <v>14</v>
      </c>
      <c r="E16" s="49">
        <v>14</v>
      </c>
      <c r="F16" s="49">
        <v>14</v>
      </c>
      <c r="G16" s="49">
        <v>14</v>
      </c>
      <c r="H16" s="49">
        <v>12</v>
      </c>
      <c r="I16" s="49">
        <v>13</v>
      </c>
      <c r="J16" s="49">
        <v>13</v>
      </c>
      <c r="K16" s="49">
        <v>13</v>
      </c>
      <c r="L16" s="52">
        <v>13</v>
      </c>
      <c r="M16" s="229">
        <f t="shared" si="0"/>
        <v>0</v>
      </c>
      <c r="N16" s="228">
        <f t="shared" si="1"/>
        <v>0</v>
      </c>
      <c r="O16" s="230">
        <f t="shared" si="2"/>
        <v>-1</v>
      </c>
      <c r="P16" s="228">
        <f t="shared" si="3"/>
        <v>-7.1428571428571397E-2</v>
      </c>
      <c r="Q16" s="230">
        <f t="shared" si="4"/>
        <v>-1</v>
      </c>
      <c r="R16" s="228">
        <f t="shared" si="5"/>
        <v>-7.1428571428571397E-2</v>
      </c>
    </row>
    <row r="17" spans="1:18" x14ac:dyDescent="0.25">
      <c r="A17" s="134" t="s">
        <v>18</v>
      </c>
      <c r="B17" s="49">
        <v>5</v>
      </c>
      <c r="C17" s="49">
        <v>5</v>
      </c>
      <c r="D17" s="49">
        <v>5</v>
      </c>
      <c r="E17" s="49">
        <v>5</v>
      </c>
      <c r="F17" s="49">
        <v>6</v>
      </c>
      <c r="G17" s="49">
        <v>6</v>
      </c>
      <c r="H17" s="49">
        <v>6</v>
      </c>
      <c r="I17" s="49">
        <v>6</v>
      </c>
      <c r="J17" s="49">
        <v>6</v>
      </c>
      <c r="K17" s="49">
        <v>6</v>
      </c>
      <c r="L17" s="52">
        <v>6</v>
      </c>
      <c r="M17" s="229">
        <f t="shared" si="0"/>
        <v>0</v>
      </c>
      <c r="N17" s="228">
        <f t="shared" si="1"/>
        <v>0</v>
      </c>
      <c r="O17" s="230">
        <f t="shared" si="2"/>
        <v>0</v>
      </c>
      <c r="P17" s="228">
        <f t="shared" si="3"/>
        <v>0</v>
      </c>
      <c r="Q17" s="230">
        <f t="shared" si="4"/>
        <v>1</v>
      </c>
      <c r="R17" s="228">
        <f t="shared" si="5"/>
        <v>0.19999999999999996</v>
      </c>
    </row>
    <row r="18" spans="1:18" x14ac:dyDescent="0.25">
      <c r="A18" s="134" t="s">
        <v>19</v>
      </c>
      <c r="B18" s="49">
        <v>4</v>
      </c>
      <c r="C18" s="49">
        <v>4</v>
      </c>
      <c r="D18" s="49">
        <v>4</v>
      </c>
      <c r="E18" s="49">
        <v>3</v>
      </c>
      <c r="F18" s="49">
        <v>3</v>
      </c>
      <c r="G18" s="49">
        <v>3</v>
      </c>
      <c r="H18" s="49">
        <v>3</v>
      </c>
      <c r="I18" s="49">
        <v>3</v>
      </c>
      <c r="J18" s="49">
        <v>3</v>
      </c>
      <c r="K18" s="49">
        <v>3</v>
      </c>
      <c r="L18" s="52">
        <v>3</v>
      </c>
      <c r="M18" s="229">
        <f t="shared" si="0"/>
        <v>0</v>
      </c>
      <c r="N18" s="228">
        <f t="shared" si="1"/>
        <v>0</v>
      </c>
      <c r="O18" s="230">
        <f t="shared" si="2"/>
        <v>0</v>
      </c>
      <c r="P18" s="228">
        <f t="shared" si="3"/>
        <v>0</v>
      </c>
      <c r="Q18" s="230">
        <f t="shared" si="4"/>
        <v>-1</v>
      </c>
      <c r="R18" s="228">
        <f t="shared" si="5"/>
        <v>-0.25</v>
      </c>
    </row>
    <row r="19" spans="1:18" x14ac:dyDescent="0.25">
      <c r="A19" s="134" t="s">
        <v>20</v>
      </c>
      <c r="B19" s="49">
        <v>8</v>
      </c>
      <c r="C19" s="49">
        <v>8</v>
      </c>
      <c r="D19" s="49">
        <v>8</v>
      </c>
      <c r="E19" s="49">
        <v>8</v>
      </c>
      <c r="F19" s="49">
        <v>8</v>
      </c>
      <c r="G19" s="49">
        <v>8</v>
      </c>
      <c r="H19" s="49">
        <v>8</v>
      </c>
      <c r="I19" s="49">
        <v>8</v>
      </c>
      <c r="J19" s="49">
        <v>7</v>
      </c>
      <c r="K19" s="49">
        <v>7</v>
      </c>
      <c r="L19" s="52">
        <v>7</v>
      </c>
      <c r="M19" s="229">
        <f t="shared" si="0"/>
        <v>0</v>
      </c>
      <c r="N19" s="228">
        <f t="shared" si="1"/>
        <v>0</v>
      </c>
      <c r="O19" s="230">
        <f t="shared" si="2"/>
        <v>-1</v>
      </c>
      <c r="P19" s="228">
        <f t="shared" si="3"/>
        <v>-0.125</v>
      </c>
      <c r="Q19" s="230">
        <f t="shared" si="4"/>
        <v>-1</v>
      </c>
      <c r="R19" s="228">
        <f t="shared" si="5"/>
        <v>-0.125</v>
      </c>
    </row>
    <row r="20" spans="1:18" s="99" customFormat="1" x14ac:dyDescent="0.25">
      <c r="A20" s="135"/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5"/>
      <c r="N20" s="141"/>
      <c r="O20" s="214"/>
      <c r="P20" s="141"/>
      <c r="Q20" s="214"/>
      <c r="R20" s="141"/>
    </row>
    <row r="21" spans="1:18" x14ac:dyDescent="0.25">
      <c r="A21" s="16" t="s">
        <v>86</v>
      </c>
    </row>
    <row r="22" spans="1:18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</row>
    <row r="23" spans="1:18" x14ac:dyDescent="0.25"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</row>
  </sheetData>
  <mergeCells count="5">
    <mergeCell ref="A3:A4"/>
    <mergeCell ref="B3:L3"/>
    <mergeCell ref="M3:N3"/>
    <mergeCell ref="O3:P3"/>
    <mergeCell ref="Q3:R3"/>
  </mergeCells>
  <hyperlinks>
    <hyperlink ref="T2" location="OBSAH!A1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showGridLines="0" workbookViewId="0">
      <selection activeCell="K30" sqref="K30"/>
    </sheetView>
  </sheetViews>
  <sheetFormatPr defaultRowHeight="15" x14ac:dyDescent="0.25"/>
  <cols>
    <col min="1" max="1" width="19.42578125" customWidth="1"/>
    <col min="2" max="12" width="6.7109375" customWidth="1"/>
    <col min="13" max="15" width="6.28515625" customWidth="1"/>
    <col min="16" max="16" width="6.85546875" customWidth="1"/>
    <col min="17" max="17" width="6.28515625" customWidth="1"/>
    <col min="18" max="18" width="7" customWidth="1"/>
  </cols>
  <sheetData>
    <row r="1" spans="1:21" x14ac:dyDescent="0.25">
      <c r="A1" s="17" t="s">
        <v>123</v>
      </c>
      <c r="B1" s="18"/>
      <c r="C1" s="18"/>
      <c r="D1" s="18"/>
      <c r="E1" s="15"/>
      <c r="F1" s="15"/>
      <c r="G1" s="15"/>
      <c r="H1" s="15"/>
      <c r="I1" s="15"/>
      <c r="J1" s="10"/>
      <c r="K1" s="46"/>
      <c r="L1" s="10"/>
      <c r="M1" s="10"/>
      <c r="N1" s="10"/>
      <c r="O1" s="10"/>
      <c r="P1" s="10"/>
      <c r="Q1" s="10"/>
      <c r="R1" s="10"/>
    </row>
    <row r="2" spans="1:21" ht="15.75" thickBot="1" x14ac:dyDescent="0.3">
      <c r="A2" s="210" t="s">
        <v>147</v>
      </c>
      <c r="B2" s="25"/>
      <c r="C2" s="25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25"/>
      <c r="Q2" s="25"/>
      <c r="R2" s="25"/>
      <c r="S2" s="25"/>
      <c r="T2" s="32" t="s">
        <v>146</v>
      </c>
      <c r="U2" s="25"/>
    </row>
    <row r="3" spans="1:21" ht="22.5" customHeight="1" x14ac:dyDescent="0.25">
      <c r="A3" s="352" t="s">
        <v>49</v>
      </c>
      <c r="B3" s="354" t="s">
        <v>54</v>
      </c>
      <c r="C3" s="355"/>
      <c r="D3" s="355"/>
      <c r="E3" s="355"/>
      <c r="F3" s="355"/>
      <c r="G3" s="355"/>
      <c r="H3" s="355"/>
      <c r="I3" s="355"/>
      <c r="J3" s="355"/>
      <c r="K3" s="355"/>
      <c r="L3" s="356"/>
      <c r="M3" s="357" t="s">
        <v>111</v>
      </c>
      <c r="N3" s="358"/>
      <c r="O3" s="359" t="s">
        <v>112</v>
      </c>
      <c r="P3" s="360"/>
      <c r="Q3" s="361" t="s">
        <v>113</v>
      </c>
      <c r="R3" s="358"/>
    </row>
    <row r="4" spans="1:21" ht="15.75" thickBot="1" x14ac:dyDescent="0.3">
      <c r="A4" s="353"/>
      <c r="B4" s="136" t="s">
        <v>4</v>
      </c>
      <c r="C4" s="136" t="s">
        <v>5</v>
      </c>
      <c r="D4" s="136" t="s">
        <v>6</v>
      </c>
      <c r="E4" s="136" t="s">
        <v>40</v>
      </c>
      <c r="F4" s="136" t="s">
        <v>48</v>
      </c>
      <c r="G4" s="137" t="s">
        <v>79</v>
      </c>
      <c r="H4" s="137" t="s">
        <v>92</v>
      </c>
      <c r="I4" s="137" t="s">
        <v>99</v>
      </c>
      <c r="J4" s="137" t="s">
        <v>102</v>
      </c>
      <c r="K4" s="137" t="s">
        <v>104</v>
      </c>
      <c r="L4" s="162" t="s">
        <v>110</v>
      </c>
      <c r="M4" s="157" t="s">
        <v>50</v>
      </c>
      <c r="N4" s="140" t="s">
        <v>51</v>
      </c>
      <c r="O4" s="139" t="s">
        <v>50</v>
      </c>
      <c r="P4" s="140" t="s">
        <v>51</v>
      </c>
      <c r="Q4" s="139" t="s">
        <v>50</v>
      </c>
      <c r="R4" s="163" t="s">
        <v>51</v>
      </c>
    </row>
    <row r="5" spans="1:21" x14ac:dyDescent="0.25">
      <c r="A5" s="133" t="s">
        <v>145</v>
      </c>
      <c r="B5" s="50">
        <v>275</v>
      </c>
      <c r="C5" s="50">
        <v>276</v>
      </c>
      <c r="D5" s="50">
        <v>275</v>
      </c>
      <c r="E5" s="50">
        <v>273</v>
      </c>
      <c r="F5" s="50">
        <v>271</v>
      </c>
      <c r="G5" s="50">
        <v>269</v>
      </c>
      <c r="H5" s="50">
        <v>268</v>
      </c>
      <c r="I5" s="50">
        <v>268</v>
      </c>
      <c r="J5" s="50">
        <v>268</v>
      </c>
      <c r="K5" s="50">
        <v>268</v>
      </c>
      <c r="L5" s="53">
        <v>267</v>
      </c>
      <c r="M5" s="236">
        <f>L5-K5</f>
        <v>-1</v>
      </c>
      <c r="N5" s="238">
        <f>L5/K5-1</f>
        <v>-3.7313432835820448E-3</v>
      </c>
      <c r="O5" s="237">
        <f>L5-G5</f>
        <v>-2</v>
      </c>
      <c r="P5" s="238">
        <f>L5/G5-1</f>
        <v>-7.4349442379182396E-3</v>
      </c>
      <c r="Q5" s="237">
        <f>L5-B5</f>
        <v>-8</v>
      </c>
      <c r="R5" s="238">
        <f>L5/B5-1</f>
        <v>-2.9090909090909056E-2</v>
      </c>
    </row>
    <row r="6" spans="1:21" x14ac:dyDescent="0.25">
      <c r="A6" s="134" t="s">
        <v>7</v>
      </c>
      <c r="B6" s="49">
        <v>41</v>
      </c>
      <c r="C6" s="49">
        <v>41</v>
      </c>
      <c r="D6" s="49">
        <v>41</v>
      </c>
      <c r="E6" s="49">
        <v>41</v>
      </c>
      <c r="F6" s="49">
        <v>41</v>
      </c>
      <c r="G6" s="49">
        <v>41</v>
      </c>
      <c r="H6" s="49">
        <v>41</v>
      </c>
      <c r="I6" s="49">
        <v>41</v>
      </c>
      <c r="J6" s="49">
        <v>41</v>
      </c>
      <c r="K6" s="49">
        <v>41</v>
      </c>
      <c r="L6" s="52">
        <v>41</v>
      </c>
      <c r="M6" s="229">
        <f>L6-K6</f>
        <v>0</v>
      </c>
      <c r="N6" s="228">
        <f>L6/K6-1</f>
        <v>0</v>
      </c>
      <c r="O6" s="230">
        <f>L6-G6</f>
        <v>0</v>
      </c>
      <c r="P6" s="228">
        <f>L6/G6-1</f>
        <v>0</v>
      </c>
      <c r="Q6" s="230">
        <f>L6-B6</f>
        <v>0</v>
      </c>
      <c r="R6" s="228">
        <f>L6/B6-1</f>
        <v>0</v>
      </c>
    </row>
    <row r="7" spans="1:21" x14ac:dyDescent="0.25">
      <c r="A7" s="134" t="s">
        <v>8</v>
      </c>
      <c r="B7" s="49">
        <v>31</v>
      </c>
      <c r="C7" s="49">
        <v>31</v>
      </c>
      <c r="D7" s="49">
        <v>31</v>
      </c>
      <c r="E7" s="49">
        <v>31</v>
      </c>
      <c r="F7" s="49">
        <v>31</v>
      </c>
      <c r="G7" s="49">
        <v>31</v>
      </c>
      <c r="H7" s="49">
        <v>31</v>
      </c>
      <c r="I7" s="49">
        <v>31</v>
      </c>
      <c r="J7" s="49">
        <v>31</v>
      </c>
      <c r="K7" s="49">
        <v>31</v>
      </c>
      <c r="L7" s="52">
        <v>31</v>
      </c>
      <c r="M7" s="229">
        <f>L7-K7</f>
        <v>0</v>
      </c>
      <c r="N7" s="228">
        <f>L7/K7-1</f>
        <v>0</v>
      </c>
      <c r="O7" s="230">
        <f t="shared" ref="O7:O19" si="0">L7-G7</f>
        <v>0</v>
      </c>
      <c r="P7" s="228">
        <f>L7/G7-1</f>
        <v>0</v>
      </c>
      <c r="Q7" s="230">
        <f>L7-B7</f>
        <v>0</v>
      </c>
      <c r="R7" s="228">
        <f>L7/B7-1</f>
        <v>0</v>
      </c>
    </row>
    <row r="8" spans="1:21" x14ac:dyDescent="0.25">
      <c r="A8" s="134" t="s">
        <v>9</v>
      </c>
      <c r="B8" s="49">
        <v>21</v>
      </c>
      <c r="C8" s="49">
        <v>21</v>
      </c>
      <c r="D8" s="49">
        <v>20</v>
      </c>
      <c r="E8" s="49">
        <v>20</v>
      </c>
      <c r="F8" s="49">
        <v>19</v>
      </c>
      <c r="G8" s="49">
        <v>19</v>
      </c>
      <c r="H8" s="49">
        <v>19</v>
      </c>
      <c r="I8" s="49">
        <v>19</v>
      </c>
      <c r="J8" s="49">
        <v>19</v>
      </c>
      <c r="K8" s="49">
        <v>19</v>
      </c>
      <c r="L8" s="52">
        <v>19</v>
      </c>
      <c r="M8" s="229">
        <f t="shared" ref="M8:M19" si="1">L8-K8</f>
        <v>0</v>
      </c>
      <c r="N8" s="228">
        <f t="shared" ref="N8:N19" si="2">L8/K8-1</f>
        <v>0</v>
      </c>
      <c r="O8" s="230">
        <f t="shared" si="0"/>
        <v>0</v>
      </c>
      <c r="P8" s="228">
        <f t="shared" ref="P8:P19" si="3">L8/G8-1</f>
        <v>0</v>
      </c>
      <c r="Q8" s="230">
        <f t="shared" ref="Q8:Q19" si="4">L8-B8</f>
        <v>-2</v>
      </c>
      <c r="R8" s="228">
        <f t="shared" ref="R8:R19" si="5">L8/B8-1</f>
        <v>-9.5238095238095233E-2</v>
      </c>
    </row>
    <row r="9" spans="1:21" x14ac:dyDescent="0.25">
      <c r="A9" s="134" t="s">
        <v>10</v>
      </c>
      <c r="B9" s="49">
        <v>13</v>
      </c>
      <c r="C9" s="49">
        <v>13</v>
      </c>
      <c r="D9" s="49">
        <v>13</v>
      </c>
      <c r="E9" s="49">
        <v>13</v>
      </c>
      <c r="F9" s="49">
        <v>13</v>
      </c>
      <c r="G9" s="49">
        <v>13</v>
      </c>
      <c r="H9" s="49">
        <v>13</v>
      </c>
      <c r="I9" s="49">
        <v>13</v>
      </c>
      <c r="J9" s="49">
        <v>13</v>
      </c>
      <c r="K9" s="49">
        <v>13</v>
      </c>
      <c r="L9" s="52">
        <v>13</v>
      </c>
      <c r="M9" s="229">
        <f t="shared" si="1"/>
        <v>0</v>
      </c>
      <c r="N9" s="228">
        <f t="shared" si="2"/>
        <v>0</v>
      </c>
      <c r="O9" s="230">
        <f t="shared" si="0"/>
        <v>0</v>
      </c>
      <c r="P9" s="228">
        <f t="shared" si="3"/>
        <v>0</v>
      </c>
      <c r="Q9" s="230">
        <f t="shared" si="4"/>
        <v>0</v>
      </c>
      <c r="R9" s="228">
        <f t="shared" si="5"/>
        <v>0</v>
      </c>
    </row>
    <row r="10" spans="1:21" x14ac:dyDescent="0.25">
      <c r="A10" s="134" t="s">
        <v>11</v>
      </c>
      <c r="B10" s="49">
        <v>8</v>
      </c>
      <c r="C10" s="49">
        <v>8</v>
      </c>
      <c r="D10" s="49">
        <v>8</v>
      </c>
      <c r="E10" s="49">
        <v>8</v>
      </c>
      <c r="F10" s="49">
        <v>8</v>
      </c>
      <c r="G10" s="49">
        <v>8</v>
      </c>
      <c r="H10" s="49">
        <v>7</v>
      </c>
      <c r="I10" s="49">
        <v>7</v>
      </c>
      <c r="J10" s="49">
        <v>7</v>
      </c>
      <c r="K10" s="49">
        <v>7</v>
      </c>
      <c r="L10" s="52">
        <v>7</v>
      </c>
      <c r="M10" s="229">
        <f t="shared" si="1"/>
        <v>0</v>
      </c>
      <c r="N10" s="228">
        <f t="shared" si="2"/>
        <v>0</v>
      </c>
      <c r="O10" s="230">
        <f t="shared" si="0"/>
        <v>-1</v>
      </c>
      <c r="P10" s="228">
        <f t="shared" si="3"/>
        <v>-0.125</v>
      </c>
      <c r="Q10" s="230">
        <f t="shared" si="4"/>
        <v>-1</v>
      </c>
      <c r="R10" s="228">
        <f t="shared" si="5"/>
        <v>-0.125</v>
      </c>
    </row>
    <row r="11" spans="1:21" x14ac:dyDescent="0.25">
      <c r="A11" s="134" t="s">
        <v>12</v>
      </c>
      <c r="B11" s="49">
        <v>20</v>
      </c>
      <c r="C11" s="49">
        <v>20</v>
      </c>
      <c r="D11" s="49">
        <v>20</v>
      </c>
      <c r="E11" s="49">
        <v>20</v>
      </c>
      <c r="F11" s="49">
        <v>20</v>
      </c>
      <c r="G11" s="49">
        <v>20</v>
      </c>
      <c r="H11" s="49">
        <v>20</v>
      </c>
      <c r="I11" s="49">
        <v>20</v>
      </c>
      <c r="J11" s="49">
        <v>20</v>
      </c>
      <c r="K11" s="49">
        <v>20</v>
      </c>
      <c r="L11" s="52">
        <v>20</v>
      </c>
      <c r="M11" s="229">
        <f t="shared" si="1"/>
        <v>0</v>
      </c>
      <c r="N11" s="228">
        <f t="shared" si="2"/>
        <v>0</v>
      </c>
      <c r="O11" s="230">
        <f t="shared" si="0"/>
        <v>0</v>
      </c>
      <c r="P11" s="228">
        <f t="shared" si="3"/>
        <v>0</v>
      </c>
      <c r="Q11" s="230">
        <f t="shared" si="4"/>
        <v>0</v>
      </c>
      <c r="R11" s="228">
        <f t="shared" si="5"/>
        <v>0</v>
      </c>
    </row>
    <row r="12" spans="1:21" x14ac:dyDescent="0.25">
      <c r="A12" s="134" t="s">
        <v>13</v>
      </c>
      <c r="B12" s="49">
        <v>12</v>
      </c>
      <c r="C12" s="49">
        <v>12</v>
      </c>
      <c r="D12" s="49">
        <v>12</v>
      </c>
      <c r="E12" s="49">
        <v>12</v>
      </c>
      <c r="F12" s="49">
        <v>12</v>
      </c>
      <c r="G12" s="49">
        <v>11</v>
      </c>
      <c r="H12" s="49">
        <v>11</v>
      </c>
      <c r="I12" s="49">
        <v>11</v>
      </c>
      <c r="J12" s="49">
        <v>11</v>
      </c>
      <c r="K12" s="49">
        <v>11</v>
      </c>
      <c r="L12" s="52">
        <v>11</v>
      </c>
      <c r="M12" s="229">
        <f t="shared" si="1"/>
        <v>0</v>
      </c>
      <c r="N12" s="228">
        <f t="shared" si="2"/>
        <v>0</v>
      </c>
      <c r="O12" s="230">
        <f t="shared" si="0"/>
        <v>0</v>
      </c>
      <c r="P12" s="228">
        <f t="shared" si="3"/>
        <v>0</v>
      </c>
      <c r="Q12" s="230">
        <f t="shared" si="4"/>
        <v>-1</v>
      </c>
      <c r="R12" s="228">
        <f t="shared" si="5"/>
        <v>-8.333333333333337E-2</v>
      </c>
    </row>
    <row r="13" spans="1:21" x14ac:dyDescent="0.25">
      <c r="A13" s="134" t="s">
        <v>14</v>
      </c>
      <c r="B13" s="49">
        <v>12</v>
      </c>
      <c r="C13" s="49">
        <v>12</v>
      </c>
      <c r="D13" s="49">
        <v>12</v>
      </c>
      <c r="E13" s="49">
        <v>12</v>
      </c>
      <c r="F13" s="49">
        <v>11</v>
      </c>
      <c r="G13" s="49">
        <v>11</v>
      </c>
      <c r="H13" s="49">
        <v>11</v>
      </c>
      <c r="I13" s="49">
        <v>11</v>
      </c>
      <c r="J13" s="49">
        <v>11</v>
      </c>
      <c r="K13" s="49">
        <v>11</v>
      </c>
      <c r="L13" s="52">
        <v>11</v>
      </c>
      <c r="M13" s="229">
        <f t="shared" si="1"/>
        <v>0</v>
      </c>
      <c r="N13" s="228">
        <f t="shared" si="2"/>
        <v>0</v>
      </c>
      <c r="O13" s="230">
        <f t="shared" si="0"/>
        <v>0</v>
      </c>
      <c r="P13" s="228">
        <f t="shared" si="3"/>
        <v>0</v>
      </c>
      <c r="Q13" s="230">
        <f t="shared" si="4"/>
        <v>-1</v>
      </c>
      <c r="R13" s="228">
        <f t="shared" si="5"/>
        <v>-8.333333333333337E-2</v>
      </c>
    </row>
    <row r="14" spans="1:21" x14ac:dyDescent="0.25">
      <c r="A14" s="134" t="s">
        <v>15</v>
      </c>
      <c r="B14" s="49">
        <v>17</v>
      </c>
      <c r="C14" s="49">
        <v>17</v>
      </c>
      <c r="D14" s="49">
        <v>17</v>
      </c>
      <c r="E14" s="49">
        <v>16</v>
      </c>
      <c r="F14" s="49">
        <v>16</v>
      </c>
      <c r="G14" s="49">
        <v>16</v>
      </c>
      <c r="H14" s="49">
        <v>16</v>
      </c>
      <c r="I14" s="49">
        <v>16</v>
      </c>
      <c r="J14" s="49">
        <v>16</v>
      </c>
      <c r="K14" s="49">
        <v>16</v>
      </c>
      <c r="L14" s="52">
        <v>16</v>
      </c>
      <c r="M14" s="229">
        <f t="shared" si="1"/>
        <v>0</v>
      </c>
      <c r="N14" s="228">
        <f t="shared" si="2"/>
        <v>0</v>
      </c>
      <c r="O14" s="230">
        <f t="shared" si="0"/>
        <v>0</v>
      </c>
      <c r="P14" s="228">
        <f t="shared" si="3"/>
        <v>0</v>
      </c>
      <c r="Q14" s="230">
        <f t="shared" si="4"/>
        <v>-1</v>
      </c>
      <c r="R14" s="228">
        <f t="shared" si="5"/>
        <v>-5.8823529411764719E-2</v>
      </c>
    </row>
    <row r="15" spans="1:21" x14ac:dyDescent="0.25">
      <c r="A15" s="134" t="s">
        <v>16</v>
      </c>
      <c r="B15" s="49">
        <v>15</v>
      </c>
      <c r="C15" s="49">
        <v>15</v>
      </c>
      <c r="D15" s="49">
        <v>15</v>
      </c>
      <c r="E15" s="49">
        <v>15</v>
      </c>
      <c r="F15" s="49">
        <v>15</v>
      </c>
      <c r="G15" s="49">
        <v>15</v>
      </c>
      <c r="H15" s="49">
        <v>15</v>
      </c>
      <c r="I15" s="49">
        <v>15</v>
      </c>
      <c r="J15" s="49">
        <v>15</v>
      </c>
      <c r="K15" s="49">
        <v>15</v>
      </c>
      <c r="L15" s="52">
        <v>15</v>
      </c>
      <c r="M15" s="229">
        <f t="shared" si="1"/>
        <v>0</v>
      </c>
      <c r="N15" s="228">
        <f t="shared" si="2"/>
        <v>0</v>
      </c>
      <c r="O15" s="230">
        <f t="shared" si="0"/>
        <v>0</v>
      </c>
      <c r="P15" s="228">
        <f t="shared" si="3"/>
        <v>0</v>
      </c>
      <c r="Q15" s="230">
        <f t="shared" si="4"/>
        <v>0</v>
      </c>
      <c r="R15" s="228">
        <f t="shared" si="5"/>
        <v>0</v>
      </c>
    </row>
    <row r="16" spans="1:21" x14ac:dyDescent="0.25">
      <c r="A16" s="134" t="s">
        <v>17</v>
      </c>
      <c r="B16" s="49">
        <v>33</v>
      </c>
      <c r="C16" s="49">
        <v>33</v>
      </c>
      <c r="D16" s="49">
        <v>33</v>
      </c>
      <c r="E16" s="49">
        <v>33</v>
      </c>
      <c r="F16" s="49">
        <v>33</v>
      </c>
      <c r="G16" s="49">
        <v>31</v>
      </c>
      <c r="H16" s="49">
        <v>31</v>
      </c>
      <c r="I16" s="49">
        <v>31</v>
      </c>
      <c r="J16" s="49">
        <v>31</v>
      </c>
      <c r="K16" s="49">
        <v>31</v>
      </c>
      <c r="L16" s="52">
        <v>31</v>
      </c>
      <c r="M16" s="229">
        <f t="shared" si="1"/>
        <v>0</v>
      </c>
      <c r="N16" s="228">
        <f t="shared" si="2"/>
        <v>0</v>
      </c>
      <c r="O16" s="230">
        <f t="shared" si="0"/>
        <v>0</v>
      </c>
      <c r="P16" s="228">
        <f>L16/G16-1</f>
        <v>0</v>
      </c>
      <c r="Q16" s="230">
        <f t="shared" si="4"/>
        <v>-2</v>
      </c>
      <c r="R16" s="228">
        <f t="shared" si="5"/>
        <v>-6.0606060606060552E-2</v>
      </c>
    </row>
    <row r="17" spans="1:18" x14ac:dyDescent="0.25">
      <c r="A17" s="134" t="s">
        <v>18</v>
      </c>
      <c r="B17" s="49">
        <v>17</v>
      </c>
      <c r="C17" s="49">
        <v>17</v>
      </c>
      <c r="D17" s="49">
        <v>17</v>
      </c>
      <c r="E17" s="49">
        <v>17</v>
      </c>
      <c r="F17" s="49">
        <v>17</v>
      </c>
      <c r="G17" s="49">
        <v>17</v>
      </c>
      <c r="H17" s="49">
        <v>17</v>
      </c>
      <c r="I17" s="49">
        <v>17</v>
      </c>
      <c r="J17" s="49">
        <v>17</v>
      </c>
      <c r="K17" s="49">
        <v>17</v>
      </c>
      <c r="L17" s="52">
        <v>16</v>
      </c>
      <c r="M17" s="229">
        <f t="shared" si="1"/>
        <v>-1</v>
      </c>
      <c r="N17" s="228">
        <f t="shared" si="2"/>
        <v>-5.8823529411764719E-2</v>
      </c>
      <c r="O17" s="230">
        <f t="shared" si="0"/>
        <v>-1</v>
      </c>
      <c r="P17" s="228">
        <f t="shared" si="3"/>
        <v>-5.8823529411764719E-2</v>
      </c>
      <c r="Q17" s="230">
        <f t="shared" si="4"/>
        <v>-1</v>
      </c>
      <c r="R17" s="228">
        <f t="shared" si="5"/>
        <v>-5.8823529411764719E-2</v>
      </c>
    </row>
    <row r="18" spans="1:18" x14ac:dyDescent="0.25">
      <c r="A18" s="134" t="s">
        <v>19</v>
      </c>
      <c r="B18" s="49">
        <v>11</v>
      </c>
      <c r="C18" s="49">
        <v>11</v>
      </c>
      <c r="D18" s="49">
        <v>11</v>
      </c>
      <c r="E18" s="49">
        <v>10</v>
      </c>
      <c r="F18" s="49">
        <v>10</v>
      </c>
      <c r="G18" s="49">
        <v>10</v>
      </c>
      <c r="H18" s="49">
        <v>10</v>
      </c>
      <c r="I18" s="49">
        <v>10</v>
      </c>
      <c r="J18" s="49">
        <v>10</v>
      </c>
      <c r="K18" s="49">
        <v>10</v>
      </c>
      <c r="L18" s="52">
        <v>10</v>
      </c>
      <c r="M18" s="229">
        <f t="shared" si="1"/>
        <v>0</v>
      </c>
      <c r="N18" s="228">
        <f t="shared" si="2"/>
        <v>0</v>
      </c>
      <c r="O18" s="230">
        <f t="shared" si="0"/>
        <v>0</v>
      </c>
      <c r="P18" s="228">
        <f t="shared" si="3"/>
        <v>0</v>
      </c>
      <c r="Q18" s="230">
        <f t="shared" si="4"/>
        <v>-1</v>
      </c>
      <c r="R18" s="228">
        <f t="shared" si="5"/>
        <v>-9.0909090909090939E-2</v>
      </c>
    </row>
    <row r="19" spans="1:18" x14ac:dyDescent="0.25">
      <c r="A19" s="134" t="s">
        <v>20</v>
      </c>
      <c r="B19" s="49">
        <v>24</v>
      </c>
      <c r="C19" s="49">
        <v>25</v>
      </c>
      <c r="D19" s="49">
        <v>25</v>
      </c>
      <c r="E19" s="49">
        <v>25</v>
      </c>
      <c r="F19" s="49">
        <v>25</v>
      </c>
      <c r="G19" s="49">
        <v>26</v>
      </c>
      <c r="H19" s="49">
        <v>26</v>
      </c>
      <c r="I19" s="49">
        <v>26</v>
      </c>
      <c r="J19" s="49">
        <v>26</v>
      </c>
      <c r="K19" s="49">
        <v>26</v>
      </c>
      <c r="L19" s="52">
        <v>26</v>
      </c>
      <c r="M19" s="229">
        <f t="shared" si="1"/>
        <v>0</v>
      </c>
      <c r="N19" s="228">
        <f t="shared" si="2"/>
        <v>0</v>
      </c>
      <c r="O19" s="230">
        <f t="shared" si="0"/>
        <v>0</v>
      </c>
      <c r="P19" s="228">
        <f t="shared" si="3"/>
        <v>0</v>
      </c>
      <c r="Q19" s="230">
        <f t="shared" si="4"/>
        <v>2</v>
      </c>
      <c r="R19" s="228">
        <f t="shared" si="5"/>
        <v>8.3333333333333259E-2</v>
      </c>
    </row>
    <row r="20" spans="1:18" s="99" customFormat="1" x14ac:dyDescent="0.25">
      <c r="A20" s="135"/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215"/>
      <c r="N20" s="141"/>
      <c r="O20" s="215"/>
      <c r="P20" s="141"/>
      <c r="Q20" s="214"/>
      <c r="R20" s="141"/>
    </row>
    <row r="21" spans="1:18" x14ac:dyDescent="0.25">
      <c r="A21" s="16" t="s">
        <v>86</v>
      </c>
    </row>
    <row r="22" spans="1:18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</row>
    <row r="23" spans="1:18" x14ac:dyDescent="0.25"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</row>
  </sheetData>
  <mergeCells count="5">
    <mergeCell ref="A3:A4"/>
    <mergeCell ref="B3:L3"/>
    <mergeCell ref="M3:N3"/>
    <mergeCell ref="O3:P3"/>
    <mergeCell ref="Q3:R3"/>
  </mergeCells>
  <hyperlinks>
    <hyperlink ref="T2" location="OBSAH!A1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showGridLines="0" workbookViewId="0"/>
  </sheetViews>
  <sheetFormatPr defaultRowHeight="15" x14ac:dyDescent="0.25"/>
  <cols>
    <col min="1" max="1" width="18.140625" customWidth="1"/>
    <col min="2" max="12" width="6.5703125" customWidth="1"/>
    <col min="13" max="18" width="6.28515625" customWidth="1"/>
  </cols>
  <sheetData>
    <row r="1" spans="1:21" x14ac:dyDescent="0.25">
      <c r="A1" s="17" t="s">
        <v>124</v>
      </c>
      <c r="B1" s="18"/>
      <c r="C1" s="18"/>
      <c r="D1" s="18"/>
      <c r="E1" s="15"/>
      <c r="F1" s="15"/>
      <c r="G1" s="15"/>
      <c r="H1" s="15"/>
      <c r="I1" s="15"/>
      <c r="J1" s="10"/>
      <c r="K1" s="46"/>
      <c r="L1" s="10"/>
      <c r="M1" s="10"/>
      <c r="N1" s="10"/>
      <c r="O1" s="10"/>
      <c r="P1" s="10"/>
      <c r="Q1" s="10"/>
      <c r="R1" s="10"/>
    </row>
    <row r="2" spans="1:21" ht="15.75" thickBot="1" x14ac:dyDescent="0.3">
      <c r="A2" s="210" t="s">
        <v>147</v>
      </c>
      <c r="B2" s="25"/>
      <c r="C2" s="25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25"/>
      <c r="Q2" s="25"/>
      <c r="R2" s="25"/>
      <c r="S2" s="25"/>
      <c r="T2" s="32" t="s">
        <v>146</v>
      </c>
      <c r="U2" s="25"/>
    </row>
    <row r="3" spans="1:21" ht="26.25" customHeight="1" x14ac:dyDescent="0.25">
      <c r="A3" s="352" t="s">
        <v>49</v>
      </c>
      <c r="B3" s="354" t="s">
        <v>54</v>
      </c>
      <c r="C3" s="355"/>
      <c r="D3" s="355"/>
      <c r="E3" s="355"/>
      <c r="F3" s="355"/>
      <c r="G3" s="355"/>
      <c r="H3" s="355"/>
      <c r="I3" s="355"/>
      <c r="J3" s="355"/>
      <c r="K3" s="355"/>
      <c r="L3" s="356"/>
      <c r="M3" s="357" t="s">
        <v>111</v>
      </c>
      <c r="N3" s="358"/>
      <c r="O3" s="359" t="s">
        <v>112</v>
      </c>
      <c r="P3" s="360"/>
      <c r="Q3" s="361" t="s">
        <v>113</v>
      </c>
      <c r="R3" s="358"/>
    </row>
    <row r="4" spans="1:21" ht="15.75" thickBot="1" x14ac:dyDescent="0.3">
      <c r="A4" s="353"/>
      <c r="B4" s="136" t="s">
        <v>4</v>
      </c>
      <c r="C4" s="136" t="s">
        <v>5</v>
      </c>
      <c r="D4" s="136" t="s">
        <v>6</v>
      </c>
      <c r="E4" s="136" t="s">
        <v>40</v>
      </c>
      <c r="F4" s="136" t="s">
        <v>48</v>
      </c>
      <c r="G4" s="137" t="s">
        <v>79</v>
      </c>
      <c r="H4" s="137" t="s">
        <v>92</v>
      </c>
      <c r="I4" s="137" t="s">
        <v>99</v>
      </c>
      <c r="J4" s="137" t="s">
        <v>102</v>
      </c>
      <c r="K4" s="137" t="s">
        <v>104</v>
      </c>
      <c r="L4" s="162" t="s">
        <v>110</v>
      </c>
      <c r="M4" s="157" t="s">
        <v>50</v>
      </c>
      <c r="N4" s="163" t="s">
        <v>51</v>
      </c>
      <c r="O4" s="142" t="s">
        <v>50</v>
      </c>
      <c r="P4" s="140" t="s">
        <v>51</v>
      </c>
      <c r="Q4" s="139" t="s">
        <v>50</v>
      </c>
      <c r="R4" s="163" t="s">
        <v>51</v>
      </c>
    </row>
    <row r="5" spans="1:21" x14ac:dyDescent="0.25">
      <c r="A5" s="133" t="s">
        <v>145</v>
      </c>
      <c r="B5" s="50">
        <v>4847.47</v>
      </c>
      <c r="C5" s="50">
        <v>4830.91</v>
      </c>
      <c r="D5" s="50">
        <v>4838.6000000000004</v>
      </c>
      <c r="E5" s="50">
        <v>4849.22</v>
      </c>
      <c r="F5" s="50">
        <v>4866.6400000000003</v>
      </c>
      <c r="G5" s="50">
        <v>4894.28</v>
      </c>
      <c r="H5" s="50">
        <v>4921.12</v>
      </c>
      <c r="I5" s="50">
        <v>4967.01</v>
      </c>
      <c r="J5" s="50">
        <v>5027.9399999999996</v>
      </c>
      <c r="K5" s="50">
        <v>5102</v>
      </c>
      <c r="L5" s="53">
        <v>5183</v>
      </c>
      <c r="M5" s="236">
        <f>L5-K5</f>
        <v>81</v>
      </c>
      <c r="N5" s="238">
        <f>L5/K5-1</f>
        <v>1.5876127009015972E-2</v>
      </c>
      <c r="O5" s="237">
        <f>L5-G5</f>
        <v>288.72000000000025</v>
      </c>
      <c r="P5" s="238">
        <f>L5/G5-1</f>
        <v>5.8991312307428379E-2</v>
      </c>
      <c r="Q5" s="237">
        <f>L5-B5</f>
        <v>335.52999999999975</v>
      </c>
      <c r="R5" s="238">
        <f>L5/B5-1</f>
        <v>6.9217550598559496E-2</v>
      </c>
    </row>
    <row r="6" spans="1:21" x14ac:dyDescent="0.25">
      <c r="A6" s="134" t="s">
        <v>7</v>
      </c>
      <c r="B6" s="49">
        <v>915.89</v>
      </c>
      <c r="C6" s="49">
        <v>922.93</v>
      </c>
      <c r="D6" s="49">
        <v>939.01</v>
      </c>
      <c r="E6" s="49">
        <v>947</v>
      </c>
      <c r="F6" s="49">
        <v>966.21</v>
      </c>
      <c r="G6" s="49">
        <v>985.1</v>
      </c>
      <c r="H6" s="49">
        <v>995.11</v>
      </c>
      <c r="I6" s="49">
        <v>1013.01</v>
      </c>
      <c r="J6" s="49">
        <v>1032.99</v>
      </c>
      <c r="K6" s="49">
        <v>1068</v>
      </c>
      <c r="L6" s="52">
        <v>1129</v>
      </c>
      <c r="M6" s="229">
        <f t="shared" ref="M6:M19" si="0">L6-K6</f>
        <v>61</v>
      </c>
      <c r="N6" s="228">
        <f t="shared" ref="N6:N19" si="1">L6/K6-1</f>
        <v>5.7116104868913942E-2</v>
      </c>
      <c r="O6" s="230">
        <f t="shared" ref="O6:O19" si="2">L6-G6</f>
        <v>143.89999999999998</v>
      </c>
      <c r="P6" s="228">
        <f t="shared" ref="P6:P19" si="3">L6/G6-1</f>
        <v>0.14607654045274598</v>
      </c>
      <c r="Q6" s="230">
        <f t="shared" ref="Q6:Q19" si="4">L6-B6</f>
        <v>213.11</v>
      </c>
      <c r="R6" s="228">
        <f t="shared" ref="R6:R19" si="5">L6/B6-1</f>
        <v>0.23268078044306639</v>
      </c>
    </row>
    <row r="7" spans="1:21" x14ac:dyDescent="0.25">
      <c r="A7" s="134" t="s">
        <v>8</v>
      </c>
      <c r="B7" s="49">
        <v>447.01</v>
      </c>
      <c r="C7" s="49">
        <v>449</v>
      </c>
      <c r="D7" s="49">
        <v>455</v>
      </c>
      <c r="E7" s="49">
        <v>460</v>
      </c>
      <c r="F7" s="49">
        <v>466</v>
      </c>
      <c r="G7" s="49">
        <v>472</v>
      </c>
      <c r="H7" s="49">
        <v>474</v>
      </c>
      <c r="I7" s="49">
        <v>480</v>
      </c>
      <c r="J7" s="49">
        <v>483</v>
      </c>
      <c r="K7" s="49">
        <v>485</v>
      </c>
      <c r="L7" s="52">
        <v>489</v>
      </c>
      <c r="M7" s="229">
        <f t="shared" si="0"/>
        <v>4</v>
      </c>
      <c r="N7" s="228">
        <f t="shared" si="1"/>
        <v>8.2474226804123418E-3</v>
      </c>
      <c r="O7" s="230">
        <f t="shared" si="2"/>
        <v>17</v>
      </c>
      <c r="P7" s="228">
        <f t="shared" si="3"/>
        <v>3.6016949152542388E-2</v>
      </c>
      <c r="Q7" s="230">
        <f t="shared" si="4"/>
        <v>41.990000000000009</v>
      </c>
      <c r="R7" s="228">
        <f t="shared" si="5"/>
        <v>9.393525871904429E-2</v>
      </c>
    </row>
    <row r="8" spans="1:21" x14ac:dyDescent="0.25">
      <c r="A8" s="134" t="s">
        <v>9</v>
      </c>
      <c r="B8" s="49">
        <v>306.02999999999997</v>
      </c>
      <c r="C8" s="49">
        <v>305.48</v>
      </c>
      <c r="D8" s="49">
        <v>304.89999999999998</v>
      </c>
      <c r="E8" s="49">
        <v>304.01</v>
      </c>
      <c r="F8" s="49">
        <v>302</v>
      </c>
      <c r="G8" s="49">
        <v>300.99</v>
      </c>
      <c r="H8" s="49">
        <v>299</v>
      </c>
      <c r="I8" s="49">
        <v>300</v>
      </c>
      <c r="J8" s="49">
        <v>302</v>
      </c>
      <c r="K8" s="49">
        <v>306</v>
      </c>
      <c r="L8" s="52">
        <v>308</v>
      </c>
      <c r="M8" s="229">
        <f t="shared" si="0"/>
        <v>2</v>
      </c>
      <c r="N8" s="228">
        <f t="shared" si="1"/>
        <v>6.5359477124182774E-3</v>
      </c>
      <c r="O8" s="230">
        <f t="shared" si="2"/>
        <v>7.0099999999999909</v>
      </c>
      <c r="P8" s="228">
        <f t="shared" si="3"/>
        <v>2.328981029270083E-2</v>
      </c>
      <c r="Q8" s="230">
        <f t="shared" si="4"/>
        <v>1.9700000000000273</v>
      </c>
      <c r="R8" s="228">
        <f t="shared" si="5"/>
        <v>6.4372773911054448E-3</v>
      </c>
    </row>
    <row r="9" spans="1:21" x14ac:dyDescent="0.25">
      <c r="A9" s="134" t="s">
        <v>10</v>
      </c>
      <c r="B9" s="49">
        <v>214.07</v>
      </c>
      <c r="C9" s="49">
        <v>214</v>
      </c>
      <c r="D9" s="49">
        <v>215</v>
      </c>
      <c r="E9" s="49">
        <v>216</v>
      </c>
      <c r="F9" s="49">
        <v>216</v>
      </c>
      <c r="G9" s="49">
        <v>219</v>
      </c>
      <c r="H9" s="49">
        <v>220</v>
      </c>
      <c r="I9" s="49">
        <v>224</v>
      </c>
      <c r="J9" s="49">
        <v>228</v>
      </c>
      <c r="K9" s="49">
        <v>231</v>
      </c>
      <c r="L9" s="52">
        <v>235</v>
      </c>
      <c r="M9" s="229">
        <f t="shared" si="0"/>
        <v>4</v>
      </c>
      <c r="N9" s="228">
        <f t="shared" si="1"/>
        <v>1.7316017316017396E-2</v>
      </c>
      <c r="O9" s="230">
        <f t="shared" si="2"/>
        <v>16</v>
      </c>
      <c r="P9" s="228">
        <f t="shared" si="3"/>
        <v>7.3059360730593603E-2</v>
      </c>
      <c r="Q9" s="230">
        <f t="shared" si="4"/>
        <v>20.930000000000007</v>
      </c>
      <c r="R9" s="228">
        <f t="shared" si="5"/>
        <v>9.7771756901948059E-2</v>
      </c>
    </row>
    <row r="10" spans="1:21" x14ac:dyDescent="0.25">
      <c r="A10" s="134" t="s">
        <v>11</v>
      </c>
      <c r="B10" s="49">
        <v>128.53</v>
      </c>
      <c r="C10" s="49">
        <v>128.32</v>
      </c>
      <c r="D10" s="49">
        <v>127.59</v>
      </c>
      <c r="E10" s="49">
        <v>125.62</v>
      </c>
      <c r="F10" s="49">
        <v>124.63</v>
      </c>
      <c r="G10" s="49">
        <v>124.9</v>
      </c>
      <c r="H10" s="49">
        <v>123</v>
      </c>
      <c r="I10" s="49">
        <v>122</v>
      </c>
      <c r="J10" s="49">
        <v>120</v>
      </c>
      <c r="K10" s="49">
        <v>118</v>
      </c>
      <c r="L10" s="52">
        <v>117</v>
      </c>
      <c r="M10" s="229">
        <f t="shared" si="0"/>
        <v>-1</v>
      </c>
      <c r="N10" s="228">
        <f t="shared" si="1"/>
        <v>-8.4745762711864181E-3</v>
      </c>
      <c r="O10" s="230">
        <f t="shared" si="2"/>
        <v>-7.9000000000000057</v>
      </c>
      <c r="P10" s="228">
        <f t="shared" si="3"/>
        <v>-6.3250600480384334E-2</v>
      </c>
      <c r="Q10" s="230">
        <f t="shared" si="4"/>
        <v>-11.530000000000001</v>
      </c>
      <c r="R10" s="228">
        <f t="shared" si="5"/>
        <v>-8.9706683264607512E-2</v>
      </c>
    </row>
    <row r="11" spans="1:21" x14ac:dyDescent="0.25">
      <c r="A11" s="134" t="s">
        <v>12</v>
      </c>
      <c r="B11" s="49">
        <v>310.5</v>
      </c>
      <c r="C11" s="49">
        <v>311.5</v>
      </c>
      <c r="D11" s="49">
        <v>312.43</v>
      </c>
      <c r="E11" s="49">
        <v>310</v>
      </c>
      <c r="F11" s="49">
        <v>306</v>
      </c>
      <c r="G11" s="49">
        <v>305</v>
      </c>
      <c r="H11" s="49">
        <v>309</v>
      </c>
      <c r="I11" s="49">
        <v>316</v>
      </c>
      <c r="J11" s="49">
        <v>323</v>
      </c>
      <c r="K11" s="49">
        <v>328</v>
      </c>
      <c r="L11" s="52">
        <v>329</v>
      </c>
      <c r="M11" s="229">
        <f t="shared" si="0"/>
        <v>1</v>
      </c>
      <c r="N11" s="228">
        <f t="shared" si="1"/>
        <v>3.0487804878047697E-3</v>
      </c>
      <c r="O11" s="230">
        <f t="shared" si="2"/>
        <v>24</v>
      </c>
      <c r="P11" s="228">
        <f t="shared" si="3"/>
        <v>7.8688524590163844E-2</v>
      </c>
      <c r="Q11" s="230">
        <f t="shared" si="4"/>
        <v>18.5</v>
      </c>
      <c r="R11" s="228">
        <f t="shared" si="5"/>
        <v>5.9581320450885711E-2</v>
      </c>
    </row>
    <row r="12" spans="1:21" x14ac:dyDescent="0.25">
      <c r="A12" s="134" t="s">
        <v>13</v>
      </c>
      <c r="B12" s="49">
        <v>161</v>
      </c>
      <c r="C12" s="49">
        <v>156</v>
      </c>
      <c r="D12" s="49">
        <v>152.91</v>
      </c>
      <c r="E12" s="49">
        <v>151.03</v>
      </c>
      <c r="F12" s="49">
        <v>152.03</v>
      </c>
      <c r="G12" s="49">
        <v>151</v>
      </c>
      <c r="H12" s="49">
        <v>153</v>
      </c>
      <c r="I12" s="49">
        <v>154</v>
      </c>
      <c r="J12" s="49">
        <v>154</v>
      </c>
      <c r="K12" s="49">
        <v>154</v>
      </c>
      <c r="L12" s="52">
        <v>154</v>
      </c>
      <c r="M12" s="229">
        <f>L12-K12</f>
        <v>0</v>
      </c>
      <c r="N12" s="228">
        <f t="shared" si="1"/>
        <v>0</v>
      </c>
      <c r="O12" s="230">
        <f t="shared" si="2"/>
        <v>3</v>
      </c>
      <c r="P12" s="228">
        <f t="shared" si="3"/>
        <v>1.9867549668874274E-2</v>
      </c>
      <c r="Q12" s="230">
        <f t="shared" si="4"/>
        <v>-7</v>
      </c>
      <c r="R12" s="228">
        <f t="shared" si="5"/>
        <v>-4.3478260869565188E-2</v>
      </c>
    </row>
    <row r="13" spans="1:21" x14ac:dyDescent="0.25">
      <c r="A13" s="134" t="s">
        <v>14</v>
      </c>
      <c r="B13" s="49">
        <v>247.28</v>
      </c>
      <c r="C13" s="49">
        <v>249.68</v>
      </c>
      <c r="D13" s="49">
        <v>253.76</v>
      </c>
      <c r="E13" s="49">
        <v>255.63</v>
      </c>
      <c r="F13" s="49">
        <v>254.98</v>
      </c>
      <c r="G13" s="49">
        <v>257</v>
      </c>
      <c r="H13" s="49">
        <v>258</v>
      </c>
      <c r="I13" s="49">
        <v>259</v>
      </c>
      <c r="J13" s="49">
        <v>258.95</v>
      </c>
      <c r="K13" s="49">
        <v>259</v>
      </c>
      <c r="L13" s="52">
        <v>261</v>
      </c>
      <c r="M13" s="229">
        <f t="shared" si="0"/>
        <v>2</v>
      </c>
      <c r="N13" s="228">
        <f t="shared" si="1"/>
        <v>7.7220077220077066E-3</v>
      </c>
      <c r="O13" s="230">
        <f t="shared" si="2"/>
        <v>4</v>
      </c>
      <c r="P13" s="228">
        <f t="shared" si="3"/>
        <v>1.5564202334630295E-2</v>
      </c>
      <c r="Q13" s="230">
        <f t="shared" si="4"/>
        <v>13.719999999999999</v>
      </c>
      <c r="R13" s="228">
        <f t="shared" si="5"/>
        <v>5.548366224522816E-2</v>
      </c>
    </row>
    <row r="14" spans="1:21" x14ac:dyDescent="0.25">
      <c r="A14" s="134" t="s">
        <v>15</v>
      </c>
      <c r="B14" s="49">
        <v>224</v>
      </c>
      <c r="C14" s="49">
        <v>224</v>
      </c>
      <c r="D14" s="49">
        <v>224</v>
      </c>
      <c r="E14" s="49">
        <v>224</v>
      </c>
      <c r="F14" s="49">
        <v>224</v>
      </c>
      <c r="G14" s="49">
        <v>224</v>
      </c>
      <c r="H14" s="49">
        <v>224</v>
      </c>
      <c r="I14" s="49">
        <v>224</v>
      </c>
      <c r="J14" s="49">
        <v>224</v>
      </c>
      <c r="K14" s="49">
        <v>224</v>
      </c>
      <c r="L14" s="52">
        <v>225</v>
      </c>
      <c r="M14" s="229">
        <f t="shared" si="0"/>
        <v>1</v>
      </c>
      <c r="N14" s="228">
        <f t="shared" si="1"/>
        <v>4.4642857142858094E-3</v>
      </c>
      <c r="O14" s="230">
        <f t="shared" si="2"/>
        <v>1</v>
      </c>
      <c r="P14" s="228">
        <f t="shared" si="3"/>
        <v>4.4642857142858094E-3</v>
      </c>
      <c r="Q14" s="230">
        <f t="shared" si="4"/>
        <v>1</v>
      </c>
      <c r="R14" s="228">
        <f t="shared" si="5"/>
        <v>4.4642857142858094E-3</v>
      </c>
    </row>
    <row r="15" spans="1:21" x14ac:dyDescent="0.25">
      <c r="A15" s="134" t="s">
        <v>16</v>
      </c>
      <c r="B15" s="49">
        <v>227.09</v>
      </c>
      <c r="C15" s="49">
        <v>226</v>
      </c>
      <c r="D15" s="49">
        <v>226</v>
      </c>
      <c r="E15" s="49">
        <v>227</v>
      </c>
      <c r="F15" s="49">
        <v>222.79</v>
      </c>
      <c r="G15" s="49">
        <v>222.28</v>
      </c>
      <c r="H15" s="49">
        <v>224</v>
      </c>
      <c r="I15" s="49">
        <v>225</v>
      </c>
      <c r="J15" s="49">
        <v>228</v>
      </c>
      <c r="K15" s="49">
        <v>232</v>
      </c>
      <c r="L15" s="52">
        <v>234</v>
      </c>
      <c r="M15" s="229">
        <f t="shared" si="0"/>
        <v>2</v>
      </c>
      <c r="N15" s="228">
        <f t="shared" si="1"/>
        <v>8.6206896551723755E-3</v>
      </c>
      <c r="O15" s="230">
        <f t="shared" si="2"/>
        <v>11.719999999999999</v>
      </c>
      <c r="P15" s="228">
        <f t="shared" si="3"/>
        <v>5.2726291164297168E-2</v>
      </c>
      <c r="Q15" s="230">
        <f t="shared" si="4"/>
        <v>6.9099999999999966</v>
      </c>
      <c r="R15" s="228">
        <f t="shared" si="5"/>
        <v>3.0428464485446227E-2</v>
      </c>
    </row>
    <row r="16" spans="1:21" x14ac:dyDescent="0.25">
      <c r="A16" s="134" t="s">
        <v>17</v>
      </c>
      <c r="B16" s="49">
        <v>580</v>
      </c>
      <c r="C16" s="49">
        <v>575</v>
      </c>
      <c r="D16" s="49">
        <v>575</v>
      </c>
      <c r="E16" s="49">
        <v>578</v>
      </c>
      <c r="F16" s="49">
        <v>580</v>
      </c>
      <c r="G16" s="49">
        <v>581.01</v>
      </c>
      <c r="H16" s="49">
        <v>586</v>
      </c>
      <c r="I16" s="49">
        <v>591</v>
      </c>
      <c r="J16" s="49">
        <v>600</v>
      </c>
      <c r="K16" s="49">
        <v>612</v>
      </c>
      <c r="L16" s="52">
        <v>608</v>
      </c>
      <c r="M16" s="229">
        <f t="shared" si="0"/>
        <v>-4</v>
      </c>
      <c r="N16" s="228">
        <f t="shared" si="1"/>
        <v>-6.5359477124182774E-3</v>
      </c>
      <c r="O16" s="230">
        <f t="shared" si="2"/>
        <v>26.990000000000009</v>
      </c>
      <c r="P16" s="228">
        <f t="shared" si="3"/>
        <v>4.6453589439080289E-2</v>
      </c>
      <c r="Q16" s="230">
        <f t="shared" si="4"/>
        <v>28</v>
      </c>
      <c r="R16" s="228">
        <f t="shared" si="5"/>
        <v>4.8275862068965614E-2</v>
      </c>
    </row>
    <row r="17" spans="1:18" x14ac:dyDescent="0.25">
      <c r="A17" s="134" t="s">
        <v>18</v>
      </c>
      <c r="B17" s="49">
        <v>303.07</v>
      </c>
      <c r="C17" s="49">
        <v>300</v>
      </c>
      <c r="D17" s="49">
        <v>298</v>
      </c>
      <c r="E17" s="49">
        <v>299</v>
      </c>
      <c r="F17" s="49">
        <v>299</v>
      </c>
      <c r="G17" s="49">
        <v>296</v>
      </c>
      <c r="H17" s="49">
        <v>295.01</v>
      </c>
      <c r="I17" s="49">
        <v>294</v>
      </c>
      <c r="J17" s="49">
        <v>295</v>
      </c>
      <c r="K17" s="49">
        <v>297</v>
      </c>
      <c r="L17" s="52">
        <v>300</v>
      </c>
      <c r="M17" s="229">
        <f t="shared" si="0"/>
        <v>3</v>
      </c>
      <c r="N17" s="228">
        <f t="shared" si="1"/>
        <v>1.0101010101010166E-2</v>
      </c>
      <c r="O17" s="230">
        <f t="shared" si="2"/>
        <v>4</v>
      </c>
      <c r="P17" s="228">
        <f t="shared" si="3"/>
        <v>1.3513513513513598E-2</v>
      </c>
      <c r="Q17" s="230">
        <f t="shared" si="4"/>
        <v>-3.0699999999999932</v>
      </c>
      <c r="R17" s="228">
        <f t="shared" si="5"/>
        <v>-1.0129673012835294E-2</v>
      </c>
    </row>
    <row r="18" spans="1:18" x14ac:dyDescent="0.25">
      <c r="A18" s="134" t="s">
        <v>19</v>
      </c>
      <c r="B18" s="49">
        <v>265</v>
      </c>
      <c r="C18" s="49">
        <v>261</v>
      </c>
      <c r="D18" s="49">
        <v>260</v>
      </c>
      <c r="E18" s="49">
        <v>259</v>
      </c>
      <c r="F18" s="49">
        <v>260</v>
      </c>
      <c r="G18" s="49">
        <v>262</v>
      </c>
      <c r="H18" s="49">
        <v>261</v>
      </c>
      <c r="I18" s="49">
        <v>261</v>
      </c>
      <c r="J18" s="49">
        <v>262</v>
      </c>
      <c r="K18" s="49">
        <v>262</v>
      </c>
      <c r="L18" s="52">
        <v>263</v>
      </c>
      <c r="M18" s="229">
        <f t="shared" si="0"/>
        <v>1</v>
      </c>
      <c r="N18" s="228">
        <f t="shared" si="1"/>
        <v>3.8167938931297218E-3</v>
      </c>
      <c r="O18" s="230">
        <f t="shared" si="2"/>
        <v>1</v>
      </c>
      <c r="P18" s="228">
        <f t="shared" si="3"/>
        <v>3.8167938931297218E-3</v>
      </c>
      <c r="Q18" s="230">
        <f t="shared" si="4"/>
        <v>-2</v>
      </c>
      <c r="R18" s="228">
        <f t="shared" si="5"/>
        <v>-7.547169811320753E-3</v>
      </c>
    </row>
    <row r="19" spans="1:18" x14ac:dyDescent="0.25">
      <c r="A19" s="134" t="s">
        <v>20</v>
      </c>
      <c r="B19" s="49">
        <v>518</v>
      </c>
      <c r="C19" s="49">
        <v>508</v>
      </c>
      <c r="D19" s="49">
        <v>495</v>
      </c>
      <c r="E19" s="49">
        <v>492.93</v>
      </c>
      <c r="F19" s="49">
        <v>493</v>
      </c>
      <c r="G19" s="49">
        <v>494</v>
      </c>
      <c r="H19" s="49">
        <v>500</v>
      </c>
      <c r="I19" s="49">
        <v>504</v>
      </c>
      <c r="J19" s="49">
        <v>517</v>
      </c>
      <c r="K19" s="49">
        <v>526</v>
      </c>
      <c r="L19" s="52">
        <v>531</v>
      </c>
      <c r="M19" s="229">
        <f t="shared" si="0"/>
        <v>5</v>
      </c>
      <c r="N19" s="228">
        <f t="shared" si="1"/>
        <v>9.5057034220531467E-3</v>
      </c>
      <c r="O19" s="230">
        <f t="shared" si="2"/>
        <v>37</v>
      </c>
      <c r="P19" s="228">
        <f t="shared" si="3"/>
        <v>7.4898785425101311E-2</v>
      </c>
      <c r="Q19" s="230">
        <f t="shared" si="4"/>
        <v>13</v>
      </c>
      <c r="R19" s="228">
        <f t="shared" si="5"/>
        <v>2.5096525096525157E-2</v>
      </c>
    </row>
    <row r="20" spans="1:18" s="99" customFormat="1" x14ac:dyDescent="0.25">
      <c r="A20" s="135"/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214"/>
      <c r="N20" s="141"/>
      <c r="O20" s="209"/>
      <c r="P20" s="141"/>
      <c r="Q20" s="214"/>
      <c r="R20" s="141"/>
    </row>
    <row r="21" spans="1:18" x14ac:dyDescent="0.25">
      <c r="A21" s="16" t="s">
        <v>86</v>
      </c>
    </row>
    <row r="22" spans="1:18" s="84" customFormat="1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</row>
    <row r="23" spans="1:18" s="84" customFormat="1" x14ac:dyDescent="0.25"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</row>
    <row r="24" spans="1:18" s="84" customFormat="1" x14ac:dyDescent="0.25"/>
    <row r="25" spans="1:18" s="84" customFormat="1" x14ac:dyDescent="0.25"/>
    <row r="26" spans="1:18" s="84" customFormat="1" x14ac:dyDescent="0.25"/>
    <row r="27" spans="1:18" s="84" customFormat="1" x14ac:dyDescent="0.25"/>
  </sheetData>
  <mergeCells count="5">
    <mergeCell ref="A3:A4"/>
    <mergeCell ref="B3:L3"/>
    <mergeCell ref="M3:N3"/>
    <mergeCell ref="O3:P3"/>
    <mergeCell ref="Q3:R3"/>
  </mergeCells>
  <hyperlinks>
    <hyperlink ref="T2" location="OBSAH!A1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showGridLines="0" workbookViewId="0"/>
  </sheetViews>
  <sheetFormatPr defaultColWidth="9.140625" defaultRowHeight="15" x14ac:dyDescent="0.25"/>
  <cols>
    <col min="1" max="1" width="18" style="26" customWidth="1"/>
    <col min="2" max="12" width="6.7109375" style="26" customWidth="1"/>
    <col min="13" max="18" width="6.42578125" style="26" customWidth="1"/>
    <col min="19" max="16384" width="9.140625" style="26"/>
  </cols>
  <sheetData>
    <row r="1" spans="1:21" s="10" customFormat="1" ht="17.25" customHeight="1" x14ac:dyDescent="0.2">
      <c r="A1" s="17" t="s">
        <v>125</v>
      </c>
      <c r="B1" s="18"/>
      <c r="C1" s="18"/>
      <c r="D1" s="18"/>
      <c r="E1" s="15"/>
      <c r="F1" s="15"/>
      <c r="G1" s="15"/>
      <c r="H1" s="15"/>
      <c r="I1" s="15"/>
      <c r="K1" s="46"/>
    </row>
    <row r="2" spans="1:21" ht="17.25" customHeight="1" thickBot="1" x14ac:dyDescent="0.3">
      <c r="A2" s="210" t="s">
        <v>147</v>
      </c>
      <c r="B2" s="25"/>
      <c r="C2" s="25"/>
      <c r="P2" s="25"/>
      <c r="Q2" s="25"/>
      <c r="R2" s="25"/>
      <c r="S2" s="25"/>
      <c r="T2" s="32" t="s">
        <v>146</v>
      </c>
      <c r="U2" s="25"/>
    </row>
    <row r="3" spans="1:21" ht="24" customHeight="1" x14ac:dyDescent="0.25">
      <c r="A3" s="352" t="s">
        <v>49</v>
      </c>
      <c r="B3" s="354" t="s">
        <v>54</v>
      </c>
      <c r="C3" s="355"/>
      <c r="D3" s="355"/>
      <c r="E3" s="355"/>
      <c r="F3" s="355"/>
      <c r="G3" s="355"/>
      <c r="H3" s="355"/>
      <c r="I3" s="355"/>
      <c r="J3" s="355"/>
      <c r="K3" s="355"/>
      <c r="L3" s="356"/>
      <c r="M3" s="357" t="s">
        <v>111</v>
      </c>
      <c r="N3" s="358"/>
      <c r="O3" s="359" t="s">
        <v>112</v>
      </c>
      <c r="P3" s="360"/>
      <c r="Q3" s="361" t="s">
        <v>113</v>
      </c>
      <c r="R3" s="358"/>
    </row>
    <row r="4" spans="1:21" ht="17.25" customHeight="1" thickBot="1" x14ac:dyDescent="0.3">
      <c r="A4" s="353"/>
      <c r="B4" s="136" t="s">
        <v>4</v>
      </c>
      <c r="C4" s="136" t="s">
        <v>5</v>
      </c>
      <c r="D4" s="136" t="s">
        <v>6</v>
      </c>
      <c r="E4" s="136" t="s">
        <v>40</v>
      </c>
      <c r="F4" s="136" t="s">
        <v>48</v>
      </c>
      <c r="G4" s="137" t="s">
        <v>79</v>
      </c>
      <c r="H4" s="137" t="s">
        <v>92</v>
      </c>
      <c r="I4" s="137" t="s">
        <v>99</v>
      </c>
      <c r="J4" s="137" t="s">
        <v>102</v>
      </c>
      <c r="K4" s="137" t="s">
        <v>104</v>
      </c>
      <c r="L4" s="162" t="s">
        <v>110</v>
      </c>
      <c r="M4" s="157" t="s">
        <v>50</v>
      </c>
      <c r="N4" s="140" t="s">
        <v>51</v>
      </c>
      <c r="O4" s="142" t="s">
        <v>50</v>
      </c>
      <c r="P4" s="140" t="s">
        <v>51</v>
      </c>
      <c r="Q4" s="142" t="s">
        <v>50</v>
      </c>
      <c r="R4" s="163" t="s">
        <v>51</v>
      </c>
    </row>
    <row r="5" spans="1:21" ht="17.25" customHeight="1" x14ac:dyDescent="0.25">
      <c r="A5" s="133" t="s">
        <v>145</v>
      </c>
      <c r="B5" s="50">
        <v>127666</v>
      </c>
      <c r="C5" s="50">
        <v>128045</v>
      </c>
      <c r="D5" s="50">
        <v>128994</v>
      </c>
      <c r="E5" s="50">
        <v>129554</v>
      </c>
      <c r="F5" s="50">
        <v>130133</v>
      </c>
      <c r="G5" s="50">
        <v>130725</v>
      </c>
      <c r="H5" s="50">
        <v>131799</v>
      </c>
      <c r="I5" s="50">
        <v>133321</v>
      </c>
      <c r="J5" s="50">
        <v>135929</v>
      </c>
      <c r="K5" s="50">
        <v>138483</v>
      </c>
      <c r="L5" s="53">
        <v>141530</v>
      </c>
      <c r="M5" s="236">
        <f>L5-K5</f>
        <v>3047</v>
      </c>
      <c r="N5" s="238">
        <f>L5/K5-1</f>
        <v>2.2002700692503874E-2</v>
      </c>
      <c r="O5" s="237">
        <f>L5-G5</f>
        <v>10805</v>
      </c>
      <c r="P5" s="238">
        <f>L5/G5-1</f>
        <v>8.2654427232740524E-2</v>
      </c>
      <c r="Q5" s="237">
        <f>L5-B5</f>
        <v>13864</v>
      </c>
      <c r="R5" s="238">
        <f>L5/B5-1</f>
        <v>0.10859586734134385</v>
      </c>
    </row>
    <row r="6" spans="1:21" ht="17.25" customHeight="1" x14ac:dyDescent="0.25">
      <c r="A6" s="134" t="s">
        <v>7</v>
      </c>
      <c r="B6" s="49">
        <v>23314</v>
      </c>
      <c r="C6" s="49">
        <v>23678</v>
      </c>
      <c r="D6" s="49">
        <v>24261</v>
      </c>
      <c r="E6" s="49">
        <v>24611</v>
      </c>
      <c r="F6" s="49">
        <v>25006</v>
      </c>
      <c r="G6" s="49">
        <v>25336</v>
      </c>
      <c r="H6" s="49">
        <v>25847</v>
      </c>
      <c r="I6" s="49">
        <v>26496</v>
      </c>
      <c r="J6" s="49">
        <v>27357</v>
      </c>
      <c r="K6" s="49">
        <v>28365</v>
      </c>
      <c r="L6" s="52">
        <v>29826</v>
      </c>
      <c r="M6" s="229">
        <f t="shared" ref="M6:M19" si="0">L6-K6</f>
        <v>1461</v>
      </c>
      <c r="N6" s="228">
        <f t="shared" ref="N6:N19" si="1">L6/K6-1</f>
        <v>5.1507139079851827E-2</v>
      </c>
      <c r="O6" s="230">
        <f t="shared" ref="O6:O19" si="2">L6-G6</f>
        <v>4490</v>
      </c>
      <c r="P6" s="228">
        <f t="shared" ref="P6:P19" si="3">L6/G6-1</f>
        <v>0.17721818755920427</v>
      </c>
      <c r="Q6" s="230">
        <f t="shared" ref="Q6:Q19" si="4">L6-B6</f>
        <v>6512</v>
      </c>
      <c r="R6" s="228">
        <f t="shared" ref="R6:R19" si="5">L6/B6-1</f>
        <v>0.27931714849446676</v>
      </c>
    </row>
    <row r="7" spans="1:21" ht="17.25" customHeight="1" x14ac:dyDescent="0.25">
      <c r="A7" s="134" t="s">
        <v>8</v>
      </c>
      <c r="B7" s="49">
        <v>12094</v>
      </c>
      <c r="C7" s="49">
        <v>12158</v>
      </c>
      <c r="D7" s="49">
        <v>12404</v>
      </c>
      <c r="E7" s="49">
        <v>12484</v>
      </c>
      <c r="F7" s="49">
        <v>12620</v>
      </c>
      <c r="G7" s="49">
        <v>12775</v>
      </c>
      <c r="H7" s="49">
        <v>12943</v>
      </c>
      <c r="I7" s="49">
        <v>13150</v>
      </c>
      <c r="J7" s="49">
        <v>13377</v>
      </c>
      <c r="K7" s="49">
        <v>13517</v>
      </c>
      <c r="L7" s="52">
        <v>13700</v>
      </c>
      <c r="M7" s="229">
        <f t="shared" si="0"/>
        <v>183</v>
      </c>
      <c r="N7" s="228">
        <f t="shared" si="1"/>
        <v>1.353850706517723E-2</v>
      </c>
      <c r="O7" s="230">
        <f t="shared" si="2"/>
        <v>925</v>
      </c>
      <c r="P7" s="228">
        <f t="shared" si="3"/>
        <v>7.2407045009784676E-2</v>
      </c>
      <c r="Q7" s="230">
        <f t="shared" si="4"/>
        <v>1606</v>
      </c>
      <c r="R7" s="228">
        <f t="shared" si="5"/>
        <v>0.1327931205556474</v>
      </c>
    </row>
    <row r="8" spans="1:21" ht="17.25" customHeight="1" x14ac:dyDescent="0.25">
      <c r="A8" s="134" t="s">
        <v>9</v>
      </c>
      <c r="B8" s="49">
        <v>7768</v>
      </c>
      <c r="C8" s="49">
        <v>7775</v>
      </c>
      <c r="D8" s="49">
        <v>7766</v>
      </c>
      <c r="E8" s="49">
        <v>7784</v>
      </c>
      <c r="F8" s="49">
        <v>7811</v>
      </c>
      <c r="G8" s="49">
        <v>7811</v>
      </c>
      <c r="H8" s="49">
        <v>7796</v>
      </c>
      <c r="I8" s="49">
        <v>7877</v>
      </c>
      <c r="J8" s="49">
        <v>7996</v>
      </c>
      <c r="K8" s="49">
        <v>8141</v>
      </c>
      <c r="L8" s="52">
        <v>8315</v>
      </c>
      <c r="M8" s="229">
        <f t="shared" si="0"/>
        <v>174</v>
      </c>
      <c r="N8" s="228">
        <f t="shared" si="1"/>
        <v>2.1373295663923431E-2</v>
      </c>
      <c r="O8" s="230">
        <f t="shared" si="2"/>
        <v>504</v>
      </c>
      <c r="P8" s="228">
        <f t="shared" si="3"/>
        <v>6.4524388682626999E-2</v>
      </c>
      <c r="Q8" s="230">
        <f t="shared" si="4"/>
        <v>547</v>
      </c>
      <c r="R8" s="228">
        <f t="shared" si="5"/>
        <v>7.0417095777548955E-2</v>
      </c>
    </row>
    <row r="9" spans="1:21" ht="17.25" customHeight="1" x14ac:dyDescent="0.25">
      <c r="A9" s="134" t="s">
        <v>10</v>
      </c>
      <c r="B9" s="49">
        <v>6026</v>
      </c>
      <c r="C9" s="49">
        <v>6019</v>
      </c>
      <c r="D9" s="49">
        <v>6097</v>
      </c>
      <c r="E9" s="49">
        <v>6205</v>
      </c>
      <c r="F9" s="49">
        <v>6228</v>
      </c>
      <c r="G9" s="49">
        <v>6275</v>
      </c>
      <c r="H9" s="49">
        <v>6292</v>
      </c>
      <c r="I9" s="49">
        <v>6321</v>
      </c>
      <c r="J9" s="49">
        <v>6450</v>
      </c>
      <c r="K9" s="49">
        <v>6544</v>
      </c>
      <c r="L9" s="52">
        <v>6669</v>
      </c>
      <c r="M9" s="229">
        <f t="shared" si="0"/>
        <v>125</v>
      </c>
      <c r="N9" s="228">
        <f t="shared" si="1"/>
        <v>1.9101466992665017E-2</v>
      </c>
      <c r="O9" s="230">
        <f t="shared" si="2"/>
        <v>394</v>
      </c>
      <c r="P9" s="228">
        <f t="shared" si="3"/>
        <v>6.2788844621513906E-2</v>
      </c>
      <c r="Q9" s="230">
        <f t="shared" si="4"/>
        <v>643</v>
      </c>
      <c r="R9" s="228">
        <f t="shared" si="5"/>
        <v>0.10670428144706268</v>
      </c>
    </row>
    <row r="10" spans="1:21" ht="17.25" customHeight="1" x14ac:dyDescent="0.25">
      <c r="A10" s="134" t="s">
        <v>11</v>
      </c>
      <c r="B10" s="49">
        <v>3328</v>
      </c>
      <c r="C10" s="49">
        <v>3357</v>
      </c>
      <c r="D10" s="49">
        <v>3366</v>
      </c>
      <c r="E10" s="49">
        <v>3300</v>
      </c>
      <c r="F10" s="49">
        <v>3256</v>
      </c>
      <c r="G10" s="49">
        <v>3236</v>
      </c>
      <c r="H10" s="49">
        <v>3154</v>
      </c>
      <c r="I10" s="49">
        <v>3127</v>
      </c>
      <c r="J10" s="49">
        <v>3126</v>
      </c>
      <c r="K10" s="49">
        <v>3112</v>
      </c>
      <c r="L10" s="52">
        <v>3169</v>
      </c>
      <c r="M10" s="229">
        <f t="shared" si="0"/>
        <v>57</v>
      </c>
      <c r="N10" s="228">
        <f t="shared" si="1"/>
        <v>1.8316195372750643E-2</v>
      </c>
      <c r="O10" s="230">
        <f t="shared" si="2"/>
        <v>-67</v>
      </c>
      <c r="P10" s="228">
        <f t="shared" si="3"/>
        <v>-2.0704573547589589E-2</v>
      </c>
      <c r="Q10" s="230">
        <f t="shared" si="4"/>
        <v>-159</v>
      </c>
      <c r="R10" s="228">
        <f t="shared" si="5"/>
        <v>-4.7776442307692291E-2</v>
      </c>
    </row>
    <row r="11" spans="1:21" ht="17.25" customHeight="1" x14ac:dyDescent="0.25">
      <c r="A11" s="134" t="s">
        <v>12</v>
      </c>
      <c r="B11" s="49">
        <v>8005</v>
      </c>
      <c r="C11" s="49">
        <v>8103</v>
      </c>
      <c r="D11" s="49">
        <v>8182</v>
      </c>
      <c r="E11" s="49">
        <v>8167</v>
      </c>
      <c r="F11" s="49">
        <v>8042</v>
      </c>
      <c r="G11" s="49">
        <v>8025</v>
      </c>
      <c r="H11" s="49">
        <v>8050</v>
      </c>
      <c r="I11" s="49">
        <v>8175</v>
      </c>
      <c r="J11" s="49">
        <v>8416</v>
      </c>
      <c r="K11" s="49">
        <v>8534</v>
      </c>
      <c r="L11" s="52">
        <v>8636</v>
      </c>
      <c r="M11" s="229">
        <f t="shared" si="0"/>
        <v>102</v>
      </c>
      <c r="N11" s="228">
        <f t="shared" si="1"/>
        <v>1.195219123505975E-2</v>
      </c>
      <c r="O11" s="230">
        <f t="shared" si="2"/>
        <v>611</v>
      </c>
      <c r="P11" s="228">
        <f t="shared" si="3"/>
        <v>7.6137071651090293E-2</v>
      </c>
      <c r="Q11" s="230">
        <f t="shared" si="4"/>
        <v>631</v>
      </c>
      <c r="R11" s="228">
        <f t="shared" si="5"/>
        <v>7.8825733916302321E-2</v>
      </c>
    </row>
    <row r="12" spans="1:21" ht="17.25" customHeight="1" x14ac:dyDescent="0.25">
      <c r="A12" s="134" t="s">
        <v>13</v>
      </c>
      <c r="B12" s="49">
        <v>4086</v>
      </c>
      <c r="C12" s="49">
        <v>4036</v>
      </c>
      <c r="D12" s="49">
        <v>3956</v>
      </c>
      <c r="E12" s="49">
        <v>3984</v>
      </c>
      <c r="F12" s="49">
        <v>4014</v>
      </c>
      <c r="G12" s="49">
        <v>4034</v>
      </c>
      <c r="H12" s="49">
        <v>4055</v>
      </c>
      <c r="I12" s="49">
        <v>4025</v>
      </c>
      <c r="J12" s="49">
        <v>4130</v>
      </c>
      <c r="K12" s="49">
        <v>4204</v>
      </c>
      <c r="L12" s="52">
        <v>4274</v>
      </c>
      <c r="M12" s="229">
        <f t="shared" si="0"/>
        <v>70</v>
      </c>
      <c r="N12" s="228">
        <f t="shared" si="1"/>
        <v>1.6650808753567947E-2</v>
      </c>
      <c r="O12" s="230">
        <f t="shared" si="2"/>
        <v>240</v>
      </c>
      <c r="P12" s="228">
        <f t="shared" si="3"/>
        <v>5.9494298463063977E-2</v>
      </c>
      <c r="Q12" s="230">
        <f t="shared" si="4"/>
        <v>188</v>
      </c>
      <c r="R12" s="228">
        <f t="shared" si="5"/>
        <v>4.6010768477728892E-2</v>
      </c>
    </row>
    <row r="13" spans="1:21" ht="17.25" customHeight="1" x14ac:dyDescent="0.25">
      <c r="A13" s="134" t="s">
        <v>14</v>
      </c>
      <c r="B13" s="49">
        <v>6647</v>
      </c>
      <c r="C13" s="49">
        <v>6604</v>
      </c>
      <c r="D13" s="49">
        <v>6695</v>
      </c>
      <c r="E13" s="49">
        <v>6683</v>
      </c>
      <c r="F13" s="49">
        <v>6646</v>
      </c>
      <c r="G13" s="49">
        <v>6699</v>
      </c>
      <c r="H13" s="49">
        <v>6705</v>
      </c>
      <c r="I13" s="49">
        <v>6767</v>
      </c>
      <c r="J13" s="49">
        <v>6823</v>
      </c>
      <c r="K13" s="49">
        <v>6883</v>
      </c>
      <c r="L13" s="52">
        <v>7019</v>
      </c>
      <c r="M13" s="229">
        <f t="shared" si="0"/>
        <v>136</v>
      </c>
      <c r="N13" s="228">
        <f t="shared" si="1"/>
        <v>1.9758826093273285E-2</v>
      </c>
      <c r="O13" s="230">
        <f t="shared" si="2"/>
        <v>320</v>
      </c>
      <c r="P13" s="228">
        <f t="shared" si="3"/>
        <v>4.7768323630392517E-2</v>
      </c>
      <c r="Q13" s="230">
        <f t="shared" si="4"/>
        <v>372</v>
      </c>
      <c r="R13" s="228">
        <f t="shared" si="5"/>
        <v>5.596509703625685E-2</v>
      </c>
    </row>
    <row r="14" spans="1:21" ht="17.25" customHeight="1" x14ac:dyDescent="0.25">
      <c r="A14" s="134" t="s">
        <v>15</v>
      </c>
      <c r="B14" s="49">
        <v>5939</v>
      </c>
      <c r="C14" s="49">
        <v>6003</v>
      </c>
      <c r="D14" s="49">
        <v>6044</v>
      </c>
      <c r="E14" s="49">
        <v>5944</v>
      </c>
      <c r="F14" s="49">
        <v>5994</v>
      </c>
      <c r="G14" s="49">
        <v>5981</v>
      </c>
      <c r="H14" s="49">
        <v>5938</v>
      </c>
      <c r="I14" s="49">
        <v>5989</v>
      </c>
      <c r="J14" s="49">
        <v>6007</v>
      </c>
      <c r="K14" s="49">
        <v>6047</v>
      </c>
      <c r="L14" s="52">
        <v>6132</v>
      </c>
      <c r="M14" s="229">
        <f t="shared" si="0"/>
        <v>85</v>
      </c>
      <c r="N14" s="228">
        <f t="shared" si="1"/>
        <v>1.4056556970398537E-2</v>
      </c>
      <c r="O14" s="230">
        <f t="shared" si="2"/>
        <v>151</v>
      </c>
      <c r="P14" s="228">
        <f t="shared" si="3"/>
        <v>2.5246614278548796E-2</v>
      </c>
      <c r="Q14" s="230">
        <f t="shared" si="4"/>
        <v>193</v>
      </c>
      <c r="R14" s="228">
        <f t="shared" si="5"/>
        <v>3.2497053375989182E-2</v>
      </c>
    </row>
    <row r="15" spans="1:21" ht="17.25" customHeight="1" x14ac:dyDescent="0.25">
      <c r="A15" s="134" t="s">
        <v>16</v>
      </c>
      <c r="B15" s="49">
        <v>6101</v>
      </c>
      <c r="C15" s="49">
        <v>6117</v>
      </c>
      <c r="D15" s="49">
        <v>6130</v>
      </c>
      <c r="E15" s="49">
        <v>6191</v>
      </c>
      <c r="F15" s="49">
        <v>6191</v>
      </c>
      <c r="G15" s="49">
        <v>6146</v>
      </c>
      <c r="H15" s="49">
        <v>6184</v>
      </c>
      <c r="I15" s="49">
        <v>6176</v>
      </c>
      <c r="J15" s="49">
        <v>6282</v>
      </c>
      <c r="K15" s="49">
        <v>6398</v>
      </c>
      <c r="L15" s="52">
        <v>6446</v>
      </c>
      <c r="M15" s="229">
        <f t="shared" si="0"/>
        <v>48</v>
      </c>
      <c r="N15" s="228">
        <f t="shared" si="1"/>
        <v>7.5023444826507468E-3</v>
      </c>
      <c r="O15" s="230">
        <f t="shared" si="2"/>
        <v>300</v>
      </c>
      <c r="P15" s="228">
        <f t="shared" si="3"/>
        <v>4.8812235600390608E-2</v>
      </c>
      <c r="Q15" s="230">
        <f t="shared" si="4"/>
        <v>345</v>
      </c>
      <c r="R15" s="228">
        <f t="shared" si="5"/>
        <v>5.6548106867726711E-2</v>
      </c>
    </row>
    <row r="16" spans="1:21" ht="17.25" customHeight="1" x14ac:dyDescent="0.25">
      <c r="A16" s="134" t="s">
        <v>17</v>
      </c>
      <c r="B16" s="49">
        <v>15061</v>
      </c>
      <c r="C16" s="49">
        <v>15159</v>
      </c>
      <c r="D16" s="49">
        <v>15291</v>
      </c>
      <c r="E16" s="49">
        <v>15471</v>
      </c>
      <c r="F16" s="49">
        <v>15580</v>
      </c>
      <c r="G16" s="49">
        <v>15608</v>
      </c>
      <c r="H16" s="49">
        <v>15799</v>
      </c>
      <c r="I16" s="49">
        <v>16001</v>
      </c>
      <c r="J16" s="49">
        <v>16258</v>
      </c>
      <c r="K16" s="49">
        <v>16589</v>
      </c>
      <c r="L16" s="52">
        <v>16824</v>
      </c>
      <c r="M16" s="229">
        <f t="shared" si="0"/>
        <v>235</v>
      </c>
      <c r="N16" s="228">
        <f t="shared" si="1"/>
        <v>1.4166013623485352E-2</v>
      </c>
      <c r="O16" s="230">
        <f t="shared" si="2"/>
        <v>1216</v>
      </c>
      <c r="P16" s="228">
        <f t="shared" si="3"/>
        <v>7.7908764736032809E-2</v>
      </c>
      <c r="Q16" s="230">
        <f t="shared" si="4"/>
        <v>1763</v>
      </c>
      <c r="R16" s="228">
        <f t="shared" si="5"/>
        <v>0.11705730031206429</v>
      </c>
    </row>
    <row r="17" spans="1:18" ht="17.25" customHeight="1" x14ac:dyDescent="0.25">
      <c r="A17" s="134" t="s">
        <v>18</v>
      </c>
      <c r="B17" s="49">
        <v>8336</v>
      </c>
      <c r="C17" s="49">
        <v>8280</v>
      </c>
      <c r="D17" s="49">
        <v>8135</v>
      </c>
      <c r="E17" s="49">
        <v>8117</v>
      </c>
      <c r="F17" s="49">
        <v>8112</v>
      </c>
      <c r="G17" s="49">
        <v>8087</v>
      </c>
      <c r="H17" s="49">
        <v>8148</v>
      </c>
      <c r="I17" s="49">
        <v>8118</v>
      </c>
      <c r="J17" s="49">
        <v>8188</v>
      </c>
      <c r="K17" s="49">
        <v>8265</v>
      </c>
      <c r="L17" s="52">
        <v>8340</v>
      </c>
      <c r="M17" s="229">
        <f t="shared" si="0"/>
        <v>75</v>
      </c>
      <c r="N17" s="228">
        <f t="shared" si="1"/>
        <v>9.0744101633393193E-3</v>
      </c>
      <c r="O17" s="230">
        <f t="shared" si="2"/>
        <v>253</v>
      </c>
      <c r="P17" s="228">
        <f t="shared" si="3"/>
        <v>3.1284778038827676E-2</v>
      </c>
      <c r="Q17" s="230">
        <f t="shared" si="4"/>
        <v>4</v>
      </c>
      <c r="R17" s="228">
        <f t="shared" si="5"/>
        <v>4.798464491362342E-4</v>
      </c>
    </row>
    <row r="18" spans="1:18" ht="17.25" customHeight="1" x14ac:dyDescent="0.25">
      <c r="A18" s="134" t="s">
        <v>19</v>
      </c>
      <c r="B18" s="49">
        <v>7109</v>
      </c>
      <c r="C18" s="49">
        <v>7084</v>
      </c>
      <c r="D18" s="49">
        <v>7155</v>
      </c>
      <c r="E18" s="49">
        <v>7192</v>
      </c>
      <c r="F18" s="49">
        <v>7252</v>
      </c>
      <c r="G18" s="49">
        <v>7280</v>
      </c>
      <c r="H18" s="49">
        <v>7282</v>
      </c>
      <c r="I18" s="49">
        <v>7348</v>
      </c>
      <c r="J18" s="49">
        <v>7421</v>
      </c>
      <c r="K18" s="49">
        <v>7532</v>
      </c>
      <c r="L18" s="52">
        <v>7577</v>
      </c>
      <c r="M18" s="229">
        <f t="shared" si="0"/>
        <v>45</v>
      </c>
      <c r="N18" s="228">
        <f t="shared" si="1"/>
        <v>5.9745087626128512E-3</v>
      </c>
      <c r="O18" s="230">
        <f t="shared" si="2"/>
        <v>297</v>
      </c>
      <c r="P18" s="228">
        <f t="shared" si="3"/>
        <v>4.0796703296703374E-2</v>
      </c>
      <c r="Q18" s="230">
        <f t="shared" si="4"/>
        <v>468</v>
      </c>
      <c r="R18" s="228">
        <f t="shared" si="5"/>
        <v>6.5832043888029323E-2</v>
      </c>
    </row>
    <row r="19" spans="1:18" ht="17.25" customHeight="1" x14ac:dyDescent="0.25">
      <c r="A19" s="134" t="s">
        <v>20</v>
      </c>
      <c r="B19" s="49">
        <v>13852</v>
      </c>
      <c r="C19" s="49">
        <v>13672</v>
      </c>
      <c r="D19" s="49">
        <v>13512</v>
      </c>
      <c r="E19" s="49">
        <v>13421</v>
      </c>
      <c r="F19" s="49">
        <v>13381</v>
      </c>
      <c r="G19" s="49">
        <v>13432</v>
      </c>
      <c r="H19" s="49">
        <v>13606</v>
      </c>
      <c r="I19" s="49">
        <v>13751</v>
      </c>
      <c r="J19" s="49">
        <v>14098</v>
      </c>
      <c r="K19" s="49">
        <v>14352</v>
      </c>
      <c r="L19" s="52">
        <v>14603</v>
      </c>
      <c r="M19" s="229">
        <f t="shared" si="0"/>
        <v>251</v>
      </c>
      <c r="N19" s="228">
        <f t="shared" si="1"/>
        <v>1.7488851727982091E-2</v>
      </c>
      <c r="O19" s="230">
        <f t="shared" si="2"/>
        <v>1171</v>
      </c>
      <c r="P19" s="228">
        <f t="shared" si="3"/>
        <v>8.7179868969624819E-2</v>
      </c>
      <c r="Q19" s="230">
        <f t="shared" si="4"/>
        <v>751</v>
      </c>
      <c r="R19" s="228">
        <f t="shared" si="5"/>
        <v>5.4215997689864182E-2</v>
      </c>
    </row>
    <row r="20" spans="1:18" s="99" customFormat="1" ht="17.25" customHeight="1" x14ac:dyDescent="0.25">
      <c r="A20" s="135"/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214"/>
      <c r="N20" s="141"/>
      <c r="O20" s="214"/>
      <c r="P20" s="141"/>
      <c r="Q20" s="214"/>
      <c r="R20" s="141"/>
    </row>
    <row r="21" spans="1:18" s="7" customFormat="1" ht="17.25" customHeight="1" x14ac:dyDescent="0.25">
      <c r="A21" s="16" t="s">
        <v>86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</row>
    <row r="22" spans="1:18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</row>
    <row r="23" spans="1:18" x14ac:dyDescent="0.25"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</row>
  </sheetData>
  <mergeCells count="5">
    <mergeCell ref="A3:A4"/>
    <mergeCell ref="B3:L3"/>
    <mergeCell ref="M3:N3"/>
    <mergeCell ref="O3:P3"/>
    <mergeCell ref="Q3:R3"/>
  </mergeCells>
  <hyperlinks>
    <hyperlink ref="T2" location="OBSAH!A1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showGridLines="0" workbookViewId="0"/>
  </sheetViews>
  <sheetFormatPr defaultRowHeight="15" x14ac:dyDescent="0.25"/>
  <cols>
    <col min="1" max="1" width="19" customWidth="1"/>
    <col min="2" max="12" width="6.7109375" customWidth="1"/>
    <col min="13" max="18" width="6.28515625" customWidth="1"/>
  </cols>
  <sheetData>
    <row r="1" spans="1:21" x14ac:dyDescent="0.25">
      <c r="A1" s="17" t="s">
        <v>140</v>
      </c>
      <c r="B1" s="18"/>
      <c r="C1" s="18"/>
      <c r="D1" s="18"/>
      <c r="E1" s="15"/>
      <c r="F1" s="15"/>
      <c r="G1" s="15"/>
      <c r="H1" s="15"/>
      <c r="I1" s="15"/>
      <c r="J1" s="10"/>
      <c r="K1" s="46"/>
      <c r="L1" s="10"/>
      <c r="M1" s="10"/>
      <c r="N1" s="10"/>
      <c r="O1" s="10"/>
      <c r="P1" s="10"/>
      <c r="Q1" s="10"/>
      <c r="R1" s="10"/>
      <c r="S1" s="10"/>
      <c r="T1" s="10"/>
    </row>
    <row r="2" spans="1:21" ht="15.75" thickBot="1" x14ac:dyDescent="0.3">
      <c r="A2" s="210" t="s">
        <v>147</v>
      </c>
      <c r="B2" s="25"/>
      <c r="C2" s="25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25"/>
      <c r="Q2" s="25"/>
      <c r="R2" s="25"/>
      <c r="S2" s="25"/>
      <c r="T2" s="32" t="s">
        <v>146</v>
      </c>
      <c r="U2" s="25"/>
    </row>
    <row r="3" spans="1:21" ht="24" customHeight="1" x14ac:dyDescent="0.25">
      <c r="A3" s="352" t="s">
        <v>49</v>
      </c>
      <c r="B3" s="354" t="s">
        <v>54</v>
      </c>
      <c r="C3" s="355"/>
      <c r="D3" s="355"/>
      <c r="E3" s="355"/>
      <c r="F3" s="355"/>
      <c r="G3" s="355"/>
      <c r="H3" s="355"/>
      <c r="I3" s="355"/>
      <c r="J3" s="355"/>
      <c r="K3" s="355"/>
      <c r="L3" s="356"/>
      <c r="M3" s="357" t="s">
        <v>111</v>
      </c>
      <c r="N3" s="358"/>
      <c r="O3" s="359" t="s">
        <v>112</v>
      </c>
      <c r="P3" s="360"/>
      <c r="Q3" s="361" t="s">
        <v>113</v>
      </c>
      <c r="R3" s="358"/>
      <c r="S3" s="68"/>
      <c r="T3" s="68"/>
    </row>
    <row r="4" spans="1:21" ht="15.75" thickBot="1" x14ac:dyDescent="0.3">
      <c r="A4" s="353"/>
      <c r="B4" s="136" t="s">
        <v>4</v>
      </c>
      <c r="C4" s="136" t="s">
        <v>5</v>
      </c>
      <c r="D4" s="136" t="s">
        <v>6</v>
      </c>
      <c r="E4" s="136" t="s">
        <v>40</v>
      </c>
      <c r="F4" s="136" t="s">
        <v>48</v>
      </c>
      <c r="G4" s="137" t="s">
        <v>79</v>
      </c>
      <c r="H4" s="137" t="s">
        <v>92</v>
      </c>
      <c r="I4" s="137" t="s">
        <v>99</v>
      </c>
      <c r="J4" s="137" t="s">
        <v>102</v>
      </c>
      <c r="K4" s="137" t="s">
        <v>104</v>
      </c>
      <c r="L4" s="162" t="s">
        <v>110</v>
      </c>
      <c r="M4" s="157" t="s">
        <v>50</v>
      </c>
      <c r="N4" s="140" t="s">
        <v>51</v>
      </c>
      <c r="O4" s="142" t="s">
        <v>50</v>
      </c>
      <c r="P4" s="140" t="s">
        <v>51</v>
      </c>
      <c r="Q4" s="142" t="s">
        <v>50</v>
      </c>
      <c r="R4" s="163" t="s">
        <v>51</v>
      </c>
      <c r="S4" s="68"/>
      <c r="T4" s="68"/>
    </row>
    <row r="5" spans="1:21" x14ac:dyDescent="0.25">
      <c r="A5" s="133" t="s">
        <v>145</v>
      </c>
      <c r="B5" s="50">
        <v>47138</v>
      </c>
      <c r="C5" s="50">
        <v>47516</v>
      </c>
      <c r="D5" s="50">
        <v>48138</v>
      </c>
      <c r="E5" s="50">
        <v>48339</v>
      </c>
      <c r="F5" s="50">
        <v>48461</v>
      </c>
      <c r="G5" s="50">
        <v>48642</v>
      </c>
      <c r="H5" s="50">
        <v>49341</v>
      </c>
      <c r="I5" s="50">
        <v>50554</v>
      </c>
      <c r="J5" s="50">
        <v>52469</v>
      </c>
      <c r="K5" s="50">
        <v>54363</v>
      </c>
      <c r="L5" s="53">
        <v>57552</v>
      </c>
      <c r="M5" s="236">
        <f>L5-K5</f>
        <v>3189</v>
      </c>
      <c r="N5" s="238">
        <f>L5/K5-1</f>
        <v>5.866122178687716E-2</v>
      </c>
      <c r="O5" s="237">
        <f>L5-G5</f>
        <v>8910</v>
      </c>
      <c r="P5" s="238">
        <f>L5/G5-1</f>
        <v>0.18317503392130252</v>
      </c>
      <c r="Q5" s="237">
        <f>L5-B5</f>
        <v>10414</v>
      </c>
      <c r="R5" s="238">
        <f>L5/B5-1</f>
        <v>0.22092579235436371</v>
      </c>
      <c r="S5" s="68"/>
      <c r="T5" s="68"/>
    </row>
    <row r="6" spans="1:21" x14ac:dyDescent="0.25">
      <c r="A6" s="134" t="s">
        <v>7</v>
      </c>
      <c r="B6" s="49">
        <v>6961</v>
      </c>
      <c r="C6" s="49">
        <v>6994</v>
      </c>
      <c r="D6" s="49">
        <v>7218</v>
      </c>
      <c r="E6" s="49">
        <v>7306</v>
      </c>
      <c r="F6" s="49">
        <v>7379</v>
      </c>
      <c r="G6" s="49">
        <v>7412</v>
      </c>
      <c r="H6" s="49">
        <v>7677</v>
      </c>
      <c r="I6" s="49">
        <v>8136</v>
      </c>
      <c r="J6" s="49">
        <v>8852</v>
      </c>
      <c r="K6" s="49">
        <v>9639</v>
      </c>
      <c r="L6" s="52">
        <v>11461</v>
      </c>
      <c r="M6" s="229">
        <f t="shared" ref="M6:M19" si="0">L6-K6</f>
        <v>1822</v>
      </c>
      <c r="N6" s="228">
        <f t="shared" ref="N6:N19" si="1">L6/K6-1</f>
        <v>0.1890237576512086</v>
      </c>
      <c r="O6" s="230">
        <f t="shared" ref="O6:O19" si="2">L6-G6</f>
        <v>4049</v>
      </c>
      <c r="P6" s="228">
        <f t="shared" ref="P6:P19" si="3">L6/G6-1</f>
        <v>0.5462763086886131</v>
      </c>
      <c r="Q6" s="230">
        <f t="shared" ref="Q6:Q19" si="4">L6-B6</f>
        <v>4500</v>
      </c>
      <c r="R6" s="228">
        <f t="shared" ref="R6:R19" si="5">L6/B6-1</f>
        <v>0.64645884212038496</v>
      </c>
      <c r="S6" s="68"/>
      <c r="T6" s="68"/>
      <c r="U6" s="88"/>
    </row>
    <row r="7" spans="1:21" x14ac:dyDescent="0.25">
      <c r="A7" s="134" t="s">
        <v>8</v>
      </c>
      <c r="B7" s="49">
        <v>4404</v>
      </c>
      <c r="C7" s="49">
        <v>4373</v>
      </c>
      <c r="D7" s="49">
        <v>4477</v>
      </c>
      <c r="E7" s="49">
        <v>4489</v>
      </c>
      <c r="F7" s="49">
        <v>4517</v>
      </c>
      <c r="G7" s="49">
        <v>4666</v>
      </c>
      <c r="H7" s="49">
        <v>4777</v>
      </c>
      <c r="I7" s="49">
        <v>4960</v>
      </c>
      <c r="J7" s="49">
        <v>5159</v>
      </c>
      <c r="K7" s="49">
        <v>5311</v>
      </c>
      <c r="L7" s="52">
        <v>5540</v>
      </c>
      <c r="M7" s="229">
        <f t="shared" si="0"/>
        <v>229</v>
      </c>
      <c r="N7" s="228">
        <f t="shared" si="1"/>
        <v>4.3118056863114207E-2</v>
      </c>
      <c r="O7" s="230">
        <f t="shared" si="2"/>
        <v>874</v>
      </c>
      <c r="P7" s="228">
        <f t="shared" si="3"/>
        <v>0.18731247321045874</v>
      </c>
      <c r="Q7" s="230">
        <f t="shared" si="4"/>
        <v>1136</v>
      </c>
      <c r="R7" s="228">
        <f t="shared" si="5"/>
        <v>0.25794732061762038</v>
      </c>
      <c r="S7" s="68"/>
      <c r="T7" s="68"/>
    </row>
    <row r="8" spans="1:21" x14ac:dyDescent="0.25">
      <c r="A8" s="134" t="s">
        <v>9</v>
      </c>
      <c r="B8" s="49">
        <v>2812</v>
      </c>
      <c r="C8" s="49">
        <v>2787</v>
      </c>
      <c r="D8" s="49">
        <v>2785</v>
      </c>
      <c r="E8" s="49">
        <v>2779</v>
      </c>
      <c r="F8" s="49">
        <v>2769</v>
      </c>
      <c r="G8" s="49">
        <v>2772</v>
      </c>
      <c r="H8" s="49">
        <v>2782</v>
      </c>
      <c r="I8" s="49">
        <v>2834</v>
      </c>
      <c r="J8" s="49">
        <v>2926</v>
      </c>
      <c r="K8" s="49">
        <v>3024</v>
      </c>
      <c r="L8" s="52">
        <v>3100</v>
      </c>
      <c r="M8" s="229">
        <f t="shared" si="0"/>
        <v>76</v>
      </c>
      <c r="N8" s="228">
        <f t="shared" si="1"/>
        <v>2.5132275132275117E-2</v>
      </c>
      <c r="O8" s="230">
        <f t="shared" si="2"/>
        <v>328</v>
      </c>
      <c r="P8" s="228">
        <f t="shared" si="3"/>
        <v>0.11832611832611839</v>
      </c>
      <c r="Q8" s="230">
        <f t="shared" si="4"/>
        <v>288</v>
      </c>
      <c r="R8" s="228">
        <f t="shared" si="5"/>
        <v>0.10241820768136556</v>
      </c>
      <c r="S8" s="68"/>
      <c r="T8" s="68"/>
    </row>
    <row r="9" spans="1:21" x14ac:dyDescent="0.25">
      <c r="A9" s="134" t="s">
        <v>10</v>
      </c>
      <c r="B9" s="49">
        <v>1565</v>
      </c>
      <c r="C9" s="49">
        <v>1601</v>
      </c>
      <c r="D9" s="49">
        <v>1650</v>
      </c>
      <c r="E9" s="49">
        <v>1748</v>
      </c>
      <c r="F9" s="49">
        <v>1776</v>
      </c>
      <c r="G9" s="49">
        <v>1781</v>
      </c>
      <c r="H9" s="49">
        <v>1808</v>
      </c>
      <c r="I9" s="49">
        <v>1821</v>
      </c>
      <c r="J9" s="49">
        <v>1899</v>
      </c>
      <c r="K9" s="49">
        <v>1980</v>
      </c>
      <c r="L9" s="52">
        <v>2079</v>
      </c>
      <c r="M9" s="229">
        <f t="shared" si="0"/>
        <v>99</v>
      </c>
      <c r="N9" s="228">
        <f t="shared" si="1"/>
        <v>5.0000000000000044E-2</v>
      </c>
      <c r="O9" s="230">
        <f t="shared" si="2"/>
        <v>298</v>
      </c>
      <c r="P9" s="228">
        <f t="shared" si="3"/>
        <v>0.16732172936552492</v>
      </c>
      <c r="Q9" s="230">
        <f t="shared" si="4"/>
        <v>514</v>
      </c>
      <c r="R9" s="228">
        <f t="shared" si="5"/>
        <v>0.32843450479233227</v>
      </c>
      <c r="S9" s="68"/>
      <c r="T9" s="68"/>
    </row>
    <row r="10" spans="1:21" x14ac:dyDescent="0.25">
      <c r="A10" s="134" t="s">
        <v>11</v>
      </c>
      <c r="B10" s="49">
        <v>849</v>
      </c>
      <c r="C10" s="49">
        <v>849</v>
      </c>
      <c r="D10" s="49">
        <v>838</v>
      </c>
      <c r="E10" s="49">
        <v>814</v>
      </c>
      <c r="F10" s="49">
        <v>783</v>
      </c>
      <c r="G10" s="49">
        <v>764</v>
      </c>
      <c r="H10" s="49">
        <v>739</v>
      </c>
      <c r="I10" s="49">
        <v>733</v>
      </c>
      <c r="J10" s="49">
        <v>738</v>
      </c>
      <c r="K10" s="49">
        <v>740</v>
      </c>
      <c r="L10" s="52">
        <v>765</v>
      </c>
      <c r="M10" s="229">
        <f>L10-K10</f>
        <v>25</v>
      </c>
      <c r="N10" s="228">
        <f t="shared" si="1"/>
        <v>3.3783783783783772E-2</v>
      </c>
      <c r="O10" s="230">
        <f t="shared" si="2"/>
        <v>1</v>
      </c>
      <c r="P10" s="228">
        <f t="shared" si="3"/>
        <v>1.3089005235602524E-3</v>
      </c>
      <c r="Q10" s="230">
        <f t="shared" si="4"/>
        <v>-84</v>
      </c>
      <c r="R10" s="228">
        <f t="shared" si="5"/>
        <v>-9.8939929328621945E-2</v>
      </c>
      <c r="S10" s="68"/>
      <c r="T10" s="68"/>
    </row>
    <row r="11" spans="1:21" x14ac:dyDescent="0.25">
      <c r="A11" s="134" t="s">
        <v>12</v>
      </c>
      <c r="B11" s="49">
        <v>3275</v>
      </c>
      <c r="C11" s="49">
        <v>3379</v>
      </c>
      <c r="D11" s="49">
        <v>3447</v>
      </c>
      <c r="E11" s="49">
        <v>3472</v>
      </c>
      <c r="F11" s="49">
        <v>3376</v>
      </c>
      <c r="G11" s="49">
        <v>3380</v>
      </c>
      <c r="H11" s="49">
        <v>3407</v>
      </c>
      <c r="I11" s="49">
        <v>3536</v>
      </c>
      <c r="J11" s="49">
        <v>3674</v>
      </c>
      <c r="K11" s="49">
        <v>3714</v>
      </c>
      <c r="L11" s="52">
        <v>3876</v>
      </c>
      <c r="M11" s="229">
        <f t="shared" si="0"/>
        <v>162</v>
      </c>
      <c r="N11" s="228">
        <f t="shared" si="1"/>
        <v>4.3618739903069415E-2</v>
      </c>
      <c r="O11" s="230">
        <f t="shared" si="2"/>
        <v>496</v>
      </c>
      <c r="P11" s="228">
        <f t="shared" si="3"/>
        <v>0.14674556213017742</v>
      </c>
      <c r="Q11" s="230">
        <f t="shared" si="4"/>
        <v>601</v>
      </c>
      <c r="R11" s="228">
        <f t="shared" si="5"/>
        <v>0.18351145038167949</v>
      </c>
      <c r="S11" s="68"/>
      <c r="T11" s="68"/>
    </row>
    <row r="12" spans="1:21" x14ac:dyDescent="0.25">
      <c r="A12" s="134" t="s">
        <v>13</v>
      </c>
      <c r="B12" s="49">
        <v>1421</v>
      </c>
      <c r="C12" s="49">
        <v>1415</v>
      </c>
      <c r="D12" s="49">
        <v>1429</v>
      </c>
      <c r="E12" s="49">
        <v>1443</v>
      </c>
      <c r="F12" s="49">
        <v>1543</v>
      </c>
      <c r="G12" s="49">
        <v>1596</v>
      </c>
      <c r="H12" s="49">
        <v>1625</v>
      </c>
      <c r="I12" s="49">
        <v>1618</v>
      </c>
      <c r="J12" s="49">
        <v>1651</v>
      </c>
      <c r="K12" s="49">
        <v>1691</v>
      </c>
      <c r="L12" s="52">
        <v>1707</v>
      </c>
      <c r="M12" s="229">
        <f t="shared" si="0"/>
        <v>16</v>
      </c>
      <c r="N12" s="228">
        <f t="shared" si="1"/>
        <v>9.4618568894144772E-3</v>
      </c>
      <c r="O12" s="230">
        <f t="shared" si="2"/>
        <v>111</v>
      </c>
      <c r="P12" s="228">
        <f t="shared" si="3"/>
        <v>6.9548872180451138E-2</v>
      </c>
      <c r="Q12" s="230">
        <f t="shared" si="4"/>
        <v>286</v>
      </c>
      <c r="R12" s="228">
        <f t="shared" si="5"/>
        <v>0.20126671358198456</v>
      </c>
      <c r="S12" s="68"/>
      <c r="T12" s="68"/>
    </row>
    <row r="13" spans="1:21" x14ac:dyDescent="0.25">
      <c r="A13" s="134" t="s">
        <v>14</v>
      </c>
      <c r="B13" s="49">
        <v>2501</v>
      </c>
      <c r="C13" s="49">
        <v>2490</v>
      </c>
      <c r="D13" s="49">
        <v>2539</v>
      </c>
      <c r="E13" s="49">
        <v>2504</v>
      </c>
      <c r="F13" s="49">
        <v>2480</v>
      </c>
      <c r="G13" s="49">
        <v>2528</v>
      </c>
      <c r="H13" s="49">
        <v>2527</v>
      </c>
      <c r="I13" s="49">
        <v>2586</v>
      </c>
      <c r="J13" s="49">
        <v>2648</v>
      </c>
      <c r="K13" s="49">
        <v>2655</v>
      </c>
      <c r="L13" s="52">
        <v>2753</v>
      </c>
      <c r="M13" s="229">
        <f t="shared" si="0"/>
        <v>98</v>
      </c>
      <c r="N13" s="228">
        <f t="shared" si="1"/>
        <v>3.6911487758945372E-2</v>
      </c>
      <c r="O13" s="230">
        <f t="shared" si="2"/>
        <v>225</v>
      </c>
      <c r="P13" s="228">
        <f t="shared" si="3"/>
        <v>8.9003164556962E-2</v>
      </c>
      <c r="Q13" s="230">
        <f t="shared" si="4"/>
        <v>252</v>
      </c>
      <c r="R13" s="228">
        <f t="shared" si="5"/>
        <v>0.10075969612155133</v>
      </c>
      <c r="S13" s="68"/>
      <c r="T13" s="68"/>
    </row>
    <row r="14" spans="1:21" x14ac:dyDescent="0.25">
      <c r="A14" s="134" t="s">
        <v>15</v>
      </c>
      <c r="B14" s="49">
        <v>2276</v>
      </c>
      <c r="C14" s="49">
        <v>2389</v>
      </c>
      <c r="D14" s="49">
        <v>2439</v>
      </c>
      <c r="E14" s="49">
        <v>2396</v>
      </c>
      <c r="F14" s="49">
        <v>2442</v>
      </c>
      <c r="G14" s="49">
        <v>2428</v>
      </c>
      <c r="H14" s="49">
        <v>2414</v>
      </c>
      <c r="I14" s="49">
        <v>2452</v>
      </c>
      <c r="J14" s="49">
        <v>2453</v>
      </c>
      <c r="K14" s="49">
        <v>2480</v>
      </c>
      <c r="L14" s="52">
        <v>2563</v>
      </c>
      <c r="M14" s="229">
        <f t="shared" si="0"/>
        <v>83</v>
      </c>
      <c r="N14" s="228">
        <f t="shared" si="1"/>
        <v>3.3467741935483852E-2</v>
      </c>
      <c r="O14" s="230">
        <f t="shared" si="2"/>
        <v>135</v>
      </c>
      <c r="P14" s="228">
        <f t="shared" si="3"/>
        <v>5.5601317957166385E-2</v>
      </c>
      <c r="Q14" s="230">
        <f t="shared" si="4"/>
        <v>287</v>
      </c>
      <c r="R14" s="228">
        <f t="shared" si="5"/>
        <v>0.12609841827768009</v>
      </c>
      <c r="S14" s="68"/>
      <c r="T14" s="68"/>
    </row>
    <row r="15" spans="1:21" x14ac:dyDescent="0.25">
      <c r="A15" s="134" t="s">
        <v>16</v>
      </c>
      <c r="B15" s="49">
        <v>2419</v>
      </c>
      <c r="C15" s="49">
        <v>2481</v>
      </c>
      <c r="D15" s="49">
        <v>2527</v>
      </c>
      <c r="E15" s="49">
        <v>2554</v>
      </c>
      <c r="F15" s="49">
        <v>2527</v>
      </c>
      <c r="G15" s="49">
        <v>2472</v>
      </c>
      <c r="H15" s="49">
        <v>2486</v>
      </c>
      <c r="I15" s="49">
        <v>2489</v>
      </c>
      <c r="J15" s="49">
        <v>2586</v>
      </c>
      <c r="K15" s="49">
        <v>2684</v>
      </c>
      <c r="L15" s="52">
        <v>2750</v>
      </c>
      <c r="M15" s="229">
        <f t="shared" si="0"/>
        <v>66</v>
      </c>
      <c r="N15" s="228">
        <f t="shared" si="1"/>
        <v>2.4590163934426146E-2</v>
      </c>
      <c r="O15" s="230">
        <f t="shared" si="2"/>
        <v>278</v>
      </c>
      <c r="P15" s="228">
        <f t="shared" si="3"/>
        <v>0.11245954692556626</v>
      </c>
      <c r="Q15" s="230">
        <f t="shared" si="4"/>
        <v>331</v>
      </c>
      <c r="R15" s="228">
        <f t="shared" si="5"/>
        <v>0.13683340223232743</v>
      </c>
      <c r="S15" s="68"/>
      <c r="T15" s="68"/>
    </row>
    <row r="16" spans="1:21" x14ac:dyDescent="0.25">
      <c r="A16" s="134" t="s">
        <v>17</v>
      </c>
      <c r="B16" s="49">
        <v>5813</v>
      </c>
      <c r="C16" s="49">
        <v>5906</v>
      </c>
      <c r="D16" s="49">
        <v>5988</v>
      </c>
      <c r="E16" s="49">
        <v>6064</v>
      </c>
      <c r="F16" s="49">
        <v>6122</v>
      </c>
      <c r="G16" s="49">
        <v>6157</v>
      </c>
      <c r="H16" s="49">
        <v>6330</v>
      </c>
      <c r="I16" s="49">
        <v>6449</v>
      </c>
      <c r="J16" s="49">
        <v>6658</v>
      </c>
      <c r="K16" s="49">
        <v>6927</v>
      </c>
      <c r="L16" s="52">
        <v>7177</v>
      </c>
      <c r="M16" s="229">
        <f t="shared" si="0"/>
        <v>250</v>
      </c>
      <c r="N16" s="228">
        <f t="shared" si="1"/>
        <v>3.6090659737259889E-2</v>
      </c>
      <c r="O16" s="230">
        <f t="shared" si="2"/>
        <v>1020</v>
      </c>
      <c r="P16" s="228">
        <f t="shared" si="3"/>
        <v>0.16566509663797313</v>
      </c>
      <c r="Q16" s="230">
        <f t="shared" si="4"/>
        <v>1364</v>
      </c>
      <c r="R16" s="228">
        <f t="shared" si="5"/>
        <v>0.23464648202305183</v>
      </c>
      <c r="S16" s="68"/>
      <c r="T16" s="68"/>
    </row>
    <row r="17" spans="1:20" x14ac:dyDescent="0.25">
      <c r="A17" s="134" t="s">
        <v>18</v>
      </c>
      <c r="B17" s="49">
        <v>2835</v>
      </c>
      <c r="C17" s="49">
        <v>2867</v>
      </c>
      <c r="D17" s="49">
        <v>2874</v>
      </c>
      <c r="E17" s="49">
        <v>2902</v>
      </c>
      <c r="F17" s="49">
        <v>2904</v>
      </c>
      <c r="G17" s="49">
        <v>2906</v>
      </c>
      <c r="H17" s="49">
        <v>2893</v>
      </c>
      <c r="I17" s="49">
        <v>2881</v>
      </c>
      <c r="J17" s="49">
        <v>2920</v>
      </c>
      <c r="K17" s="49">
        <v>2929</v>
      </c>
      <c r="L17" s="52">
        <v>2977</v>
      </c>
      <c r="M17" s="229">
        <f t="shared" si="0"/>
        <v>48</v>
      </c>
      <c r="N17" s="228">
        <f t="shared" si="1"/>
        <v>1.6387845681119728E-2</v>
      </c>
      <c r="O17" s="230">
        <f t="shared" si="2"/>
        <v>71</v>
      </c>
      <c r="P17" s="228">
        <f t="shared" si="3"/>
        <v>2.4432209222298606E-2</v>
      </c>
      <c r="Q17" s="230">
        <f t="shared" si="4"/>
        <v>142</v>
      </c>
      <c r="R17" s="228">
        <f t="shared" si="5"/>
        <v>5.0088183421516774E-2</v>
      </c>
      <c r="S17" s="68"/>
      <c r="T17" s="68"/>
    </row>
    <row r="18" spans="1:20" x14ac:dyDescent="0.25">
      <c r="A18" s="134" t="s">
        <v>19</v>
      </c>
      <c r="B18" s="49">
        <v>3747</v>
      </c>
      <c r="C18" s="49">
        <v>3767</v>
      </c>
      <c r="D18" s="49">
        <v>3899</v>
      </c>
      <c r="E18" s="49">
        <v>3949</v>
      </c>
      <c r="F18" s="49">
        <v>4005</v>
      </c>
      <c r="G18" s="49">
        <v>4024</v>
      </c>
      <c r="H18" s="49">
        <v>4026</v>
      </c>
      <c r="I18" s="49">
        <v>4077</v>
      </c>
      <c r="J18" s="49">
        <v>4106</v>
      </c>
      <c r="K18" s="49">
        <v>4180</v>
      </c>
      <c r="L18" s="52">
        <v>4187</v>
      </c>
      <c r="M18" s="229">
        <f t="shared" si="0"/>
        <v>7</v>
      </c>
      <c r="N18" s="228">
        <f t="shared" si="1"/>
        <v>1.6746411483252732E-3</v>
      </c>
      <c r="O18" s="230">
        <f t="shared" si="2"/>
        <v>163</v>
      </c>
      <c r="P18" s="228">
        <f t="shared" si="3"/>
        <v>4.0506958250497105E-2</v>
      </c>
      <c r="Q18" s="230">
        <f t="shared" si="4"/>
        <v>440</v>
      </c>
      <c r="R18" s="228">
        <f t="shared" si="5"/>
        <v>0.11742727515345619</v>
      </c>
      <c r="S18" s="68"/>
      <c r="T18" s="68"/>
    </row>
    <row r="19" spans="1:20" x14ac:dyDescent="0.25">
      <c r="A19" s="134" t="s">
        <v>20</v>
      </c>
      <c r="B19" s="49">
        <v>6260</v>
      </c>
      <c r="C19" s="49">
        <v>6218</v>
      </c>
      <c r="D19" s="49">
        <v>6028</v>
      </c>
      <c r="E19" s="49">
        <v>5919</v>
      </c>
      <c r="F19" s="49">
        <v>5838</v>
      </c>
      <c r="G19" s="49">
        <v>5756</v>
      </c>
      <c r="H19" s="49">
        <v>5850</v>
      </c>
      <c r="I19" s="49">
        <v>5982</v>
      </c>
      <c r="J19" s="49">
        <v>6199</v>
      </c>
      <c r="K19" s="49">
        <v>6409</v>
      </c>
      <c r="L19" s="52">
        <v>6617</v>
      </c>
      <c r="M19" s="229">
        <f t="shared" si="0"/>
        <v>208</v>
      </c>
      <c r="N19" s="228">
        <f t="shared" si="1"/>
        <v>3.2454361054766734E-2</v>
      </c>
      <c r="O19" s="230">
        <f t="shared" si="2"/>
        <v>861</v>
      </c>
      <c r="P19" s="228">
        <f t="shared" si="3"/>
        <v>0.1495830437804031</v>
      </c>
      <c r="Q19" s="230">
        <f t="shared" si="4"/>
        <v>357</v>
      </c>
      <c r="R19" s="228">
        <f t="shared" si="5"/>
        <v>5.7028753993610293E-2</v>
      </c>
      <c r="S19" s="68"/>
      <c r="T19" s="68"/>
    </row>
    <row r="20" spans="1:20" s="99" customFormat="1" x14ac:dyDescent="0.25">
      <c r="A20" s="135"/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209"/>
      <c r="N20" s="141"/>
      <c r="O20" s="209"/>
      <c r="P20" s="141"/>
      <c r="Q20" s="209"/>
      <c r="R20" s="141"/>
    </row>
    <row r="21" spans="1:20" x14ac:dyDescent="0.25">
      <c r="A21" s="16" t="s">
        <v>86</v>
      </c>
    </row>
    <row r="22" spans="1:2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</row>
    <row r="23" spans="1:20" x14ac:dyDescent="0.25"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</row>
  </sheetData>
  <mergeCells count="5">
    <mergeCell ref="A3:A4"/>
    <mergeCell ref="B3:L3"/>
    <mergeCell ref="M3:N3"/>
    <mergeCell ref="O3:P3"/>
    <mergeCell ref="Q3:R3"/>
  </mergeCells>
  <hyperlinks>
    <hyperlink ref="T2" location="OBSAH!A1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/>
  </sheetViews>
  <sheetFormatPr defaultRowHeight="15" x14ac:dyDescent="0.25"/>
  <cols>
    <col min="1" max="1" width="17.5703125" customWidth="1"/>
    <col min="2" max="12" width="6.7109375" customWidth="1"/>
    <col min="13" max="13" width="6.28515625" customWidth="1"/>
    <col min="14" max="14" width="7.140625" customWidth="1"/>
    <col min="15" max="15" width="6.28515625" customWidth="1"/>
    <col min="16" max="16" width="6.85546875" customWidth="1"/>
    <col min="17" max="17" width="6.28515625" customWidth="1"/>
    <col min="18" max="18" width="6.85546875" customWidth="1"/>
  </cols>
  <sheetData>
    <row r="1" spans="1:21" s="68" customFormat="1" x14ac:dyDescent="0.25">
      <c r="A1" s="17" t="s">
        <v>141</v>
      </c>
      <c r="B1" s="15"/>
      <c r="C1" s="15"/>
      <c r="D1" s="10"/>
      <c r="E1" s="85"/>
      <c r="F1" s="10"/>
      <c r="G1" s="10"/>
      <c r="H1" s="10"/>
      <c r="I1" s="10"/>
      <c r="J1" s="10"/>
      <c r="K1" s="10"/>
      <c r="L1" s="10"/>
    </row>
    <row r="2" spans="1:21" s="68" customFormat="1" ht="15.75" thickBot="1" x14ac:dyDescent="0.3">
      <c r="A2" s="210" t="s">
        <v>147</v>
      </c>
      <c r="P2" s="25"/>
      <c r="Q2" s="25"/>
      <c r="R2" s="25"/>
      <c r="S2" s="25"/>
      <c r="T2" s="32" t="s">
        <v>146</v>
      </c>
      <c r="U2" s="25"/>
    </row>
    <row r="3" spans="1:21" s="68" customFormat="1" ht="22.5" customHeight="1" x14ac:dyDescent="0.25">
      <c r="A3" s="352" t="s">
        <v>49</v>
      </c>
      <c r="B3" s="355" t="s">
        <v>54</v>
      </c>
      <c r="C3" s="355"/>
      <c r="D3" s="355"/>
      <c r="E3" s="355"/>
      <c r="F3" s="355"/>
      <c r="G3" s="355"/>
      <c r="H3" s="355"/>
      <c r="I3" s="355"/>
      <c r="J3" s="355"/>
      <c r="K3" s="355"/>
      <c r="L3" s="356"/>
      <c r="M3" s="357" t="s">
        <v>111</v>
      </c>
      <c r="N3" s="358"/>
      <c r="O3" s="359" t="s">
        <v>112</v>
      </c>
      <c r="P3" s="360"/>
      <c r="Q3" s="361" t="s">
        <v>113</v>
      </c>
      <c r="R3" s="358"/>
    </row>
    <row r="4" spans="1:21" s="68" customFormat="1" ht="15.75" thickBot="1" x14ac:dyDescent="0.3">
      <c r="A4" s="353"/>
      <c r="B4" s="137" t="s">
        <v>4</v>
      </c>
      <c r="C4" s="137" t="s">
        <v>5</v>
      </c>
      <c r="D4" s="137" t="s">
        <v>6</v>
      </c>
      <c r="E4" s="137" t="s">
        <v>40</v>
      </c>
      <c r="F4" s="137" t="s">
        <v>48</v>
      </c>
      <c r="G4" s="137" t="s">
        <v>79</v>
      </c>
      <c r="H4" s="137" t="s">
        <v>92</v>
      </c>
      <c r="I4" s="137" t="s">
        <v>99</v>
      </c>
      <c r="J4" s="137" t="s">
        <v>102</v>
      </c>
      <c r="K4" s="137" t="s">
        <v>104</v>
      </c>
      <c r="L4" s="162" t="s">
        <v>110</v>
      </c>
      <c r="M4" s="157" t="s">
        <v>50</v>
      </c>
      <c r="N4" s="140" t="s">
        <v>51</v>
      </c>
      <c r="O4" s="142" t="s">
        <v>50</v>
      </c>
      <c r="P4" s="163" t="s">
        <v>51</v>
      </c>
      <c r="Q4" s="142" t="s">
        <v>50</v>
      </c>
      <c r="R4" s="163" t="s">
        <v>51</v>
      </c>
    </row>
    <row r="5" spans="1:21" s="68" customFormat="1" x14ac:dyDescent="0.25">
      <c r="A5" s="133" t="s">
        <v>145</v>
      </c>
      <c r="B5" s="50">
        <v>12597</v>
      </c>
      <c r="C5" s="50">
        <v>12690</v>
      </c>
      <c r="D5" s="50">
        <v>12879</v>
      </c>
      <c r="E5" s="50">
        <v>12956</v>
      </c>
      <c r="F5" s="50">
        <v>13118</v>
      </c>
      <c r="G5" s="50">
        <v>13368</v>
      </c>
      <c r="H5" s="50">
        <v>13361</v>
      </c>
      <c r="I5" s="50">
        <v>13501</v>
      </c>
      <c r="J5" s="50">
        <v>13623</v>
      </c>
      <c r="K5" s="50">
        <v>13712</v>
      </c>
      <c r="L5" s="50">
        <v>13814</v>
      </c>
      <c r="M5" s="236">
        <f>L5-K5</f>
        <v>102</v>
      </c>
      <c r="N5" s="238">
        <f>L5/K5-1</f>
        <v>7.4387397899648988E-3</v>
      </c>
      <c r="O5" s="237">
        <f>L5-G5</f>
        <v>446</v>
      </c>
      <c r="P5" s="238">
        <f>L5/G5-1</f>
        <v>3.3363255535607372E-2</v>
      </c>
      <c r="Q5" s="237">
        <f>L5-B5</f>
        <v>1217</v>
      </c>
      <c r="R5" s="238">
        <f>L5/B5-1</f>
        <v>9.6610304040644523E-2</v>
      </c>
    </row>
    <row r="6" spans="1:21" s="68" customFormat="1" x14ac:dyDescent="0.25">
      <c r="A6" s="134" t="s">
        <v>7</v>
      </c>
      <c r="B6" s="49">
        <v>3667</v>
      </c>
      <c r="C6" s="49">
        <v>3713</v>
      </c>
      <c r="D6" s="49">
        <v>3819</v>
      </c>
      <c r="E6" s="49">
        <v>3815</v>
      </c>
      <c r="F6" s="49">
        <v>3917</v>
      </c>
      <c r="G6" s="49">
        <v>4025</v>
      </c>
      <c r="H6" s="49">
        <v>4105</v>
      </c>
      <c r="I6" s="49">
        <v>4147</v>
      </c>
      <c r="J6" s="49">
        <v>4198</v>
      </c>
      <c r="K6" s="49">
        <v>4176</v>
      </c>
      <c r="L6" s="49">
        <v>4137</v>
      </c>
      <c r="M6" s="229">
        <f t="shared" ref="M6:M19" si="0">L6-K6</f>
        <v>-39</v>
      </c>
      <c r="N6" s="228">
        <f t="shared" ref="N6:N18" si="1">L6/K6-1</f>
        <v>-9.339080459770166E-3</v>
      </c>
      <c r="O6" s="230">
        <f t="shared" ref="O6:O19" si="2">L6-G6</f>
        <v>112</v>
      </c>
      <c r="P6" s="228">
        <f t="shared" ref="P6:P18" si="3">L6/G6-1</f>
        <v>2.7826086956521667E-2</v>
      </c>
      <c r="Q6" s="230">
        <f t="shared" ref="Q6:Q19" si="4">L6-B6</f>
        <v>470</v>
      </c>
      <c r="R6" s="228">
        <f t="shared" ref="R6:R18" si="5">L6/B6-1</f>
        <v>0.12817016634851375</v>
      </c>
    </row>
    <row r="7" spans="1:21" s="68" customFormat="1" x14ac:dyDescent="0.25">
      <c r="A7" s="134" t="s">
        <v>8</v>
      </c>
      <c r="B7" s="49">
        <v>117</v>
      </c>
      <c r="C7" s="49">
        <v>114</v>
      </c>
      <c r="D7" s="49">
        <v>132</v>
      </c>
      <c r="E7" s="49">
        <v>140</v>
      </c>
      <c r="F7" s="49">
        <v>166</v>
      </c>
      <c r="G7" s="49">
        <v>167</v>
      </c>
      <c r="H7" s="49">
        <v>166</v>
      </c>
      <c r="I7" s="49">
        <v>178</v>
      </c>
      <c r="J7" s="49">
        <v>146</v>
      </c>
      <c r="K7" s="49">
        <v>120</v>
      </c>
      <c r="L7" s="49">
        <v>89</v>
      </c>
      <c r="M7" s="229">
        <f t="shared" si="0"/>
        <v>-31</v>
      </c>
      <c r="N7" s="228">
        <f t="shared" si="1"/>
        <v>-0.2583333333333333</v>
      </c>
      <c r="O7" s="230">
        <f t="shared" si="2"/>
        <v>-78</v>
      </c>
      <c r="P7" s="228">
        <f t="shared" si="3"/>
        <v>-0.46706586826347307</v>
      </c>
      <c r="Q7" s="230">
        <f t="shared" si="4"/>
        <v>-28</v>
      </c>
      <c r="R7" s="228">
        <f t="shared" si="5"/>
        <v>-0.23931623931623935</v>
      </c>
    </row>
    <row r="8" spans="1:21" s="68" customFormat="1" x14ac:dyDescent="0.25">
      <c r="A8" s="134" t="s">
        <v>9</v>
      </c>
      <c r="B8" s="49">
        <v>1011</v>
      </c>
      <c r="C8" s="49">
        <v>1039</v>
      </c>
      <c r="D8" s="49">
        <v>1067</v>
      </c>
      <c r="E8" s="49">
        <v>1079</v>
      </c>
      <c r="F8" s="49">
        <v>1072</v>
      </c>
      <c r="G8" s="49">
        <v>1069</v>
      </c>
      <c r="H8" s="49">
        <v>1007</v>
      </c>
      <c r="I8" s="49">
        <v>1033</v>
      </c>
      <c r="J8" s="49">
        <v>1042</v>
      </c>
      <c r="K8" s="49">
        <v>1058</v>
      </c>
      <c r="L8" s="49">
        <v>1123</v>
      </c>
      <c r="M8" s="229">
        <f t="shared" si="0"/>
        <v>65</v>
      </c>
      <c r="N8" s="228">
        <f t="shared" si="1"/>
        <v>6.1436672967863926E-2</v>
      </c>
      <c r="O8" s="230">
        <f t="shared" si="2"/>
        <v>54</v>
      </c>
      <c r="P8" s="228">
        <f t="shared" si="3"/>
        <v>5.0514499532273049E-2</v>
      </c>
      <c r="Q8" s="230">
        <f t="shared" si="4"/>
        <v>112</v>
      </c>
      <c r="R8" s="228">
        <f t="shared" si="5"/>
        <v>0.11078140454995045</v>
      </c>
    </row>
    <row r="9" spans="1:21" s="68" customFormat="1" x14ac:dyDescent="0.25">
      <c r="A9" s="134" t="s">
        <v>10</v>
      </c>
      <c r="B9" s="49">
        <v>931</v>
      </c>
      <c r="C9" s="49">
        <v>899</v>
      </c>
      <c r="D9" s="49">
        <v>878</v>
      </c>
      <c r="E9" s="49">
        <v>869</v>
      </c>
      <c r="F9" s="49">
        <v>873</v>
      </c>
      <c r="G9" s="49">
        <v>895</v>
      </c>
      <c r="H9" s="49">
        <v>859</v>
      </c>
      <c r="I9" s="49">
        <v>876</v>
      </c>
      <c r="J9" s="49">
        <v>873</v>
      </c>
      <c r="K9" s="49">
        <v>914</v>
      </c>
      <c r="L9" s="49">
        <v>938</v>
      </c>
      <c r="M9" s="229">
        <f t="shared" si="0"/>
        <v>24</v>
      </c>
      <c r="N9" s="228">
        <f t="shared" si="1"/>
        <v>2.6258205689277947E-2</v>
      </c>
      <c r="O9" s="230">
        <f t="shared" si="2"/>
        <v>43</v>
      </c>
      <c r="P9" s="228">
        <f t="shared" si="3"/>
        <v>4.8044692737430061E-2</v>
      </c>
      <c r="Q9" s="230">
        <f t="shared" ref="Q9" si="6">L9-B9</f>
        <v>7</v>
      </c>
      <c r="R9" s="228">
        <f t="shared" ref="R9" si="7">L9/B9-1</f>
        <v>7.5187969924812581E-3</v>
      </c>
    </row>
    <row r="10" spans="1:21" s="68" customFormat="1" x14ac:dyDescent="0.25">
      <c r="A10" s="134" t="s">
        <v>11</v>
      </c>
      <c r="B10" s="49">
        <v>27</v>
      </c>
      <c r="C10" s="49">
        <v>53</v>
      </c>
      <c r="D10" s="49">
        <v>80</v>
      </c>
      <c r="E10" s="49">
        <v>97</v>
      </c>
      <c r="F10" s="49">
        <v>106</v>
      </c>
      <c r="G10" s="49">
        <v>124</v>
      </c>
      <c r="H10" s="49">
        <v>121</v>
      </c>
      <c r="I10" s="49">
        <v>127</v>
      </c>
      <c r="J10" s="49">
        <v>139</v>
      </c>
      <c r="K10" s="49">
        <v>144</v>
      </c>
      <c r="L10" s="49">
        <v>168</v>
      </c>
      <c r="M10" s="229">
        <f t="shared" si="0"/>
        <v>24</v>
      </c>
      <c r="N10" s="228">
        <f t="shared" si="1"/>
        <v>0.16666666666666674</v>
      </c>
      <c r="O10" s="230">
        <f t="shared" si="2"/>
        <v>44</v>
      </c>
      <c r="P10" s="228">
        <f t="shared" si="3"/>
        <v>0.35483870967741926</v>
      </c>
      <c r="Q10" s="230">
        <f t="shared" si="4"/>
        <v>141</v>
      </c>
      <c r="R10" s="228">
        <v>0</v>
      </c>
    </row>
    <row r="11" spans="1:21" s="68" customFormat="1" x14ac:dyDescent="0.25">
      <c r="A11" s="134" t="s">
        <v>12</v>
      </c>
      <c r="B11" s="49">
        <v>182</v>
      </c>
      <c r="C11" s="49">
        <v>183</v>
      </c>
      <c r="D11" s="49">
        <v>175</v>
      </c>
      <c r="E11" s="49">
        <v>173</v>
      </c>
      <c r="F11" s="49">
        <v>172</v>
      </c>
      <c r="G11" s="49">
        <v>178</v>
      </c>
      <c r="H11" s="49">
        <v>178</v>
      </c>
      <c r="I11" s="49">
        <v>171</v>
      </c>
      <c r="J11" s="49">
        <v>171</v>
      </c>
      <c r="K11" s="49">
        <v>168</v>
      </c>
      <c r="L11" s="49">
        <v>166</v>
      </c>
      <c r="M11" s="229">
        <f t="shared" si="0"/>
        <v>-2</v>
      </c>
      <c r="N11" s="228">
        <f t="shared" si="1"/>
        <v>-1.1904761904761862E-2</v>
      </c>
      <c r="O11" s="230">
        <f t="shared" si="2"/>
        <v>-12</v>
      </c>
      <c r="P11" s="228">
        <f t="shared" si="3"/>
        <v>-6.7415730337078705E-2</v>
      </c>
      <c r="Q11" s="230">
        <f t="shared" si="4"/>
        <v>-16</v>
      </c>
      <c r="R11" s="228">
        <f t="shared" si="5"/>
        <v>-8.7912087912087933E-2</v>
      </c>
    </row>
    <row r="12" spans="1:21" s="68" customFormat="1" x14ac:dyDescent="0.25">
      <c r="A12" s="134" t="s">
        <v>13</v>
      </c>
      <c r="B12" s="49">
        <v>202</v>
      </c>
      <c r="C12" s="49">
        <v>196</v>
      </c>
      <c r="D12" s="49">
        <v>172</v>
      </c>
      <c r="E12" s="49">
        <v>170</v>
      </c>
      <c r="F12" s="49">
        <v>159</v>
      </c>
      <c r="G12" s="49">
        <v>162</v>
      </c>
      <c r="H12" s="49">
        <v>161</v>
      </c>
      <c r="I12" s="49">
        <v>158</v>
      </c>
      <c r="J12" s="49">
        <v>160</v>
      </c>
      <c r="K12" s="49">
        <v>164</v>
      </c>
      <c r="L12" s="49">
        <v>162</v>
      </c>
      <c r="M12" s="229">
        <f t="shared" si="0"/>
        <v>-2</v>
      </c>
      <c r="N12" s="228">
        <f t="shared" si="1"/>
        <v>-1.2195121951219523E-2</v>
      </c>
      <c r="O12" s="230">
        <f t="shared" si="2"/>
        <v>0</v>
      </c>
      <c r="P12" s="228">
        <f t="shared" si="3"/>
        <v>0</v>
      </c>
      <c r="Q12" s="230">
        <f t="shared" si="4"/>
        <v>-40</v>
      </c>
      <c r="R12" s="228">
        <f t="shared" si="5"/>
        <v>-0.19801980198019797</v>
      </c>
    </row>
    <row r="13" spans="1:21" s="68" customFormat="1" x14ac:dyDescent="0.25">
      <c r="A13" s="134" t="s">
        <v>14</v>
      </c>
      <c r="B13" s="49">
        <v>1130</v>
      </c>
      <c r="C13" s="49">
        <v>1146</v>
      </c>
      <c r="D13" s="49">
        <v>1185</v>
      </c>
      <c r="E13" s="49">
        <v>1196</v>
      </c>
      <c r="F13" s="49">
        <v>1180</v>
      </c>
      <c r="G13" s="49">
        <v>1190</v>
      </c>
      <c r="H13" s="49">
        <v>1213</v>
      </c>
      <c r="I13" s="49">
        <v>1200</v>
      </c>
      <c r="J13" s="49">
        <v>1219</v>
      </c>
      <c r="K13" s="49">
        <v>1231</v>
      </c>
      <c r="L13" s="49">
        <v>1246</v>
      </c>
      <c r="M13" s="229">
        <f t="shared" si="0"/>
        <v>15</v>
      </c>
      <c r="N13" s="228">
        <f t="shared" si="1"/>
        <v>1.2185215272136452E-2</v>
      </c>
      <c r="O13" s="230">
        <f t="shared" si="2"/>
        <v>56</v>
      </c>
      <c r="P13" s="228">
        <f t="shared" si="3"/>
        <v>4.705882352941182E-2</v>
      </c>
      <c r="Q13" s="230">
        <f t="shared" si="4"/>
        <v>116</v>
      </c>
      <c r="R13" s="228">
        <f t="shared" si="5"/>
        <v>0.10265486725663719</v>
      </c>
    </row>
    <row r="14" spans="1:21" s="68" customFormat="1" x14ac:dyDescent="0.25">
      <c r="A14" s="134" t="s">
        <v>15</v>
      </c>
      <c r="B14" s="87">
        <v>0</v>
      </c>
      <c r="C14" s="87">
        <v>0</v>
      </c>
      <c r="D14" s="87">
        <v>0</v>
      </c>
      <c r="E14" s="87">
        <v>0</v>
      </c>
      <c r="F14" s="87">
        <v>0</v>
      </c>
      <c r="G14" s="87">
        <v>0</v>
      </c>
      <c r="H14" s="87">
        <v>0</v>
      </c>
      <c r="I14" s="87">
        <v>0</v>
      </c>
      <c r="J14" s="87" t="s">
        <v>103</v>
      </c>
      <c r="K14" s="87" t="s">
        <v>103</v>
      </c>
      <c r="L14" s="87" t="s">
        <v>103</v>
      </c>
      <c r="M14" s="229" t="s">
        <v>96</v>
      </c>
      <c r="N14" s="228" t="s">
        <v>96</v>
      </c>
      <c r="O14" s="230" t="s">
        <v>96</v>
      </c>
      <c r="P14" s="228" t="s">
        <v>96</v>
      </c>
      <c r="Q14" s="230" t="s">
        <v>96</v>
      </c>
      <c r="R14" s="228" t="s">
        <v>96</v>
      </c>
    </row>
    <row r="15" spans="1:21" s="68" customFormat="1" x14ac:dyDescent="0.25">
      <c r="A15" s="134" t="s">
        <v>16</v>
      </c>
      <c r="B15" s="49">
        <v>399</v>
      </c>
      <c r="C15" s="49">
        <v>355</v>
      </c>
      <c r="D15" s="49">
        <v>342</v>
      </c>
      <c r="E15" s="49">
        <v>306</v>
      </c>
      <c r="F15" s="49">
        <v>296</v>
      </c>
      <c r="G15" s="49">
        <v>293</v>
      </c>
      <c r="H15" s="49">
        <v>289</v>
      </c>
      <c r="I15" s="49">
        <v>299</v>
      </c>
      <c r="J15" s="49">
        <v>314</v>
      </c>
      <c r="K15" s="49">
        <v>332</v>
      </c>
      <c r="L15" s="49">
        <v>335</v>
      </c>
      <c r="M15" s="229">
        <f t="shared" si="0"/>
        <v>3</v>
      </c>
      <c r="N15" s="228">
        <f t="shared" si="1"/>
        <v>9.0361445783131433E-3</v>
      </c>
      <c r="O15" s="230">
        <f t="shared" si="2"/>
        <v>42</v>
      </c>
      <c r="P15" s="228">
        <f t="shared" si="3"/>
        <v>0.14334470989761083</v>
      </c>
      <c r="Q15" s="230">
        <f t="shared" si="4"/>
        <v>-64</v>
      </c>
      <c r="R15" s="228">
        <f t="shared" si="5"/>
        <v>-0.16040100250626566</v>
      </c>
    </row>
    <row r="16" spans="1:21" s="68" customFormat="1" x14ac:dyDescent="0.25">
      <c r="A16" s="134" t="s">
        <v>17</v>
      </c>
      <c r="B16" s="49">
        <v>1829</v>
      </c>
      <c r="C16" s="49">
        <v>1931</v>
      </c>
      <c r="D16" s="49">
        <v>2021</v>
      </c>
      <c r="E16" s="49">
        <v>2118</v>
      </c>
      <c r="F16" s="49">
        <v>2167</v>
      </c>
      <c r="G16" s="49">
        <v>2221</v>
      </c>
      <c r="H16" s="49">
        <v>2172</v>
      </c>
      <c r="I16" s="49">
        <v>2219</v>
      </c>
      <c r="J16" s="49">
        <v>2219</v>
      </c>
      <c r="K16" s="49">
        <v>2243</v>
      </c>
      <c r="L16" s="49">
        <v>2274</v>
      </c>
      <c r="M16" s="229">
        <f t="shared" si="0"/>
        <v>31</v>
      </c>
      <c r="N16" s="228">
        <f t="shared" si="1"/>
        <v>1.3820775746767655E-2</v>
      </c>
      <c r="O16" s="230">
        <f t="shared" si="2"/>
        <v>53</v>
      </c>
      <c r="P16" s="228">
        <f t="shared" si="3"/>
        <v>2.3863124718595197E-2</v>
      </c>
      <c r="Q16" s="230">
        <f t="shared" si="4"/>
        <v>445</v>
      </c>
      <c r="R16" s="228">
        <f t="shared" si="5"/>
        <v>0.24330235101148179</v>
      </c>
    </row>
    <row r="17" spans="1:18" s="68" customFormat="1" x14ac:dyDescent="0.25">
      <c r="A17" s="134" t="s">
        <v>18</v>
      </c>
      <c r="B17" s="49">
        <v>986</v>
      </c>
      <c r="C17" s="49">
        <v>975</v>
      </c>
      <c r="D17" s="49">
        <v>943</v>
      </c>
      <c r="E17" s="49">
        <v>936</v>
      </c>
      <c r="F17" s="49">
        <v>971</v>
      </c>
      <c r="G17" s="49">
        <v>1000</v>
      </c>
      <c r="H17" s="49">
        <v>1081</v>
      </c>
      <c r="I17" s="49">
        <v>1109</v>
      </c>
      <c r="J17" s="49">
        <v>1143</v>
      </c>
      <c r="K17" s="49">
        <v>1177</v>
      </c>
      <c r="L17" s="49">
        <v>1158</v>
      </c>
      <c r="M17" s="229">
        <f t="shared" si="0"/>
        <v>-19</v>
      </c>
      <c r="N17" s="228">
        <f t="shared" si="1"/>
        <v>-1.6142735768904015E-2</v>
      </c>
      <c r="O17" s="230">
        <f t="shared" si="2"/>
        <v>158</v>
      </c>
      <c r="P17" s="228">
        <f t="shared" si="3"/>
        <v>0.15799999999999992</v>
      </c>
      <c r="Q17" s="230">
        <f t="shared" si="4"/>
        <v>172</v>
      </c>
      <c r="R17" s="228">
        <f t="shared" si="5"/>
        <v>0.17444219066937117</v>
      </c>
    </row>
    <row r="18" spans="1:18" s="68" customFormat="1" x14ac:dyDescent="0.25">
      <c r="A18" s="134" t="s">
        <v>19</v>
      </c>
      <c r="B18" s="49">
        <v>440</v>
      </c>
      <c r="C18" s="49">
        <v>444</v>
      </c>
      <c r="D18" s="49">
        <v>427</v>
      </c>
      <c r="E18" s="49">
        <v>433</v>
      </c>
      <c r="F18" s="49">
        <v>443</v>
      </c>
      <c r="G18" s="49">
        <v>440</v>
      </c>
      <c r="H18" s="49">
        <v>435</v>
      </c>
      <c r="I18" s="49">
        <v>447</v>
      </c>
      <c r="J18" s="49">
        <v>477</v>
      </c>
      <c r="K18" s="49">
        <v>500</v>
      </c>
      <c r="L18" s="49">
        <v>514</v>
      </c>
      <c r="M18" s="229">
        <f t="shared" si="0"/>
        <v>14</v>
      </c>
      <c r="N18" s="228">
        <f t="shared" si="1"/>
        <v>2.8000000000000025E-2</v>
      </c>
      <c r="O18" s="230">
        <f t="shared" si="2"/>
        <v>74</v>
      </c>
      <c r="P18" s="228">
        <f t="shared" si="3"/>
        <v>0.16818181818181821</v>
      </c>
      <c r="Q18" s="230">
        <f t="shared" si="4"/>
        <v>74</v>
      </c>
      <c r="R18" s="228">
        <f t="shared" si="5"/>
        <v>0.16818181818181821</v>
      </c>
    </row>
    <row r="19" spans="1:18" s="68" customFormat="1" x14ac:dyDescent="0.25">
      <c r="A19" s="134" t="s">
        <v>20</v>
      </c>
      <c r="B19" s="49">
        <v>1676</v>
      </c>
      <c r="C19" s="49">
        <v>1642</v>
      </c>
      <c r="D19" s="49">
        <v>1638</v>
      </c>
      <c r="E19" s="49">
        <v>1624</v>
      </c>
      <c r="F19" s="49">
        <v>1596</v>
      </c>
      <c r="G19" s="49">
        <v>1604</v>
      </c>
      <c r="H19" s="49">
        <v>1574</v>
      </c>
      <c r="I19" s="49">
        <v>1537</v>
      </c>
      <c r="J19" s="49">
        <v>1522</v>
      </c>
      <c r="K19" s="49">
        <v>1485</v>
      </c>
      <c r="L19" s="49">
        <v>1504</v>
      </c>
      <c r="M19" s="229">
        <f t="shared" si="0"/>
        <v>19</v>
      </c>
      <c r="N19" s="228">
        <f>L19/K19-1</f>
        <v>1.2794612794612803E-2</v>
      </c>
      <c r="O19" s="230">
        <f t="shared" si="2"/>
        <v>-100</v>
      </c>
      <c r="P19" s="228">
        <f>L19/G19-1</f>
        <v>-6.2344139650872821E-2</v>
      </c>
      <c r="Q19" s="230">
        <f t="shared" si="4"/>
        <v>-172</v>
      </c>
      <c r="R19" s="228">
        <f>L19/B19-1</f>
        <v>-0.10262529832935563</v>
      </c>
    </row>
    <row r="20" spans="1:18" s="99" customFormat="1" x14ac:dyDescent="0.25">
      <c r="A20" s="135"/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209"/>
      <c r="N20" s="141"/>
      <c r="O20" s="209"/>
      <c r="P20" s="141"/>
      <c r="Q20" s="209"/>
      <c r="R20" s="141"/>
    </row>
    <row r="21" spans="1:18" x14ac:dyDescent="0.25">
      <c r="A21" s="62" t="s">
        <v>93</v>
      </c>
    </row>
    <row r="22" spans="1:18" x14ac:dyDescent="0.25">
      <c r="A22" s="16" t="s">
        <v>86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</row>
  </sheetData>
  <mergeCells count="5">
    <mergeCell ref="A3:A4"/>
    <mergeCell ref="B3:L3"/>
    <mergeCell ref="M3:N3"/>
    <mergeCell ref="O3:P3"/>
    <mergeCell ref="Q3:R3"/>
  </mergeCells>
  <hyperlinks>
    <hyperlink ref="T2" location="OBSAH!A1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showGridLines="0" workbookViewId="0"/>
  </sheetViews>
  <sheetFormatPr defaultRowHeight="15" x14ac:dyDescent="0.25"/>
  <cols>
    <col min="1" max="1" width="19.140625" customWidth="1"/>
    <col min="2" max="12" width="6.7109375" customWidth="1"/>
    <col min="13" max="18" width="6.28515625" style="68" customWidth="1"/>
    <col min="19" max="19" width="9.140625" style="68"/>
  </cols>
  <sheetData>
    <row r="1" spans="1:21" x14ac:dyDescent="0.25">
      <c r="A1" s="17" t="s">
        <v>142</v>
      </c>
      <c r="B1" s="15"/>
      <c r="C1" s="15"/>
      <c r="D1" s="10"/>
      <c r="E1" s="85"/>
      <c r="F1" s="10"/>
      <c r="G1" s="10"/>
      <c r="H1" s="10"/>
      <c r="I1" s="10"/>
      <c r="J1" s="10"/>
      <c r="K1" s="10"/>
      <c r="L1" s="10"/>
    </row>
    <row r="2" spans="1:21" ht="15.75" thickBot="1" x14ac:dyDescent="0.3">
      <c r="A2" s="210" t="s">
        <v>147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P2" s="25"/>
      <c r="Q2" s="25"/>
      <c r="R2" s="25"/>
      <c r="S2" s="25"/>
      <c r="T2" s="32" t="s">
        <v>146</v>
      </c>
      <c r="U2" s="25"/>
    </row>
    <row r="3" spans="1:21" ht="27.75" customHeight="1" x14ac:dyDescent="0.25">
      <c r="A3" s="352" t="s">
        <v>49</v>
      </c>
      <c r="B3" s="355" t="s">
        <v>54</v>
      </c>
      <c r="C3" s="355"/>
      <c r="D3" s="355"/>
      <c r="E3" s="355"/>
      <c r="F3" s="355"/>
      <c r="G3" s="355"/>
      <c r="H3" s="355"/>
      <c r="I3" s="355"/>
      <c r="J3" s="355"/>
      <c r="K3" s="355"/>
      <c r="L3" s="356"/>
      <c r="M3" s="357" t="s">
        <v>111</v>
      </c>
      <c r="N3" s="358"/>
      <c r="O3" s="359" t="s">
        <v>112</v>
      </c>
      <c r="P3" s="360"/>
      <c r="Q3" s="361" t="s">
        <v>113</v>
      </c>
      <c r="R3" s="358"/>
    </row>
    <row r="4" spans="1:21" ht="15.75" thickBot="1" x14ac:dyDescent="0.3">
      <c r="A4" s="353"/>
      <c r="B4" s="137" t="s">
        <v>4</v>
      </c>
      <c r="C4" s="137" t="s">
        <v>5</v>
      </c>
      <c r="D4" s="137" t="s">
        <v>6</v>
      </c>
      <c r="E4" s="137" t="s">
        <v>40</v>
      </c>
      <c r="F4" s="137" t="s">
        <v>48</v>
      </c>
      <c r="G4" s="137" t="s">
        <v>79</v>
      </c>
      <c r="H4" s="137" t="s">
        <v>92</v>
      </c>
      <c r="I4" s="137" t="s">
        <v>99</v>
      </c>
      <c r="J4" s="137" t="s">
        <v>102</v>
      </c>
      <c r="K4" s="137" t="s">
        <v>104</v>
      </c>
      <c r="L4" s="162" t="s">
        <v>110</v>
      </c>
      <c r="M4" s="157" t="s">
        <v>50</v>
      </c>
      <c r="N4" s="140" t="s">
        <v>51</v>
      </c>
      <c r="O4" s="142" t="s">
        <v>50</v>
      </c>
      <c r="P4" s="163" t="s">
        <v>51</v>
      </c>
      <c r="Q4" s="142" t="s">
        <v>50</v>
      </c>
      <c r="R4" s="163" t="s">
        <v>51</v>
      </c>
    </row>
    <row r="5" spans="1:21" x14ac:dyDescent="0.25">
      <c r="A5" s="133" t="s">
        <v>145</v>
      </c>
      <c r="B5" s="50">
        <v>67931</v>
      </c>
      <c r="C5" s="50">
        <v>67839</v>
      </c>
      <c r="D5" s="50">
        <v>67977</v>
      </c>
      <c r="E5" s="50">
        <v>68259</v>
      </c>
      <c r="F5" s="50">
        <v>68554</v>
      </c>
      <c r="G5" s="50">
        <v>68715</v>
      </c>
      <c r="H5" s="50">
        <v>69097</v>
      </c>
      <c r="I5" s="50">
        <v>69266</v>
      </c>
      <c r="J5" s="50">
        <v>69837</v>
      </c>
      <c r="K5" s="50">
        <v>70082</v>
      </c>
      <c r="L5" s="53">
        <v>70164</v>
      </c>
      <c r="M5" s="236">
        <f>L5-K5</f>
        <v>82</v>
      </c>
      <c r="N5" s="238">
        <f>L5/K5-1</f>
        <v>1.1700579321365367E-3</v>
      </c>
      <c r="O5" s="237">
        <f>L5-G5</f>
        <v>1449</v>
      </c>
      <c r="P5" s="238">
        <f>L5/G5-1</f>
        <v>2.1087098886706013E-2</v>
      </c>
      <c r="Q5" s="237">
        <f>L5-B5</f>
        <v>2233</v>
      </c>
      <c r="R5" s="238">
        <f>L5/B5-1</f>
        <v>3.2871590290147301E-2</v>
      </c>
    </row>
    <row r="6" spans="1:21" x14ac:dyDescent="0.25">
      <c r="A6" s="134" t="s">
        <v>7</v>
      </c>
      <c r="B6" s="49">
        <v>12686</v>
      </c>
      <c r="C6" s="49">
        <v>12971</v>
      </c>
      <c r="D6" s="49">
        <v>13224</v>
      </c>
      <c r="E6" s="49">
        <v>13490</v>
      </c>
      <c r="F6" s="49">
        <v>13710</v>
      </c>
      <c r="G6" s="49">
        <v>13899</v>
      </c>
      <c r="H6" s="49">
        <v>14065</v>
      </c>
      <c r="I6" s="49">
        <v>14213</v>
      </c>
      <c r="J6" s="49">
        <v>14307</v>
      </c>
      <c r="K6" s="49">
        <v>14291</v>
      </c>
      <c r="L6" s="52">
        <v>14228</v>
      </c>
      <c r="M6" s="229">
        <f t="shared" ref="M6:M19" si="0">L6-K6</f>
        <v>-63</v>
      </c>
      <c r="N6" s="228">
        <f t="shared" ref="N6:N18" si="1">L6/K6-1</f>
        <v>-4.4083689035057105E-3</v>
      </c>
      <c r="O6" s="230">
        <f t="shared" ref="O6:O19" si="2">L6-G6</f>
        <v>329</v>
      </c>
      <c r="P6" s="228">
        <f t="shared" ref="P6:P18" si="3">L6/G6-1</f>
        <v>2.367076768112808E-2</v>
      </c>
      <c r="Q6" s="230">
        <f t="shared" ref="Q6:Q19" si="4">L6-B6</f>
        <v>1542</v>
      </c>
      <c r="R6" s="228">
        <f t="shared" ref="R6:R18" si="5">L6/B6-1</f>
        <v>0.12155131641179251</v>
      </c>
    </row>
    <row r="7" spans="1:21" x14ac:dyDescent="0.25">
      <c r="A7" s="134" t="s">
        <v>8</v>
      </c>
      <c r="B7" s="49">
        <v>7573</v>
      </c>
      <c r="C7" s="49">
        <v>7671</v>
      </c>
      <c r="D7" s="49">
        <v>7795</v>
      </c>
      <c r="E7" s="49">
        <v>7855</v>
      </c>
      <c r="F7" s="49">
        <v>7937</v>
      </c>
      <c r="G7" s="49">
        <v>7942</v>
      </c>
      <c r="H7" s="49">
        <v>8000</v>
      </c>
      <c r="I7" s="49">
        <v>8012</v>
      </c>
      <c r="J7" s="49">
        <v>8072</v>
      </c>
      <c r="K7" s="49">
        <v>8086</v>
      </c>
      <c r="L7" s="52">
        <v>8071</v>
      </c>
      <c r="M7" s="229">
        <f t="shared" si="0"/>
        <v>-15</v>
      </c>
      <c r="N7" s="228">
        <f t="shared" si="1"/>
        <v>-1.8550581251546294E-3</v>
      </c>
      <c r="O7" s="230">
        <f t="shared" si="2"/>
        <v>129</v>
      </c>
      <c r="P7" s="228">
        <f t="shared" si="3"/>
        <v>1.6242760010072965E-2</v>
      </c>
      <c r="Q7" s="230">
        <f t="shared" si="4"/>
        <v>498</v>
      </c>
      <c r="R7" s="228">
        <f t="shared" si="5"/>
        <v>6.5759936616928583E-2</v>
      </c>
    </row>
    <row r="8" spans="1:21" x14ac:dyDescent="0.25">
      <c r="A8" s="134" t="s">
        <v>9</v>
      </c>
      <c r="B8" s="49">
        <v>3945</v>
      </c>
      <c r="C8" s="49">
        <v>3949</v>
      </c>
      <c r="D8" s="49">
        <v>3914</v>
      </c>
      <c r="E8" s="49">
        <v>3926</v>
      </c>
      <c r="F8" s="49">
        <v>3970</v>
      </c>
      <c r="G8" s="49">
        <v>3970</v>
      </c>
      <c r="H8" s="49">
        <v>4007</v>
      </c>
      <c r="I8" s="49">
        <v>4010</v>
      </c>
      <c r="J8" s="49">
        <v>4028</v>
      </c>
      <c r="K8" s="49">
        <v>4059</v>
      </c>
      <c r="L8" s="52">
        <v>4092</v>
      </c>
      <c r="M8" s="229">
        <f t="shared" si="0"/>
        <v>33</v>
      </c>
      <c r="N8" s="228">
        <f t="shared" si="1"/>
        <v>8.1300813008129413E-3</v>
      </c>
      <c r="O8" s="230">
        <f t="shared" si="2"/>
        <v>122</v>
      </c>
      <c r="P8" s="228">
        <f t="shared" si="3"/>
        <v>3.0730478589420684E-2</v>
      </c>
      <c r="Q8" s="230">
        <f t="shared" si="4"/>
        <v>147</v>
      </c>
      <c r="R8" s="228">
        <f t="shared" si="5"/>
        <v>3.726235741444861E-2</v>
      </c>
    </row>
    <row r="9" spans="1:21" x14ac:dyDescent="0.25">
      <c r="A9" s="134" t="s">
        <v>10</v>
      </c>
      <c r="B9" s="49">
        <v>3530</v>
      </c>
      <c r="C9" s="49">
        <v>3519</v>
      </c>
      <c r="D9" s="49">
        <v>3569</v>
      </c>
      <c r="E9" s="49">
        <v>3588</v>
      </c>
      <c r="F9" s="49">
        <v>3579</v>
      </c>
      <c r="G9" s="49">
        <v>3599</v>
      </c>
      <c r="H9" s="49">
        <v>3625</v>
      </c>
      <c r="I9" s="49">
        <v>3624</v>
      </c>
      <c r="J9" s="49">
        <v>3678</v>
      </c>
      <c r="K9" s="49">
        <v>3646</v>
      </c>
      <c r="L9" s="52">
        <v>3652</v>
      </c>
      <c r="M9" s="229">
        <f t="shared" si="0"/>
        <v>6</v>
      </c>
      <c r="N9" s="228">
        <f t="shared" si="1"/>
        <v>1.645639056500281E-3</v>
      </c>
      <c r="O9" s="230">
        <f t="shared" si="2"/>
        <v>53</v>
      </c>
      <c r="P9" s="228">
        <f t="shared" si="3"/>
        <v>1.4726312864684621E-2</v>
      </c>
      <c r="Q9" s="230">
        <f t="shared" si="4"/>
        <v>122</v>
      </c>
      <c r="R9" s="228">
        <f t="shared" si="5"/>
        <v>3.4560906515580747E-2</v>
      </c>
    </row>
    <row r="10" spans="1:21" x14ac:dyDescent="0.25">
      <c r="A10" s="134" t="s">
        <v>11</v>
      </c>
      <c r="B10" s="49">
        <v>2452</v>
      </c>
      <c r="C10" s="49">
        <v>2455</v>
      </c>
      <c r="D10" s="49">
        <v>2448</v>
      </c>
      <c r="E10" s="49">
        <v>2389</v>
      </c>
      <c r="F10" s="49">
        <v>2367</v>
      </c>
      <c r="G10" s="49">
        <v>2348</v>
      </c>
      <c r="H10" s="49">
        <v>2294</v>
      </c>
      <c r="I10" s="49">
        <v>2267</v>
      </c>
      <c r="J10" s="49">
        <v>2249</v>
      </c>
      <c r="K10" s="49">
        <v>2228</v>
      </c>
      <c r="L10" s="52">
        <v>2236</v>
      </c>
      <c r="M10" s="229">
        <f t="shared" si="0"/>
        <v>8</v>
      </c>
      <c r="N10" s="228">
        <f t="shared" si="1"/>
        <v>3.5906642728904536E-3</v>
      </c>
      <c r="O10" s="230">
        <f t="shared" si="2"/>
        <v>-112</v>
      </c>
      <c r="P10" s="228">
        <f t="shared" si="3"/>
        <v>-4.7700170357751315E-2</v>
      </c>
      <c r="Q10" s="230">
        <f t="shared" si="4"/>
        <v>-216</v>
      </c>
      <c r="R10" s="228">
        <v>0</v>
      </c>
    </row>
    <row r="11" spans="1:21" x14ac:dyDescent="0.25">
      <c r="A11" s="134" t="s">
        <v>12</v>
      </c>
      <c r="B11" s="49">
        <v>4548</v>
      </c>
      <c r="C11" s="49">
        <v>4541</v>
      </c>
      <c r="D11" s="49">
        <v>4560</v>
      </c>
      <c r="E11" s="49">
        <v>4522</v>
      </c>
      <c r="F11" s="49">
        <v>4494</v>
      </c>
      <c r="G11" s="49">
        <v>4467</v>
      </c>
      <c r="H11" s="49">
        <v>4465</v>
      </c>
      <c r="I11" s="49">
        <v>4468</v>
      </c>
      <c r="J11" s="49">
        <v>4571</v>
      </c>
      <c r="K11" s="49">
        <v>4615</v>
      </c>
      <c r="L11" s="52">
        <v>4594</v>
      </c>
      <c r="M11" s="229">
        <f t="shared" si="0"/>
        <v>-21</v>
      </c>
      <c r="N11" s="228">
        <f t="shared" si="1"/>
        <v>-4.5503791982665076E-3</v>
      </c>
      <c r="O11" s="230">
        <f t="shared" si="2"/>
        <v>127</v>
      </c>
      <c r="P11" s="228">
        <f t="shared" si="3"/>
        <v>2.8430714125811551E-2</v>
      </c>
      <c r="Q11" s="230">
        <f t="shared" si="4"/>
        <v>46</v>
      </c>
      <c r="R11" s="228">
        <f t="shared" si="5"/>
        <v>1.0114335971855848E-2</v>
      </c>
    </row>
    <row r="12" spans="1:21" x14ac:dyDescent="0.25">
      <c r="A12" s="134" t="s">
        <v>13</v>
      </c>
      <c r="B12" s="49">
        <v>2463</v>
      </c>
      <c r="C12" s="49">
        <v>2425</v>
      </c>
      <c r="D12" s="49">
        <v>2355</v>
      </c>
      <c r="E12" s="49">
        <v>2371</v>
      </c>
      <c r="F12" s="49">
        <v>2312</v>
      </c>
      <c r="G12" s="49">
        <v>2276</v>
      </c>
      <c r="H12" s="49">
        <v>2269</v>
      </c>
      <c r="I12" s="49">
        <v>2249</v>
      </c>
      <c r="J12" s="49">
        <v>2319</v>
      </c>
      <c r="K12" s="49">
        <v>2349</v>
      </c>
      <c r="L12" s="52">
        <v>2405</v>
      </c>
      <c r="M12" s="229">
        <f t="shared" si="0"/>
        <v>56</v>
      </c>
      <c r="N12" s="228">
        <f t="shared" si="1"/>
        <v>2.3839931885908827E-2</v>
      </c>
      <c r="O12" s="230">
        <f t="shared" si="2"/>
        <v>129</v>
      </c>
      <c r="P12" s="228">
        <f t="shared" si="3"/>
        <v>5.6678383128295318E-2</v>
      </c>
      <c r="Q12" s="230">
        <f t="shared" si="4"/>
        <v>-58</v>
      </c>
      <c r="R12" s="228">
        <f t="shared" si="5"/>
        <v>-2.3548518067397439E-2</v>
      </c>
    </row>
    <row r="13" spans="1:21" x14ac:dyDescent="0.25">
      <c r="A13" s="134" t="s">
        <v>14</v>
      </c>
      <c r="B13" s="49">
        <v>3016</v>
      </c>
      <c r="C13" s="49">
        <v>2968</v>
      </c>
      <c r="D13" s="49">
        <v>2971</v>
      </c>
      <c r="E13" s="49">
        <v>2983</v>
      </c>
      <c r="F13" s="49">
        <v>2986</v>
      </c>
      <c r="G13" s="49">
        <v>2981</v>
      </c>
      <c r="H13" s="49">
        <v>2965</v>
      </c>
      <c r="I13" s="49">
        <v>2981</v>
      </c>
      <c r="J13" s="49">
        <v>2956</v>
      </c>
      <c r="K13" s="49">
        <v>2997</v>
      </c>
      <c r="L13" s="52">
        <v>3020</v>
      </c>
      <c r="M13" s="229">
        <f t="shared" si="0"/>
        <v>23</v>
      </c>
      <c r="N13" s="228">
        <f t="shared" si="1"/>
        <v>7.6743410076742791E-3</v>
      </c>
      <c r="O13" s="230">
        <f t="shared" si="2"/>
        <v>39</v>
      </c>
      <c r="P13" s="228">
        <f t="shared" si="3"/>
        <v>1.308285810130827E-2</v>
      </c>
      <c r="Q13" s="230">
        <f t="shared" si="4"/>
        <v>4</v>
      </c>
      <c r="R13" s="228">
        <f t="shared" si="5"/>
        <v>1.3262599469496816E-3</v>
      </c>
    </row>
    <row r="14" spans="1:21" x14ac:dyDescent="0.25">
      <c r="A14" s="134" t="s">
        <v>15</v>
      </c>
      <c r="B14" s="49">
        <v>3663</v>
      </c>
      <c r="C14" s="49">
        <v>3614</v>
      </c>
      <c r="D14" s="49">
        <v>3605</v>
      </c>
      <c r="E14" s="49">
        <v>3548</v>
      </c>
      <c r="F14" s="49">
        <v>3552</v>
      </c>
      <c r="G14" s="49">
        <v>3553</v>
      </c>
      <c r="H14" s="49">
        <v>3524</v>
      </c>
      <c r="I14" s="49">
        <v>3537</v>
      </c>
      <c r="J14" s="49">
        <v>3554</v>
      </c>
      <c r="K14" s="49">
        <v>3567</v>
      </c>
      <c r="L14" s="52">
        <v>3569</v>
      </c>
      <c r="M14" s="229">
        <f t="shared" si="0"/>
        <v>2</v>
      </c>
      <c r="N14" s="228">
        <v>0</v>
      </c>
      <c r="O14" s="230">
        <f t="shared" si="2"/>
        <v>16</v>
      </c>
      <c r="P14" s="228">
        <v>0</v>
      </c>
      <c r="Q14" s="230">
        <f t="shared" si="4"/>
        <v>-94</v>
      </c>
      <c r="R14" s="228">
        <v>0</v>
      </c>
    </row>
    <row r="15" spans="1:21" x14ac:dyDescent="0.25">
      <c r="A15" s="134" t="s">
        <v>16</v>
      </c>
      <c r="B15" s="49">
        <v>3283</v>
      </c>
      <c r="C15" s="49">
        <v>3281</v>
      </c>
      <c r="D15" s="49">
        <v>3261</v>
      </c>
      <c r="E15" s="49">
        <v>3331</v>
      </c>
      <c r="F15" s="49">
        <v>3368</v>
      </c>
      <c r="G15" s="49">
        <v>3381</v>
      </c>
      <c r="H15" s="49">
        <v>3409</v>
      </c>
      <c r="I15" s="49">
        <v>3388</v>
      </c>
      <c r="J15" s="49">
        <v>3382</v>
      </c>
      <c r="K15" s="49">
        <v>3382</v>
      </c>
      <c r="L15" s="52">
        <v>3361</v>
      </c>
      <c r="M15" s="229">
        <f t="shared" si="0"/>
        <v>-21</v>
      </c>
      <c r="N15" s="228">
        <f t="shared" si="1"/>
        <v>-6.2093435836783062E-3</v>
      </c>
      <c r="O15" s="230">
        <f t="shared" si="2"/>
        <v>-20</v>
      </c>
      <c r="P15" s="228">
        <f t="shared" si="3"/>
        <v>-5.9154096421176749E-3</v>
      </c>
      <c r="Q15" s="230">
        <f t="shared" si="4"/>
        <v>78</v>
      </c>
      <c r="R15" s="228">
        <f t="shared" si="5"/>
        <v>2.3758757234237038E-2</v>
      </c>
    </row>
    <row r="16" spans="1:21" x14ac:dyDescent="0.25">
      <c r="A16" s="134" t="s">
        <v>17</v>
      </c>
      <c r="B16" s="49">
        <v>7419</v>
      </c>
      <c r="C16" s="49">
        <v>7322</v>
      </c>
      <c r="D16" s="49">
        <v>7282</v>
      </c>
      <c r="E16" s="49">
        <v>7289</v>
      </c>
      <c r="F16" s="49">
        <v>7291</v>
      </c>
      <c r="G16" s="49">
        <v>7230</v>
      </c>
      <c r="H16" s="49">
        <v>7297</v>
      </c>
      <c r="I16" s="49">
        <v>7333</v>
      </c>
      <c r="J16" s="49">
        <v>7381</v>
      </c>
      <c r="K16" s="49">
        <v>7418</v>
      </c>
      <c r="L16" s="52">
        <v>7373</v>
      </c>
      <c r="M16" s="229">
        <f t="shared" si="0"/>
        <v>-45</v>
      </c>
      <c r="N16" s="228">
        <f t="shared" si="1"/>
        <v>-6.0663251550283626E-3</v>
      </c>
      <c r="O16" s="230">
        <f t="shared" si="2"/>
        <v>143</v>
      </c>
      <c r="P16" s="228">
        <f t="shared" si="3"/>
        <v>1.9778699861687343E-2</v>
      </c>
      <c r="Q16" s="230">
        <f t="shared" si="4"/>
        <v>-46</v>
      </c>
      <c r="R16" s="228">
        <f t="shared" si="5"/>
        <v>-6.2002965359212459E-3</v>
      </c>
    </row>
    <row r="17" spans="1:18" x14ac:dyDescent="0.25">
      <c r="A17" s="134" t="s">
        <v>18</v>
      </c>
      <c r="B17" s="49">
        <v>4515</v>
      </c>
      <c r="C17" s="49">
        <v>4438</v>
      </c>
      <c r="D17" s="49">
        <v>4318</v>
      </c>
      <c r="E17" s="49">
        <v>4279</v>
      </c>
      <c r="F17" s="49">
        <v>4237</v>
      </c>
      <c r="G17" s="49">
        <v>4181</v>
      </c>
      <c r="H17" s="49">
        <v>4174</v>
      </c>
      <c r="I17" s="49">
        <v>4128</v>
      </c>
      <c r="J17" s="49">
        <v>4125</v>
      </c>
      <c r="K17" s="49">
        <v>4159</v>
      </c>
      <c r="L17" s="52">
        <v>4205</v>
      </c>
      <c r="M17" s="229">
        <f t="shared" si="0"/>
        <v>46</v>
      </c>
      <c r="N17" s="228">
        <f t="shared" si="1"/>
        <v>1.1060351045924399E-2</v>
      </c>
      <c r="O17" s="230">
        <f t="shared" si="2"/>
        <v>24</v>
      </c>
      <c r="P17" s="228">
        <f t="shared" si="3"/>
        <v>5.7402535278641142E-3</v>
      </c>
      <c r="Q17" s="230">
        <f t="shared" si="4"/>
        <v>-310</v>
      </c>
      <c r="R17" s="228">
        <f t="shared" si="5"/>
        <v>-6.8660022148394284E-2</v>
      </c>
    </row>
    <row r="18" spans="1:18" x14ac:dyDescent="0.25">
      <c r="A18" s="134" t="s">
        <v>19</v>
      </c>
      <c r="B18" s="49">
        <v>2922</v>
      </c>
      <c r="C18" s="49">
        <v>2873</v>
      </c>
      <c r="D18" s="49">
        <v>2829</v>
      </c>
      <c r="E18" s="49">
        <v>2810</v>
      </c>
      <c r="F18" s="49">
        <v>2804</v>
      </c>
      <c r="G18" s="49">
        <v>2816</v>
      </c>
      <c r="H18" s="49">
        <v>2821</v>
      </c>
      <c r="I18" s="49">
        <v>2824</v>
      </c>
      <c r="J18" s="49">
        <v>2838</v>
      </c>
      <c r="K18" s="49">
        <v>2852</v>
      </c>
      <c r="L18" s="52">
        <v>2876</v>
      </c>
      <c r="M18" s="229">
        <f t="shared" si="0"/>
        <v>24</v>
      </c>
      <c r="N18" s="228">
        <f t="shared" si="1"/>
        <v>8.4151472650770831E-3</v>
      </c>
      <c r="O18" s="230">
        <f t="shared" si="2"/>
        <v>60</v>
      </c>
      <c r="P18" s="228">
        <f t="shared" si="3"/>
        <v>2.1306818181818121E-2</v>
      </c>
      <c r="Q18" s="230">
        <f t="shared" si="4"/>
        <v>-46</v>
      </c>
      <c r="R18" s="228">
        <f t="shared" si="5"/>
        <v>-1.5742642026009612E-2</v>
      </c>
    </row>
    <row r="19" spans="1:18" x14ac:dyDescent="0.25">
      <c r="A19" s="134" t="s">
        <v>20</v>
      </c>
      <c r="B19" s="49">
        <v>5916</v>
      </c>
      <c r="C19" s="49">
        <v>5812</v>
      </c>
      <c r="D19" s="49">
        <v>5846</v>
      </c>
      <c r="E19" s="49">
        <v>5878</v>
      </c>
      <c r="F19" s="49">
        <v>5947</v>
      </c>
      <c r="G19" s="49">
        <v>6072</v>
      </c>
      <c r="H19" s="49">
        <v>6182</v>
      </c>
      <c r="I19" s="49">
        <v>6232</v>
      </c>
      <c r="J19" s="49">
        <v>6377</v>
      </c>
      <c r="K19" s="49">
        <v>6433</v>
      </c>
      <c r="L19" s="52">
        <v>6482</v>
      </c>
      <c r="M19" s="229">
        <f t="shared" si="0"/>
        <v>49</v>
      </c>
      <c r="N19" s="228">
        <f>L19/K19-1</f>
        <v>7.6169749727965641E-3</v>
      </c>
      <c r="O19" s="230">
        <f t="shared" si="2"/>
        <v>410</v>
      </c>
      <c r="P19" s="228">
        <f>L19/G19-1</f>
        <v>6.7523056653491453E-2</v>
      </c>
      <c r="Q19" s="230">
        <f t="shared" si="4"/>
        <v>566</v>
      </c>
      <c r="R19" s="228">
        <f>L19/B19-1</f>
        <v>9.5672751859364524E-2</v>
      </c>
    </row>
    <row r="20" spans="1:18" s="99" customFormat="1" x14ac:dyDescent="0.25">
      <c r="A20" s="135"/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209"/>
      <c r="N20" s="141"/>
      <c r="O20" s="209"/>
      <c r="P20" s="141"/>
      <c r="Q20" s="209"/>
      <c r="R20" s="141"/>
    </row>
    <row r="21" spans="1:18" x14ac:dyDescent="0.25">
      <c r="A21" s="62" t="s">
        <v>93</v>
      </c>
    </row>
    <row r="22" spans="1:18" x14ac:dyDescent="0.25">
      <c r="A22" s="16" t="s">
        <v>86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</row>
    <row r="23" spans="1:18" x14ac:dyDescent="0.25"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</row>
  </sheetData>
  <mergeCells count="5">
    <mergeCell ref="A3:A4"/>
    <mergeCell ref="B3:L3"/>
    <mergeCell ref="M3:N3"/>
    <mergeCell ref="O3:P3"/>
    <mergeCell ref="Q3:R3"/>
  </mergeCells>
  <hyperlinks>
    <hyperlink ref="T2" location="OBSAH!A1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showGridLines="0" workbookViewId="0"/>
  </sheetViews>
  <sheetFormatPr defaultColWidth="9.140625" defaultRowHeight="15" x14ac:dyDescent="0.25"/>
  <cols>
    <col min="1" max="1" width="18" style="26" customWidth="1"/>
    <col min="2" max="12" width="6.7109375" style="26" customWidth="1"/>
    <col min="13" max="17" width="6.42578125" style="26" customWidth="1"/>
    <col min="18" max="18" width="6.85546875" style="26" customWidth="1"/>
    <col min="19" max="16384" width="9.140625" style="26"/>
  </cols>
  <sheetData>
    <row r="1" spans="1:21" s="10" customFormat="1" ht="17.25" customHeight="1" x14ac:dyDescent="0.2">
      <c r="A1" s="17" t="s">
        <v>126</v>
      </c>
      <c r="B1" s="18"/>
      <c r="C1" s="18"/>
      <c r="D1" s="18"/>
      <c r="E1" s="15"/>
      <c r="F1" s="15"/>
      <c r="G1" s="15"/>
      <c r="H1" s="15"/>
      <c r="I1" s="15"/>
      <c r="P1" s="46"/>
    </row>
    <row r="2" spans="1:21" ht="17.25" customHeight="1" thickBot="1" x14ac:dyDescent="0.3">
      <c r="A2" s="210" t="s">
        <v>147</v>
      </c>
      <c r="B2" s="25"/>
      <c r="C2" s="25"/>
      <c r="P2" s="25"/>
      <c r="Q2" s="25"/>
      <c r="R2" s="25"/>
      <c r="S2" s="25"/>
      <c r="T2" s="32" t="s">
        <v>146</v>
      </c>
      <c r="U2" s="25"/>
    </row>
    <row r="3" spans="1:21" ht="24" customHeight="1" x14ac:dyDescent="0.25">
      <c r="A3" s="352" t="s">
        <v>49</v>
      </c>
      <c r="B3" s="354" t="s">
        <v>54</v>
      </c>
      <c r="C3" s="355"/>
      <c r="D3" s="355"/>
      <c r="E3" s="355"/>
      <c r="F3" s="355"/>
      <c r="G3" s="355"/>
      <c r="H3" s="355"/>
      <c r="I3" s="355"/>
      <c r="J3" s="355"/>
      <c r="K3" s="355"/>
      <c r="L3" s="356"/>
      <c r="M3" s="357" t="s">
        <v>111</v>
      </c>
      <c r="N3" s="358"/>
      <c r="O3" s="359" t="s">
        <v>112</v>
      </c>
      <c r="P3" s="360"/>
      <c r="Q3" s="361" t="s">
        <v>113</v>
      </c>
      <c r="R3" s="358"/>
    </row>
    <row r="4" spans="1:21" ht="17.25" customHeight="1" thickBot="1" x14ac:dyDescent="0.3">
      <c r="A4" s="353"/>
      <c r="B4" s="136" t="s">
        <v>4</v>
      </c>
      <c r="C4" s="136" t="s">
        <v>5</v>
      </c>
      <c r="D4" s="136" t="s">
        <v>6</v>
      </c>
      <c r="E4" s="136" t="s">
        <v>40</v>
      </c>
      <c r="F4" s="136" t="s">
        <v>48</v>
      </c>
      <c r="G4" s="137" t="s">
        <v>79</v>
      </c>
      <c r="H4" s="137" t="s">
        <v>92</v>
      </c>
      <c r="I4" s="137" t="s">
        <v>99</v>
      </c>
      <c r="J4" s="137" t="s">
        <v>102</v>
      </c>
      <c r="K4" s="137" t="s">
        <v>104</v>
      </c>
      <c r="L4" s="162" t="s">
        <v>110</v>
      </c>
      <c r="M4" s="157" t="s">
        <v>50</v>
      </c>
      <c r="N4" s="140" t="s">
        <v>51</v>
      </c>
      <c r="O4" s="142" t="s">
        <v>50</v>
      </c>
      <c r="P4" s="140" t="s">
        <v>51</v>
      </c>
      <c r="Q4" s="142" t="s">
        <v>50</v>
      </c>
      <c r="R4" s="163" t="s">
        <v>51</v>
      </c>
    </row>
    <row r="5" spans="1:21" ht="17.25" customHeight="1" x14ac:dyDescent="0.25">
      <c r="A5" s="133" t="s">
        <v>145</v>
      </c>
      <c r="B5" s="50">
        <v>23019</v>
      </c>
      <c r="C5" s="50">
        <v>23586</v>
      </c>
      <c r="D5" s="50">
        <v>23812</v>
      </c>
      <c r="E5" s="50">
        <v>23683</v>
      </c>
      <c r="F5" s="50">
        <v>23641</v>
      </c>
      <c r="G5" s="50">
        <v>24120</v>
      </c>
      <c r="H5" s="50">
        <v>24070</v>
      </c>
      <c r="I5" s="50">
        <v>24724</v>
      </c>
      <c r="J5" s="50">
        <v>25298</v>
      </c>
      <c r="K5" s="50">
        <v>26234</v>
      </c>
      <c r="L5" s="53">
        <v>27117</v>
      </c>
      <c r="M5" s="236">
        <f>L5-K5</f>
        <v>883</v>
      </c>
      <c r="N5" s="238">
        <f>L5/K5-1</f>
        <v>3.3658610962872704E-2</v>
      </c>
      <c r="O5" s="237">
        <f>L5-G5</f>
        <v>2997</v>
      </c>
      <c r="P5" s="238">
        <f>L5/G5-1</f>
        <v>0.12425373134328366</v>
      </c>
      <c r="Q5" s="237">
        <f>L5-B5</f>
        <v>4098</v>
      </c>
      <c r="R5" s="238">
        <f>L5/B5-1</f>
        <v>0.1780268473869413</v>
      </c>
    </row>
    <row r="6" spans="1:21" ht="17.25" customHeight="1" x14ac:dyDescent="0.25">
      <c r="A6" s="134" t="s">
        <v>7</v>
      </c>
      <c r="B6" s="49">
        <v>4095</v>
      </c>
      <c r="C6" s="49">
        <v>4347</v>
      </c>
      <c r="D6" s="49">
        <v>4354</v>
      </c>
      <c r="E6" s="49">
        <v>4424</v>
      </c>
      <c r="F6" s="49">
        <v>4446</v>
      </c>
      <c r="G6" s="49">
        <v>4586</v>
      </c>
      <c r="H6" s="49">
        <v>4597</v>
      </c>
      <c r="I6" s="49">
        <v>4842</v>
      </c>
      <c r="J6" s="49">
        <v>5085</v>
      </c>
      <c r="K6" s="49">
        <v>5461</v>
      </c>
      <c r="L6" s="52">
        <v>6067</v>
      </c>
      <c r="M6" s="229">
        <f t="shared" ref="M6:M19" si="0">L6-K6</f>
        <v>606</v>
      </c>
      <c r="N6" s="228">
        <f t="shared" ref="N6:N19" si="1">L6/K6-1</f>
        <v>0.11096868705365326</v>
      </c>
      <c r="O6" s="230">
        <f t="shared" ref="O6:O19" si="2">L6-G6</f>
        <v>1481</v>
      </c>
      <c r="P6" s="228">
        <f t="shared" ref="P6:P19" si="3">L6/G6-1</f>
        <v>0.32293938072394246</v>
      </c>
      <c r="Q6" s="230">
        <f t="shared" ref="Q6:Q19" si="4">L6-B6</f>
        <v>1972</v>
      </c>
      <c r="R6" s="228">
        <f t="shared" ref="R6:R19" si="5">L6/B6-1</f>
        <v>0.48156288156288163</v>
      </c>
    </row>
    <row r="7" spans="1:21" ht="17.25" customHeight="1" x14ac:dyDescent="0.25">
      <c r="A7" s="134" t="s">
        <v>8</v>
      </c>
      <c r="B7" s="49">
        <v>2226</v>
      </c>
      <c r="C7" s="49">
        <v>2147</v>
      </c>
      <c r="D7" s="49">
        <v>2278</v>
      </c>
      <c r="E7" s="49">
        <v>2243</v>
      </c>
      <c r="F7" s="49">
        <v>2242</v>
      </c>
      <c r="G7" s="49">
        <v>2282</v>
      </c>
      <c r="H7" s="49">
        <v>2366</v>
      </c>
      <c r="I7" s="49">
        <v>2414</v>
      </c>
      <c r="J7" s="49">
        <v>2404</v>
      </c>
      <c r="K7" s="49">
        <v>2445</v>
      </c>
      <c r="L7" s="52">
        <v>2529</v>
      </c>
      <c r="M7" s="229">
        <f t="shared" si="0"/>
        <v>84</v>
      </c>
      <c r="N7" s="228">
        <f t="shared" si="1"/>
        <v>3.4355828220858919E-2</v>
      </c>
      <c r="O7" s="230">
        <f t="shared" si="2"/>
        <v>247</v>
      </c>
      <c r="P7" s="228">
        <f t="shared" si="3"/>
        <v>0.10823838737949165</v>
      </c>
      <c r="Q7" s="230">
        <f t="shared" si="4"/>
        <v>303</v>
      </c>
      <c r="R7" s="228">
        <f t="shared" si="5"/>
        <v>0.13611859838274931</v>
      </c>
    </row>
    <row r="8" spans="1:21" ht="17.25" customHeight="1" x14ac:dyDescent="0.25">
      <c r="A8" s="134" t="s">
        <v>9</v>
      </c>
      <c r="B8" s="49">
        <v>1411</v>
      </c>
      <c r="C8" s="49">
        <v>1388</v>
      </c>
      <c r="D8" s="49">
        <v>1437</v>
      </c>
      <c r="E8" s="49">
        <v>1389</v>
      </c>
      <c r="F8" s="49">
        <v>1386</v>
      </c>
      <c r="G8" s="49">
        <v>1389</v>
      </c>
      <c r="H8" s="49">
        <v>1406</v>
      </c>
      <c r="I8" s="49">
        <v>1498</v>
      </c>
      <c r="J8" s="49">
        <v>1498</v>
      </c>
      <c r="K8" s="49">
        <v>1545</v>
      </c>
      <c r="L8" s="52">
        <v>1580</v>
      </c>
      <c r="M8" s="229">
        <f t="shared" si="0"/>
        <v>35</v>
      </c>
      <c r="N8" s="228">
        <f t="shared" si="1"/>
        <v>2.265372168284796E-2</v>
      </c>
      <c r="O8" s="230">
        <f t="shared" si="2"/>
        <v>191</v>
      </c>
      <c r="P8" s="228">
        <f t="shared" si="3"/>
        <v>0.13750899928005755</v>
      </c>
      <c r="Q8" s="230">
        <f t="shared" si="4"/>
        <v>169</v>
      </c>
      <c r="R8" s="228">
        <f t="shared" si="5"/>
        <v>0.11977321048901479</v>
      </c>
    </row>
    <row r="9" spans="1:21" ht="17.25" customHeight="1" x14ac:dyDescent="0.25">
      <c r="A9" s="134" t="s">
        <v>10</v>
      </c>
      <c r="B9" s="49">
        <v>1057</v>
      </c>
      <c r="C9" s="49">
        <v>1064</v>
      </c>
      <c r="D9" s="49">
        <v>1075</v>
      </c>
      <c r="E9" s="49">
        <v>1077</v>
      </c>
      <c r="F9" s="49">
        <v>1060</v>
      </c>
      <c r="G9" s="49">
        <v>1103</v>
      </c>
      <c r="H9" s="49">
        <v>1073</v>
      </c>
      <c r="I9" s="49">
        <v>1103</v>
      </c>
      <c r="J9" s="49">
        <v>1134</v>
      </c>
      <c r="K9" s="49">
        <v>1173</v>
      </c>
      <c r="L9" s="52">
        <v>1207</v>
      </c>
      <c r="M9" s="229">
        <f t="shared" si="0"/>
        <v>34</v>
      </c>
      <c r="N9" s="228">
        <f t="shared" si="1"/>
        <v>2.8985507246376718E-2</v>
      </c>
      <c r="O9" s="230">
        <f t="shared" si="2"/>
        <v>104</v>
      </c>
      <c r="P9" s="228">
        <f t="shared" si="3"/>
        <v>9.4288304623753483E-2</v>
      </c>
      <c r="Q9" s="230">
        <f t="shared" si="4"/>
        <v>150</v>
      </c>
      <c r="R9" s="228">
        <f t="shared" si="5"/>
        <v>0.14191106906338691</v>
      </c>
    </row>
    <row r="10" spans="1:21" ht="17.25" customHeight="1" x14ac:dyDescent="0.25">
      <c r="A10" s="134" t="s">
        <v>11</v>
      </c>
      <c r="B10" s="49">
        <v>565</v>
      </c>
      <c r="C10" s="49">
        <v>568</v>
      </c>
      <c r="D10" s="49">
        <v>537</v>
      </c>
      <c r="E10" s="49">
        <v>525</v>
      </c>
      <c r="F10" s="49">
        <v>506</v>
      </c>
      <c r="G10" s="49">
        <v>541</v>
      </c>
      <c r="H10" s="49">
        <v>467</v>
      </c>
      <c r="I10" s="49">
        <v>502</v>
      </c>
      <c r="J10" s="49">
        <v>494</v>
      </c>
      <c r="K10" s="49">
        <v>526</v>
      </c>
      <c r="L10" s="52">
        <v>506</v>
      </c>
      <c r="M10" s="229">
        <f t="shared" si="0"/>
        <v>-20</v>
      </c>
      <c r="N10" s="228">
        <f t="shared" si="1"/>
        <v>-3.802281368821292E-2</v>
      </c>
      <c r="O10" s="230">
        <f t="shared" si="2"/>
        <v>-35</v>
      </c>
      <c r="P10" s="228">
        <f t="shared" si="3"/>
        <v>-6.4695009242144219E-2</v>
      </c>
      <c r="Q10" s="230">
        <f t="shared" si="4"/>
        <v>-59</v>
      </c>
      <c r="R10" s="228">
        <f t="shared" si="5"/>
        <v>-0.10442477876106193</v>
      </c>
    </row>
    <row r="11" spans="1:21" ht="17.25" customHeight="1" x14ac:dyDescent="0.25">
      <c r="A11" s="134" t="s">
        <v>12</v>
      </c>
      <c r="B11" s="49">
        <v>1495</v>
      </c>
      <c r="C11" s="49">
        <v>1519</v>
      </c>
      <c r="D11" s="49">
        <v>1547</v>
      </c>
      <c r="E11" s="49">
        <v>1516</v>
      </c>
      <c r="F11" s="49">
        <v>1438</v>
      </c>
      <c r="G11" s="49">
        <v>1518</v>
      </c>
      <c r="H11" s="49">
        <v>1500</v>
      </c>
      <c r="I11" s="49">
        <v>1570</v>
      </c>
      <c r="J11" s="49">
        <v>1565</v>
      </c>
      <c r="K11" s="49">
        <v>1551</v>
      </c>
      <c r="L11" s="52">
        <v>1627</v>
      </c>
      <c r="M11" s="229">
        <f t="shared" si="0"/>
        <v>76</v>
      </c>
      <c r="N11" s="228">
        <f t="shared" si="1"/>
        <v>4.9000644745325506E-2</v>
      </c>
      <c r="O11" s="230">
        <f t="shared" si="2"/>
        <v>109</v>
      </c>
      <c r="P11" s="228">
        <f t="shared" si="3"/>
        <v>7.1805006587615239E-2</v>
      </c>
      <c r="Q11" s="230">
        <f t="shared" si="4"/>
        <v>132</v>
      </c>
      <c r="R11" s="228">
        <f t="shared" si="5"/>
        <v>8.8294314381270889E-2</v>
      </c>
    </row>
    <row r="12" spans="1:21" ht="17.25" customHeight="1" x14ac:dyDescent="0.25">
      <c r="A12" s="134" t="s">
        <v>13</v>
      </c>
      <c r="B12" s="49">
        <v>644</v>
      </c>
      <c r="C12" s="49">
        <v>677</v>
      </c>
      <c r="D12" s="49">
        <v>686</v>
      </c>
      <c r="E12" s="49">
        <v>738</v>
      </c>
      <c r="F12" s="49">
        <v>765</v>
      </c>
      <c r="G12" s="49">
        <v>761</v>
      </c>
      <c r="H12" s="49">
        <v>735</v>
      </c>
      <c r="I12" s="49">
        <v>734</v>
      </c>
      <c r="J12" s="49">
        <v>783</v>
      </c>
      <c r="K12" s="49">
        <v>810</v>
      </c>
      <c r="L12" s="52">
        <v>784</v>
      </c>
      <c r="M12" s="229">
        <f t="shared" si="0"/>
        <v>-26</v>
      </c>
      <c r="N12" s="228">
        <f t="shared" si="1"/>
        <v>-3.2098765432098775E-2</v>
      </c>
      <c r="O12" s="230">
        <f t="shared" si="2"/>
        <v>23</v>
      </c>
      <c r="P12" s="228">
        <f t="shared" si="3"/>
        <v>3.0223390275952777E-2</v>
      </c>
      <c r="Q12" s="230">
        <f t="shared" si="4"/>
        <v>140</v>
      </c>
      <c r="R12" s="228">
        <f t="shared" si="5"/>
        <v>0.21739130434782616</v>
      </c>
    </row>
    <row r="13" spans="1:21" ht="17.25" customHeight="1" x14ac:dyDescent="0.25">
      <c r="A13" s="134" t="s">
        <v>14</v>
      </c>
      <c r="B13" s="49">
        <v>1248</v>
      </c>
      <c r="C13" s="49">
        <v>1231</v>
      </c>
      <c r="D13" s="49">
        <v>1243</v>
      </c>
      <c r="E13" s="49">
        <v>1182</v>
      </c>
      <c r="F13" s="49">
        <v>1237</v>
      </c>
      <c r="G13" s="49">
        <v>1291</v>
      </c>
      <c r="H13" s="49">
        <v>1242</v>
      </c>
      <c r="I13" s="49">
        <v>1264</v>
      </c>
      <c r="J13" s="49">
        <v>1271</v>
      </c>
      <c r="K13" s="49">
        <v>1317</v>
      </c>
      <c r="L13" s="52">
        <v>1330</v>
      </c>
      <c r="M13" s="229">
        <f t="shared" si="0"/>
        <v>13</v>
      </c>
      <c r="N13" s="228">
        <f t="shared" si="1"/>
        <v>9.8709187547456612E-3</v>
      </c>
      <c r="O13" s="230">
        <f t="shared" si="2"/>
        <v>39</v>
      </c>
      <c r="P13" s="228">
        <f t="shared" si="3"/>
        <v>3.0209140201394202E-2</v>
      </c>
      <c r="Q13" s="230">
        <f t="shared" si="4"/>
        <v>82</v>
      </c>
      <c r="R13" s="228">
        <f t="shared" si="5"/>
        <v>6.5705128205128194E-2</v>
      </c>
    </row>
    <row r="14" spans="1:21" ht="17.25" customHeight="1" x14ac:dyDescent="0.25">
      <c r="A14" s="134" t="s">
        <v>15</v>
      </c>
      <c r="B14" s="49">
        <v>1057</v>
      </c>
      <c r="C14" s="49">
        <v>1119</v>
      </c>
      <c r="D14" s="49">
        <v>1113</v>
      </c>
      <c r="E14" s="49">
        <v>1044</v>
      </c>
      <c r="F14" s="49">
        <v>1088</v>
      </c>
      <c r="G14" s="49">
        <v>1093</v>
      </c>
      <c r="H14" s="49">
        <v>1051</v>
      </c>
      <c r="I14" s="49">
        <v>1097</v>
      </c>
      <c r="J14" s="49">
        <v>1089</v>
      </c>
      <c r="K14" s="49">
        <v>1090</v>
      </c>
      <c r="L14" s="52">
        <v>1149</v>
      </c>
      <c r="M14" s="229">
        <f t="shared" si="0"/>
        <v>59</v>
      </c>
      <c r="N14" s="228">
        <f t="shared" si="1"/>
        <v>5.4128440366972397E-2</v>
      </c>
      <c r="O14" s="230">
        <f t="shared" si="2"/>
        <v>56</v>
      </c>
      <c r="P14" s="228">
        <f t="shared" si="3"/>
        <v>5.1235132662396987E-2</v>
      </c>
      <c r="Q14" s="230">
        <f t="shared" si="4"/>
        <v>92</v>
      </c>
      <c r="R14" s="228">
        <f t="shared" si="5"/>
        <v>8.7038789025543961E-2</v>
      </c>
    </row>
    <row r="15" spans="1:21" ht="17.25" customHeight="1" x14ac:dyDescent="0.25">
      <c r="A15" s="134" t="s">
        <v>16</v>
      </c>
      <c r="B15" s="49">
        <v>1128</v>
      </c>
      <c r="C15" s="49">
        <v>1142</v>
      </c>
      <c r="D15" s="49">
        <v>1128</v>
      </c>
      <c r="E15" s="49">
        <v>1138</v>
      </c>
      <c r="F15" s="49">
        <v>1096</v>
      </c>
      <c r="G15" s="49">
        <v>1129</v>
      </c>
      <c r="H15" s="49">
        <v>1152</v>
      </c>
      <c r="I15" s="49">
        <v>1117</v>
      </c>
      <c r="J15" s="49">
        <v>1174</v>
      </c>
      <c r="K15" s="49">
        <v>1238</v>
      </c>
      <c r="L15" s="52">
        <v>1234</v>
      </c>
      <c r="M15" s="229">
        <f t="shared" si="0"/>
        <v>-4</v>
      </c>
      <c r="N15" s="228">
        <f t="shared" si="1"/>
        <v>-3.231017770597755E-3</v>
      </c>
      <c r="O15" s="230">
        <f t="shared" si="2"/>
        <v>105</v>
      </c>
      <c r="P15" s="228">
        <f t="shared" si="3"/>
        <v>9.3002657218777651E-2</v>
      </c>
      <c r="Q15" s="230">
        <f t="shared" si="4"/>
        <v>106</v>
      </c>
      <c r="R15" s="228">
        <f t="shared" si="5"/>
        <v>9.3971631205673756E-2</v>
      </c>
    </row>
    <row r="16" spans="1:21" ht="17.25" customHeight="1" x14ac:dyDescent="0.25">
      <c r="A16" s="134" t="s">
        <v>17</v>
      </c>
      <c r="B16" s="49">
        <v>2813</v>
      </c>
      <c r="C16" s="49">
        <v>2886</v>
      </c>
      <c r="D16" s="49">
        <v>2875</v>
      </c>
      <c r="E16" s="49">
        <v>2963</v>
      </c>
      <c r="F16" s="49">
        <v>2936</v>
      </c>
      <c r="G16" s="49">
        <v>2969</v>
      </c>
      <c r="H16" s="49">
        <v>2882</v>
      </c>
      <c r="I16" s="49">
        <v>3010</v>
      </c>
      <c r="J16" s="49">
        <v>3095</v>
      </c>
      <c r="K16" s="49">
        <v>3201</v>
      </c>
      <c r="L16" s="52">
        <v>3202</v>
      </c>
      <c r="M16" s="229">
        <f t="shared" si="0"/>
        <v>1</v>
      </c>
      <c r="N16" s="228">
        <f t="shared" si="1"/>
        <v>3.1240237425800288E-4</v>
      </c>
      <c r="O16" s="230">
        <f t="shared" si="2"/>
        <v>233</v>
      </c>
      <c r="P16" s="228">
        <f t="shared" si="3"/>
        <v>7.8477601886157045E-2</v>
      </c>
      <c r="Q16" s="230">
        <f t="shared" si="4"/>
        <v>389</v>
      </c>
      <c r="R16" s="228">
        <f t="shared" si="5"/>
        <v>0.13828652683967291</v>
      </c>
    </row>
    <row r="17" spans="1:18" ht="17.25" customHeight="1" x14ac:dyDescent="0.25">
      <c r="A17" s="134" t="s">
        <v>18</v>
      </c>
      <c r="B17" s="49">
        <v>1428</v>
      </c>
      <c r="C17" s="49">
        <v>1478</v>
      </c>
      <c r="D17" s="49">
        <v>1440</v>
      </c>
      <c r="E17" s="49">
        <v>1460</v>
      </c>
      <c r="F17" s="49">
        <v>1438</v>
      </c>
      <c r="G17" s="49">
        <v>1467</v>
      </c>
      <c r="H17" s="49">
        <v>1506</v>
      </c>
      <c r="I17" s="49">
        <v>1477</v>
      </c>
      <c r="J17" s="49">
        <v>1468</v>
      </c>
      <c r="K17" s="49">
        <v>1514</v>
      </c>
      <c r="L17" s="52">
        <v>1529</v>
      </c>
      <c r="M17" s="229">
        <f t="shared" si="0"/>
        <v>15</v>
      </c>
      <c r="N17" s="228">
        <f t="shared" si="1"/>
        <v>9.9075297225892367E-3</v>
      </c>
      <c r="O17" s="230">
        <f t="shared" si="2"/>
        <v>62</v>
      </c>
      <c r="P17" s="228">
        <f t="shared" si="3"/>
        <v>4.2263122017723198E-2</v>
      </c>
      <c r="Q17" s="230">
        <f t="shared" si="4"/>
        <v>101</v>
      </c>
      <c r="R17" s="228">
        <f t="shared" si="5"/>
        <v>7.0728291316526581E-2</v>
      </c>
    </row>
    <row r="18" spans="1:18" ht="17.25" customHeight="1" x14ac:dyDescent="0.25">
      <c r="A18" s="134" t="s">
        <v>19</v>
      </c>
      <c r="B18" s="49">
        <v>1366</v>
      </c>
      <c r="C18" s="49">
        <v>1426</v>
      </c>
      <c r="D18" s="49">
        <v>1482</v>
      </c>
      <c r="E18" s="49">
        <v>1427</v>
      </c>
      <c r="F18" s="49">
        <v>1459</v>
      </c>
      <c r="G18" s="49">
        <v>1463</v>
      </c>
      <c r="H18" s="49">
        <v>1470</v>
      </c>
      <c r="I18" s="49">
        <v>1464</v>
      </c>
      <c r="J18" s="49">
        <v>1490</v>
      </c>
      <c r="K18" s="49">
        <v>1571</v>
      </c>
      <c r="L18" s="52">
        <v>1514</v>
      </c>
      <c r="M18" s="229">
        <f t="shared" si="0"/>
        <v>-57</v>
      </c>
      <c r="N18" s="228">
        <f t="shared" si="1"/>
        <v>-3.6282622533418185E-2</v>
      </c>
      <c r="O18" s="230">
        <f t="shared" si="2"/>
        <v>51</v>
      </c>
      <c r="P18" s="228">
        <f t="shared" si="3"/>
        <v>3.4859876965140035E-2</v>
      </c>
      <c r="Q18" s="230">
        <f t="shared" si="4"/>
        <v>148</v>
      </c>
      <c r="R18" s="228">
        <f t="shared" si="5"/>
        <v>0.10834553440702788</v>
      </c>
    </row>
    <row r="19" spans="1:18" ht="17.25" customHeight="1" x14ac:dyDescent="0.25">
      <c r="A19" s="134" t="s">
        <v>20</v>
      </c>
      <c r="B19" s="49">
        <v>2486</v>
      </c>
      <c r="C19" s="49">
        <v>2594</v>
      </c>
      <c r="D19" s="49">
        <v>2617</v>
      </c>
      <c r="E19" s="49">
        <v>2557</v>
      </c>
      <c r="F19" s="49">
        <v>2544</v>
      </c>
      <c r="G19" s="49">
        <v>2528</v>
      </c>
      <c r="H19" s="49">
        <v>2623</v>
      </c>
      <c r="I19" s="49">
        <v>2632</v>
      </c>
      <c r="J19" s="49">
        <v>2748</v>
      </c>
      <c r="K19" s="49">
        <v>2792</v>
      </c>
      <c r="L19" s="52">
        <v>2859</v>
      </c>
      <c r="M19" s="229">
        <f t="shared" si="0"/>
        <v>67</v>
      </c>
      <c r="N19" s="228">
        <f t="shared" si="1"/>
        <v>2.399713467048703E-2</v>
      </c>
      <c r="O19" s="230">
        <f t="shared" si="2"/>
        <v>331</v>
      </c>
      <c r="P19" s="228">
        <f t="shared" si="3"/>
        <v>0.13093354430379756</v>
      </c>
      <c r="Q19" s="230">
        <f t="shared" si="4"/>
        <v>373</v>
      </c>
      <c r="R19" s="228">
        <f t="shared" si="5"/>
        <v>0.1500402252614641</v>
      </c>
    </row>
    <row r="20" spans="1:18" s="99" customFormat="1" ht="17.25" customHeight="1" x14ac:dyDescent="0.25">
      <c r="A20" s="135"/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212"/>
      <c r="N20" s="211"/>
      <c r="O20" s="212"/>
      <c r="P20" s="211"/>
      <c r="Q20" s="212"/>
      <c r="R20" s="211"/>
    </row>
    <row r="21" spans="1:18" s="7" customFormat="1" ht="17.25" customHeight="1" x14ac:dyDescent="0.25">
      <c r="A21" s="16" t="s">
        <v>86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</row>
    <row r="22" spans="1:18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</row>
    <row r="23" spans="1:18" x14ac:dyDescent="0.25"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</row>
    <row r="25" spans="1:18" x14ac:dyDescent="0.25">
      <c r="L25" s="43"/>
    </row>
  </sheetData>
  <mergeCells count="5">
    <mergeCell ref="A3:A4"/>
    <mergeCell ref="B3:L3"/>
    <mergeCell ref="M3:N3"/>
    <mergeCell ref="O3:P3"/>
    <mergeCell ref="Q3:R3"/>
  </mergeCells>
  <hyperlinks>
    <hyperlink ref="T2" location="OBSAH!A1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"/>
  <sheetViews>
    <sheetView showGridLines="0" workbookViewId="0"/>
  </sheetViews>
  <sheetFormatPr defaultRowHeight="15" x14ac:dyDescent="0.25"/>
  <cols>
    <col min="2" max="2" width="70.7109375" customWidth="1"/>
  </cols>
  <sheetData>
    <row r="2" spans="1:2" x14ac:dyDescent="0.25">
      <c r="A2" s="102" t="s">
        <v>88</v>
      </c>
    </row>
    <row r="3" spans="1:2" x14ac:dyDescent="0.25">
      <c r="A3" s="73" t="s">
        <v>45</v>
      </c>
      <c r="B3" s="72" t="s">
        <v>89</v>
      </c>
    </row>
    <row r="4" spans="1:2" x14ac:dyDescent="0.25">
      <c r="A4" s="73" t="s">
        <v>23</v>
      </c>
      <c r="B4" s="72" t="s">
        <v>90</v>
      </c>
    </row>
    <row r="5" spans="1:2" x14ac:dyDescent="0.25">
      <c r="A5" s="73" t="s">
        <v>24</v>
      </c>
      <c r="B5" s="72" t="s">
        <v>91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showGridLines="0" workbookViewId="0"/>
  </sheetViews>
  <sheetFormatPr defaultColWidth="9.140625" defaultRowHeight="15" x14ac:dyDescent="0.25"/>
  <cols>
    <col min="1" max="1" width="18" style="26" customWidth="1"/>
    <col min="2" max="12" width="6.7109375" style="26" customWidth="1"/>
    <col min="13" max="17" width="6.42578125" style="26" customWidth="1"/>
    <col min="18" max="18" width="7.140625" style="26" customWidth="1"/>
    <col min="19" max="16384" width="9.140625" style="26"/>
  </cols>
  <sheetData>
    <row r="1" spans="1:28" s="10" customFormat="1" ht="17.25" customHeight="1" x14ac:dyDescent="0.25">
      <c r="A1" s="17" t="s">
        <v>127</v>
      </c>
      <c r="B1" s="18"/>
      <c r="C1" s="18"/>
      <c r="D1" s="18"/>
      <c r="E1" s="15"/>
      <c r="F1" s="15"/>
      <c r="G1" s="15"/>
      <c r="H1" s="15"/>
      <c r="I1" s="15"/>
      <c r="S1"/>
      <c r="T1"/>
      <c r="U1"/>
      <c r="V1"/>
      <c r="W1"/>
      <c r="X1"/>
      <c r="Y1"/>
      <c r="Z1"/>
      <c r="AA1"/>
      <c r="AB1"/>
    </row>
    <row r="2" spans="1:28" ht="17.25" customHeight="1" thickBot="1" x14ac:dyDescent="0.3">
      <c r="A2" s="210" t="s">
        <v>147</v>
      </c>
      <c r="B2" s="25"/>
      <c r="C2" s="25"/>
      <c r="P2" s="25"/>
      <c r="Q2" s="25"/>
      <c r="R2" s="25"/>
      <c r="S2" s="25"/>
      <c r="T2" s="32" t="s">
        <v>146</v>
      </c>
      <c r="U2" s="25"/>
      <c r="V2"/>
      <c r="W2"/>
      <c r="X2"/>
      <c r="Y2"/>
      <c r="Z2"/>
      <c r="AA2"/>
      <c r="AB2"/>
    </row>
    <row r="3" spans="1:28" ht="24" customHeight="1" x14ac:dyDescent="0.25">
      <c r="A3" s="352" t="s">
        <v>49</v>
      </c>
      <c r="B3" s="354" t="s">
        <v>54</v>
      </c>
      <c r="C3" s="355"/>
      <c r="D3" s="355"/>
      <c r="E3" s="355"/>
      <c r="F3" s="355"/>
      <c r="G3" s="355"/>
      <c r="H3" s="355"/>
      <c r="I3" s="355"/>
      <c r="J3" s="355"/>
      <c r="K3" s="355"/>
      <c r="L3" s="356"/>
      <c r="M3" s="357" t="s">
        <v>111</v>
      </c>
      <c r="N3" s="358"/>
      <c r="O3" s="359" t="s">
        <v>112</v>
      </c>
      <c r="P3" s="360"/>
      <c r="Q3" s="361" t="s">
        <v>113</v>
      </c>
      <c r="R3" s="358"/>
      <c r="S3"/>
      <c r="T3"/>
      <c r="U3"/>
      <c r="V3"/>
      <c r="W3"/>
      <c r="X3"/>
      <c r="Y3"/>
      <c r="Z3"/>
      <c r="AA3"/>
      <c r="AB3"/>
    </row>
    <row r="4" spans="1:28" ht="17.25" customHeight="1" thickBot="1" x14ac:dyDescent="0.3">
      <c r="A4" s="353"/>
      <c r="B4" s="136" t="s">
        <v>4</v>
      </c>
      <c r="C4" s="136" t="s">
        <v>5</v>
      </c>
      <c r="D4" s="136" t="s">
        <v>6</v>
      </c>
      <c r="E4" s="136" t="s">
        <v>40</v>
      </c>
      <c r="F4" s="136" t="s">
        <v>48</v>
      </c>
      <c r="G4" s="137" t="s">
        <v>79</v>
      </c>
      <c r="H4" s="137" t="s">
        <v>92</v>
      </c>
      <c r="I4" s="137" t="s">
        <v>99</v>
      </c>
      <c r="J4" s="137" t="s">
        <v>102</v>
      </c>
      <c r="K4" s="137" t="s">
        <v>104</v>
      </c>
      <c r="L4" s="162" t="s">
        <v>110</v>
      </c>
      <c r="M4" s="157" t="s">
        <v>50</v>
      </c>
      <c r="N4" s="140" t="s">
        <v>51</v>
      </c>
      <c r="O4" s="142" t="s">
        <v>50</v>
      </c>
      <c r="P4" s="140" t="s">
        <v>51</v>
      </c>
      <c r="Q4" s="142" t="s">
        <v>50</v>
      </c>
      <c r="R4" s="163" t="s">
        <v>51</v>
      </c>
      <c r="S4"/>
      <c r="T4"/>
      <c r="U4"/>
      <c r="V4"/>
      <c r="W4"/>
      <c r="X4"/>
      <c r="Y4"/>
      <c r="Z4"/>
      <c r="AA4"/>
      <c r="AB4"/>
    </row>
    <row r="5" spans="1:28" ht="17.25" customHeight="1" x14ac:dyDescent="0.25">
      <c r="A5" s="133" t="s">
        <v>145</v>
      </c>
      <c r="B5" s="50">
        <v>11829</v>
      </c>
      <c r="C5" s="50">
        <v>12189</v>
      </c>
      <c r="D5" s="50">
        <v>12200</v>
      </c>
      <c r="E5" s="50">
        <v>11996</v>
      </c>
      <c r="F5" s="50">
        <v>12005</v>
      </c>
      <c r="G5" s="50">
        <v>12362</v>
      </c>
      <c r="H5" s="50">
        <v>12621</v>
      </c>
      <c r="I5" s="50">
        <v>13139</v>
      </c>
      <c r="J5" s="50">
        <v>13780</v>
      </c>
      <c r="K5" s="50">
        <v>14658</v>
      </c>
      <c r="L5" s="53">
        <v>15652</v>
      </c>
      <c r="M5" s="236">
        <f>L5-K5</f>
        <v>994</v>
      </c>
      <c r="N5" s="238">
        <f>L5/K5-1</f>
        <v>6.7812798471824198E-2</v>
      </c>
      <c r="O5" s="237">
        <f>L5-G5</f>
        <v>3290</v>
      </c>
      <c r="P5" s="238">
        <f>L5/G5-1</f>
        <v>0.26613816534541335</v>
      </c>
      <c r="Q5" s="237">
        <f>L5-B5</f>
        <v>3823</v>
      </c>
      <c r="R5" s="238">
        <f>L5/B5-1</f>
        <v>0.3231887733536225</v>
      </c>
      <c r="S5"/>
      <c r="T5"/>
      <c r="U5"/>
      <c r="V5"/>
      <c r="W5"/>
      <c r="X5"/>
      <c r="Y5"/>
      <c r="Z5"/>
      <c r="AA5"/>
      <c r="AB5"/>
    </row>
    <row r="6" spans="1:28" ht="17.25" customHeight="1" x14ac:dyDescent="0.25">
      <c r="A6" s="134" t="s">
        <v>7</v>
      </c>
      <c r="B6" s="49">
        <v>1711</v>
      </c>
      <c r="C6" s="49">
        <v>1839</v>
      </c>
      <c r="D6" s="49">
        <v>1830</v>
      </c>
      <c r="E6" s="49">
        <v>1832</v>
      </c>
      <c r="F6" s="49">
        <v>1857</v>
      </c>
      <c r="G6" s="49">
        <v>1964</v>
      </c>
      <c r="H6" s="49">
        <v>2045</v>
      </c>
      <c r="I6" s="49">
        <v>2265</v>
      </c>
      <c r="J6" s="49">
        <v>2518</v>
      </c>
      <c r="K6" s="49">
        <v>2959</v>
      </c>
      <c r="L6" s="52">
        <v>3604</v>
      </c>
      <c r="M6" s="229">
        <f t="shared" ref="M6:M19" si="0">L6-K6</f>
        <v>645</v>
      </c>
      <c r="N6" s="228">
        <f t="shared" ref="N6:N19" si="1">L6/K6-1</f>
        <v>0.21797904697532955</v>
      </c>
      <c r="O6" s="230">
        <f t="shared" ref="O6:O19" si="2">L6-G6</f>
        <v>1640</v>
      </c>
      <c r="P6" s="228">
        <f t="shared" ref="P6:P19" si="3">L6/G6-1</f>
        <v>0.83503054989816694</v>
      </c>
      <c r="Q6" s="230">
        <f t="shared" ref="Q6:Q19" si="4">L6-B6</f>
        <v>1893</v>
      </c>
      <c r="R6" s="228">
        <f t="shared" ref="R6:R19" si="5">L6/B6-1</f>
        <v>1.1063705435417885</v>
      </c>
      <c r="S6"/>
      <c r="T6"/>
      <c r="U6"/>
      <c r="V6"/>
      <c r="W6"/>
      <c r="X6"/>
      <c r="Y6"/>
      <c r="Z6"/>
      <c r="AA6"/>
      <c r="AB6"/>
    </row>
    <row r="7" spans="1:28" ht="17.25" customHeight="1" x14ac:dyDescent="0.25">
      <c r="A7" s="134" t="s">
        <v>8</v>
      </c>
      <c r="B7" s="49">
        <v>1106</v>
      </c>
      <c r="C7" s="49">
        <v>1080</v>
      </c>
      <c r="D7" s="49">
        <v>1177</v>
      </c>
      <c r="E7" s="49">
        <v>1130</v>
      </c>
      <c r="F7" s="49">
        <v>1141</v>
      </c>
      <c r="G7" s="49">
        <v>1216</v>
      </c>
      <c r="H7" s="49">
        <v>1278</v>
      </c>
      <c r="I7" s="49">
        <v>1311</v>
      </c>
      <c r="J7" s="49">
        <v>1328</v>
      </c>
      <c r="K7" s="49">
        <v>1403</v>
      </c>
      <c r="L7" s="52">
        <v>1522</v>
      </c>
      <c r="M7" s="229">
        <f t="shared" si="0"/>
        <v>119</v>
      </c>
      <c r="N7" s="228">
        <f t="shared" si="1"/>
        <v>8.481824661439763E-2</v>
      </c>
      <c r="O7" s="230">
        <f t="shared" si="2"/>
        <v>306</v>
      </c>
      <c r="P7" s="228">
        <f t="shared" si="3"/>
        <v>0.25164473684210531</v>
      </c>
      <c r="Q7" s="230">
        <f t="shared" si="4"/>
        <v>416</v>
      </c>
      <c r="R7" s="228">
        <f t="shared" si="5"/>
        <v>0.37613019891500898</v>
      </c>
      <c r="S7"/>
      <c r="T7"/>
      <c r="U7"/>
      <c r="V7"/>
      <c r="W7"/>
      <c r="X7"/>
      <c r="Y7"/>
      <c r="Z7"/>
      <c r="AA7"/>
      <c r="AB7"/>
    </row>
    <row r="8" spans="1:28" ht="17.25" customHeight="1" x14ac:dyDescent="0.25">
      <c r="A8" s="134" t="s">
        <v>9</v>
      </c>
      <c r="B8" s="49">
        <v>678</v>
      </c>
      <c r="C8" s="49">
        <v>676</v>
      </c>
      <c r="D8" s="49">
        <v>698</v>
      </c>
      <c r="E8" s="49">
        <v>674</v>
      </c>
      <c r="F8" s="49">
        <v>668</v>
      </c>
      <c r="G8" s="49">
        <v>673</v>
      </c>
      <c r="H8" s="49">
        <v>699</v>
      </c>
      <c r="I8" s="49">
        <v>739</v>
      </c>
      <c r="J8" s="49">
        <v>767</v>
      </c>
      <c r="K8" s="49">
        <v>793</v>
      </c>
      <c r="L8" s="52">
        <v>810</v>
      </c>
      <c r="M8" s="229">
        <f t="shared" si="0"/>
        <v>17</v>
      </c>
      <c r="N8" s="228">
        <f t="shared" si="1"/>
        <v>2.1437578814627933E-2</v>
      </c>
      <c r="O8" s="230">
        <f t="shared" si="2"/>
        <v>137</v>
      </c>
      <c r="P8" s="228">
        <f t="shared" si="3"/>
        <v>0.20356612184249623</v>
      </c>
      <c r="Q8" s="230">
        <f t="shared" si="4"/>
        <v>132</v>
      </c>
      <c r="R8" s="228">
        <f t="shared" si="5"/>
        <v>0.19469026548672574</v>
      </c>
      <c r="S8"/>
      <c r="T8"/>
      <c r="U8"/>
      <c r="V8"/>
      <c r="W8"/>
      <c r="X8"/>
      <c r="Y8"/>
      <c r="Z8"/>
      <c r="AA8"/>
      <c r="AB8"/>
    </row>
    <row r="9" spans="1:28" ht="17.25" customHeight="1" x14ac:dyDescent="0.25">
      <c r="A9" s="134" t="s">
        <v>10</v>
      </c>
      <c r="B9" s="49">
        <v>414</v>
      </c>
      <c r="C9" s="49">
        <v>421</v>
      </c>
      <c r="D9" s="49">
        <v>421</v>
      </c>
      <c r="E9" s="49">
        <v>443</v>
      </c>
      <c r="F9" s="49">
        <v>414</v>
      </c>
      <c r="G9" s="49">
        <v>424</v>
      </c>
      <c r="H9" s="49">
        <v>430</v>
      </c>
      <c r="I9" s="49">
        <v>437</v>
      </c>
      <c r="J9" s="49">
        <v>479</v>
      </c>
      <c r="K9" s="49">
        <v>497</v>
      </c>
      <c r="L9" s="52">
        <v>538</v>
      </c>
      <c r="M9" s="229">
        <f t="shared" si="0"/>
        <v>41</v>
      </c>
      <c r="N9" s="228">
        <f t="shared" si="1"/>
        <v>8.2494969818913466E-2</v>
      </c>
      <c r="O9" s="230">
        <f t="shared" si="2"/>
        <v>114</v>
      </c>
      <c r="P9" s="228">
        <f t="shared" si="3"/>
        <v>0.26886792452830188</v>
      </c>
      <c r="Q9" s="230">
        <f t="shared" si="4"/>
        <v>124</v>
      </c>
      <c r="R9" s="228">
        <f t="shared" si="5"/>
        <v>0.29951690821256038</v>
      </c>
      <c r="S9"/>
      <c r="T9"/>
      <c r="U9"/>
      <c r="V9"/>
      <c r="W9"/>
      <c r="X9"/>
      <c r="Y9"/>
      <c r="Z9"/>
      <c r="AA9"/>
      <c r="AB9"/>
    </row>
    <row r="10" spans="1:28" ht="17.25" customHeight="1" x14ac:dyDescent="0.25">
      <c r="A10" s="134" t="s">
        <v>11</v>
      </c>
      <c r="B10" s="49">
        <v>223</v>
      </c>
      <c r="C10" s="49">
        <v>228</v>
      </c>
      <c r="D10" s="49">
        <v>194</v>
      </c>
      <c r="E10" s="49">
        <v>196</v>
      </c>
      <c r="F10" s="49">
        <v>174</v>
      </c>
      <c r="G10" s="49">
        <v>195</v>
      </c>
      <c r="H10" s="49">
        <v>172</v>
      </c>
      <c r="I10" s="49">
        <v>190</v>
      </c>
      <c r="J10" s="49">
        <v>190</v>
      </c>
      <c r="K10" s="49">
        <v>211</v>
      </c>
      <c r="L10" s="52">
        <v>192</v>
      </c>
      <c r="M10" s="229">
        <f t="shared" si="0"/>
        <v>-19</v>
      </c>
      <c r="N10" s="228">
        <f t="shared" si="1"/>
        <v>-9.0047393364928952E-2</v>
      </c>
      <c r="O10" s="230">
        <f t="shared" si="2"/>
        <v>-3</v>
      </c>
      <c r="P10" s="228">
        <f t="shared" si="3"/>
        <v>-1.538461538461533E-2</v>
      </c>
      <c r="Q10" s="230">
        <f t="shared" si="4"/>
        <v>-31</v>
      </c>
      <c r="R10" s="228">
        <f t="shared" si="5"/>
        <v>-0.13901345291479816</v>
      </c>
      <c r="S10"/>
      <c r="T10"/>
      <c r="U10"/>
      <c r="V10"/>
      <c r="W10"/>
      <c r="X10"/>
      <c r="Y10"/>
      <c r="Z10"/>
      <c r="AA10"/>
      <c r="AB10"/>
    </row>
    <row r="11" spans="1:28" ht="17.25" customHeight="1" x14ac:dyDescent="0.25">
      <c r="A11" s="134" t="s">
        <v>12</v>
      </c>
      <c r="B11" s="49">
        <v>892</v>
      </c>
      <c r="C11" s="49">
        <v>902</v>
      </c>
      <c r="D11" s="49">
        <v>886</v>
      </c>
      <c r="E11" s="49">
        <v>865</v>
      </c>
      <c r="F11" s="49">
        <v>820</v>
      </c>
      <c r="G11" s="49">
        <v>881</v>
      </c>
      <c r="H11" s="49">
        <v>871</v>
      </c>
      <c r="I11" s="49">
        <v>967</v>
      </c>
      <c r="J11" s="49">
        <v>945</v>
      </c>
      <c r="K11" s="49">
        <v>955</v>
      </c>
      <c r="L11" s="52">
        <v>1004</v>
      </c>
      <c r="M11" s="229">
        <f t="shared" si="0"/>
        <v>49</v>
      </c>
      <c r="N11" s="228">
        <f t="shared" si="1"/>
        <v>5.1308900523560297E-2</v>
      </c>
      <c r="O11" s="230">
        <f t="shared" si="2"/>
        <v>123</v>
      </c>
      <c r="P11" s="228">
        <f t="shared" si="3"/>
        <v>0.13961407491486955</v>
      </c>
      <c r="Q11" s="230">
        <f t="shared" si="4"/>
        <v>112</v>
      </c>
      <c r="R11" s="228">
        <f t="shared" si="5"/>
        <v>0.12556053811659185</v>
      </c>
      <c r="S11"/>
      <c r="T11"/>
      <c r="U11"/>
      <c r="V11"/>
      <c r="W11"/>
      <c r="X11"/>
      <c r="Y11"/>
      <c r="Z11"/>
      <c r="AA11"/>
      <c r="AB11"/>
    </row>
    <row r="12" spans="1:28" ht="17.25" customHeight="1" x14ac:dyDescent="0.25">
      <c r="A12" s="134" t="s">
        <v>13</v>
      </c>
      <c r="B12" s="49">
        <v>329</v>
      </c>
      <c r="C12" s="49">
        <v>371</v>
      </c>
      <c r="D12" s="49">
        <v>352</v>
      </c>
      <c r="E12" s="49">
        <v>398</v>
      </c>
      <c r="F12" s="49">
        <v>419</v>
      </c>
      <c r="G12" s="49">
        <v>420</v>
      </c>
      <c r="H12" s="49">
        <v>399</v>
      </c>
      <c r="I12" s="49">
        <v>406</v>
      </c>
      <c r="J12" s="49">
        <v>441</v>
      </c>
      <c r="K12" s="49">
        <v>457</v>
      </c>
      <c r="L12" s="52">
        <v>442</v>
      </c>
      <c r="M12" s="229">
        <f t="shared" si="0"/>
        <v>-15</v>
      </c>
      <c r="N12" s="228">
        <f t="shared" si="1"/>
        <v>-3.2822757111597323E-2</v>
      </c>
      <c r="O12" s="230">
        <f t="shared" si="2"/>
        <v>22</v>
      </c>
      <c r="P12" s="228">
        <f t="shared" si="3"/>
        <v>5.2380952380952417E-2</v>
      </c>
      <c r="Q12" s="230">
        <f t="shared" si="4"/>
        <v>113</v>
      </c>
      <c r="R12" s="228">
        <f t="shared" si="5"/>
        <v>0.34346504559270508</v>
      </c>
      <c r="S12"/>
      <c r="T12"/>
      <c r="U12"/>
      <c r="V12"/>
      <c r="W12"/>
      <c r="X12"/>
      <c r="Y12"/>
      <c r="Z12"/>
      <c r="AA12"/>
      <c r="AB12"/>
    </row>
    <row r="13" spans="1:28" ht="17.25" customHeight="1" x14ac:dyDescent="0.25">
      <c r="A13" s="134" t="s">
        <v>14</v>
      </c>
      <c r="B13" s="49">
        <v>659</v>
      </c>
      <c r="C13" s="49">
        <v>624</v>
      </c>
      <c r="D13" s="49">
        <v>638</v>
      </c>
      <c r="E13" s="49">
        <v>592</v>
      </c>
      <c r="F13" s="49">
        <v>644</v>
      </c>
      <c r="G13" s="49">
        <v>662</v>
      </c>
      <c r="H13" s="49">
        <v>630</v>
      </c>
      <c r="I13" s="49">
        <v>654</v>
      </c>
      <c r="J13" s="49">
        <v>685</v>
      </c>
      <c r="K13" s="49">
        <v>699</v>
      </c>
      <c r="L13" s="52">
        <v>730</v>
      </c>
      <c r="M13" s="229">
        <f t="shared" si="0"/>
        <v>31</v>
      </c>
      <c r="N13" s="228">
        <f t="shared" si="1"/>
        <v>4.4349070100142995E-2</v>
      </c>
      <c r="O13" s="230">
        <f t="shared" si="2"/>
        <v>68</v>
      </c>
      <c r="P13" s="228">
        <f t="shared" si="3"/>
        <v>0.10271903323262843</v>
      </c>
      <c r="Q13" s="230">
        <f t="shared" si="4"/>
        <v>71</v>
      </c>
      <c r="R13" s="228">
        <f t="shared" si="5"/>
        <v>0.10773899848254942</v>
      </c>
      <c r="S13"/>
      <c r="T13"/>
      <c r="U13"/>
      <c r="V13"/>
      <c r="W13"/>
      <c r="X13"/>
      <c r="Y13"/>
      <c r="Z13"/>
      <c r="AA13"/>
      <c r="AB13"/>
    </row>
    <row r="14" spans="1:28" ht="17.25" customHeight="1" x14ac:dyDescent="0.25">
      <c r="A14" s="134" t="s">
        <v>15</v>
      </c>
      <c r="B14" s="49">
        <v>580</v>
      </c>
      <c r="C14" s="49">
        <v>646</v>
      </c>
      <c r="D14" s="49">
        <v>625</v>
      </c>
      <c r="E14" s="49">
        <v>583</v>
      </c>
      <c r="F14" s="49">
        <v>625</v>
      </c>
      <c r="G14" s="49">
        <v>618</v>
      </c>
      <c r="H14" s="49">
        <v>601</v>
      </c>
      <c r="I14" s="49">
        <v>626</v>
      </c>
      <c r="J14" s="49">
        <v>629</v>
      </c>
      <c r="K14" s="49">
        <v>646</v>
      </c>
      <c r="L14" s="52">
        <v>692</v>
      </c>
      <c r="M14" s="229">
        <f t="shared" si="0"/>
        <v>46</v>
      </c>
      <c r="N14" s="228">
        <f t="shared" si="1"/>
        <v>7.120743034055721E-2</v>
      </c>
      <c r="O14" s="230">
        <f t="shared" si="2"/>
        <v>74</v>
      </c>
      <c r="P14" s="228">
        <f t="shared" si="3"/>
        <v>0.11974110032362462</v>
      </c>
      <c r="Q14" s="230">
        <f t="shared" si="4"/>
        <v>112</v>
      </c>
      <c r="R14" s="228">
        <f t="shared" si="5"/>
        <v>0.19310344827586201</v>
      </c>
      <c r="S14"/>
      <c r="T14"/>
      <c r="U14"/>
      <c r="V14"/>
      <c r="W14"/>
      <c r="X14"/>
      <c r="Y14"/>
      <c r="Z14"/>
      <c r="AA14"/>
      <c r="AB14"/>
    </row>
    <row r="15" spans="1:28" ht="17.25" customHeight="1" x14ac:dyDescent="0.25">
      <c r="A15" s="134" t="s">
        <v>16</v>
      </c>
      <c r="B15" s="49">
        <v>619</v>
      </c>
      <c r="C15" s="49">
        <v>657</v>
      </c>
      <c r="D15" s="49">
        <v>638</v>
      </c>
      <c r="E15" s="49">
        <v>642</v>
      </c>
      <c r="F15" s="49">
        <v>602</v>
      </c>
      <c r="G15" s="49">
        <v>630</v>
      </c>
      <c r="H15" s="49">
        <v>660</v>
      </c>
      <c r="I15" s="49">
        <v>632</v>
      </c>
      <c r="J15" s="49">
        <v>672</v>
      </c>
      <c r="K15" s="49">
        <v>726</v>
      </c>
      <c r="L15" s="52">
        <v>740</v>
      </c>
      <c r="M15" s="229">
        <f t="shared" si="0"/>
        <v>14</v>
      </c>
      <c r="N15" s="228">
        <f t="shared" si="1"/>
        <v>1.9283746556473913E-2</v>
      </c>
      <c r="O15" s="230">
        <f t="shared" si="2"/>
        <v>110</v>
      </c>
      <c r="P15" s="228">
        <f t="shared" si="3"/>
        <v>0.17460317460317465</v>
      </c>
      <c r="Q15" s="230">
        <f t="shared" si="4"/>
        <v>121</v>
      </c>
      <c r="R15" s="228">
        <f t="shared" si="5"/>
        <v>0.19547657512116312</v>
      </c>
      <c r="S15"/>
      <c r="T15"/>
      <c r="U15"/>
      <c r="V15"/>
      <c r="W15"/>
      <c r="X15"/>
      <c r="Y15"/>
      <c r="Z15"/>
      <c r="AA15"/>
      <c r="AB15"/>
    </row>
    <row r="16" spans="1:28" ht="17.25" customHeight="1" x14ac:dyDescent="0.25">
      <c r="A16" s="134" t="s">
        <v>17</v>
      </c>
      <c r="B16" s="49">
        <v>1487</v>
      </c>
      <c r="C16" s="49">
        <v>1507</v>
      </c>
      <c r="D16" s="49">
        <v>1496</v>
      </c>
      <c r="E16" s="49">
        <v>1509</v>
      </c>
      <c r="F16" s="49">
        <v>1519</v>
      </c>
      <c r="G16" s="49">
        <v>1533</v>
      </c>
      <c r="H16" s="49">
        <v>1548</v>
      </c>
      <c r="I16" s="49">
        <v>1632</v>
      </c>
      <c r="J16" s="49">
        <v>1708</v>
      </c>
      <c r="K16" s="49">
        <v>1780</v>
      </c>
      <c r="L16" s="52">
        <v>1867</v>
      </c>
      <c r="M16" s="229">
        <f t="shared" si="0"/>
        <v>87</v>
      </c>
      <c r="N16" s="228">
        <f t="shared" si="1"/>
        <v>4.8876404494382131E-2</v>
      </c>
      <c r="O16" s="230">
        <f t="shared" si="2"/>
        <v>334</v>
      </c>
      <c r="P16" s="228">
        <f t="shared" si="3"/>
        <v>0.21787345075016318</v>
      </c>
      <c r="Q16" s="230">
        <f t="shared" si="4"/>
        <v>380</v>
      </c>
      <c r="R16" s="228">
        <f t="shared" si="5"/>
        <v>0.25554808338937463</v>
      </c>
      <c r="S16"/>
      <c r="T16"/>
      <c r="U16"/>
      <c r="V16"/>
      <c r="W16"/>
      <c r="X16"/>
      <c r="Y16"/>
      <c r="Z16"/>
      <c r="AA16"/>
      <c r="AB16"/>
    </row>
    <row r="17" spans="1:28" ht="17.25" customHeight="1" x14ac:dyDescent="0.25">
      <c r="A17" s="134" t="s">
        <v>18</v>
      </c>
      <c r="B17" s="49">
        <v>684</v>
      </c>
      <c r="C17" s="49">
        <v>746</v>
      </c>
      <c r="D17" s="49">
        <v>737</v>
      </c>
      <c r="E17" s="49">
        <v>706</v>
      </c>
      <c r="F17" s="49">
        <v>672</v>
      </c>
      <c r="G17" s="49">
        <v>716</v>
      </c>
      <c r="H17" s="49">
        <v>716</v>
      </c>
      <c r="I17" s="49">
        <v>692</v>
      </c>
      <c r="J17" s="49">
        <v>709</v>
      </c>
      <c r="K17" s="49">
        <v>727</v>
      </c>
      <c r="L17" s="52">
        <v>757</v>
      </c>
      <c r="M17" s="229">
        <f t="shared" si="0"/>
        <v>30</v>
      </c>
      <c r="N17" s="228">
        <f t="shared" si="1"/>
        <v>4.126547455295726E-2</v>
      </c>
      <c r="O17" s="230">
        <f t="shared" si="2"/>
        <v>41</v>
      </c>
      <c r="P17" s="228">
        <f t="shared" si="3"/>
        <v>5.7262569832402299E-2</v>
      </c>
      <c r="Q17" s="230">
        <f t="shared" si="4"/>
        <v>73</v>
      </c>
      <c r="R17" s="228">
        <f t="shared" si="5"/>
        <v>0.10672514619883033</v>
      </c>
      <c r="S17"/>
      <c r="T17"/>
      <c r="U17"/>
      <c r="V17"/>
      <c r="W17"/>
      <c r="X17"/>
      <c r="Y17"/>
      <c r="Z17"/>
      <c r="AA17"/>
      <c r="AB17"/>
    </row>
    <row r="18" spans="1:28" ht="17.25" customHeight="1" x14ac:dyDescent="0.25">
      <c r="A18" s="134" t="s">
        <v>19</v>
      </c>
      <c r="B18" s="49">
        <v>945</v>
      </c>
      <c r="C18" s="49">
        <v>987</v>
      </c>
      <c r="D18" s="49">
        <v>1044</v>
      </c>
      <c r="E18" s="49">
        <v>998</v>
      </c>
      <c r="F18" s="49">
        <v>1014</v>
      </c>
      <c r="G18" s="49">
        <v>1023</v>
      </c>
      <c r="H18" s="49">
        <v>1040</v>
      </c>
      <c r="I18" s="49">
        <v>1030</v>
      </c>
      <c r="J18" s="49">
        <v>1048</v>
      </c>
      <c r="K18" s="49">
        <v>1112</v>
      </c>
      <c r="L18" s="52">
        <v>1056</v>
      </c>
      <c r="M18" s="229">
        <f t="shared" si="0"/>
        <v>-56</v>
      </c>
      <c r="N18" s="228">
        <f t="shared" si="1"/>
        <v>-5.0359712230215847E-2</v>
      </c>
      <c r="O18" s="230">
        <f t="shared" si="2"/>
        <v>33</v>
      </c>
      <c r="P18" s="228">
        <f t="shared" si="3"/>
        <v>3.2258064516129004E-2</v>
      </c>
      <c r="Q18" s="230">
        <f t="shared" si="4"/>
        <v>111</v>
      </c>
      <c r="R18" s="228">
        <f t="shared" si="5"/>
        <v>0.11746031746031749</v>
      </c>
      <c r="S18"/>
      <c r="T18"/>
      <c r="U18"/>
      <c r="V18"/>
      <c r="W18"/>
      <c r="X18"/>
      <c r="Y18"/>
      <c r="Z18"/>
      <c r="AA18"/>
      <c r="AB18"/>
    </row>
    <row r="19" spans="1:28" ht="17.25" customHeight="1" x14ac:dyDescent="0.25">
      <c r="A19" s="134" t="s">
        <v>20</v>
      </c>
      <c r="B19" s="49">
        <v>1502</v>
      </c>
      <c r="C19" s="49">
        <v>1505</v>
      </c>
      <c r="D19" s="49">
        <v>1464</v>
      </c>
      <c r="E19" s="49">
        <v>1428</v>
      </c>
      <c r="F19" s="49">
        <v>1436</v>
      </c>
      <c r="G19" s="49">
        <v>1407</v>
      </c>
      <c r="H19" s="49">
        <v>1532</v>
      </c>
      <c r="I19" s="49">
        <v>1558</v>
      </c>
      <c r="J19" s="49">
        <v>1661</v>
      </c>
      <c r="K19" s="49">
        <v>1693</v>
      </c>
      <c r="L19" s="52">
        <v>1698</v>
      </c>
      <c r="M19" s="229">
        <f t="shared" si="0"/>
        <v>5</v>
      </c>
      <c r="N19" s="228">
        <f t="shared" si="1"/>
        <v>2.9533372711163519E-3</v>
      </c>
      <c r="O19" s="230">
        <f t="shared" si="2"/>
        <v>291</v>
      </c>
      <c r="P19" s="228">
        <f t="shared" si="3"/>
        <v>0.2068230277185501</v>
      </c>
      <c r="Q19" s="230">
        <f t="shared" si="4"/>
        <v>196</v>
      </c>
      <c r="R19" s="228">
        <f t="shared" si="5"/>
        <v>0.1304926764314247</v>
      </c>
      <c r="S19"/>
      <c r="T19"/>
      <c r="U19"/>
      <c r="V19"/>
      <c r="W19"/>
      <c r="X19"/>
      <c r="Y19"/>
      <c r="Z19"/>
      <c r="AA19"/>
      <c r="AB19"/>
    </row>
    <row r="20" spans="1:28" s="99" customFormat="1" ht="17.25" customHeight="1" x14ac:dyDescent="0.25">
      <c r="A20" s="135"/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209"/>
      <c r="N20" s="141"/>
      <c r="O20" s="209"/>
      <c r="P20" s="141"/>
      <c r="Q20" s="209"/>
      <c r="R20" s="141"/>
    </row>
    <row r="21" spans="1:28" x14ac:dyDescent="0.25">
      <c r="A21" s="16" t="s">
        <v>86</v>
      </c>
    </row>
    <row r="22" spans="1:28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</row>
    <row r="23" spans="1:28" x14ac:dyDescent="0.25"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</row>
  </sheetData>
  <mergeCells count="5">
    <mergeCell ref="A3:A4"/>
    <mergeCell ref="B3:L3"/>
    <mergeCell ref="M3:N3"/>
    <mergeCell ref="O3:P3"/>
    <mergeCell ref="Q3:R3"/>
  </mergeCells>
  <hyperlinks>
    <hyperlink ref="T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showGridLines="0" workbookViewId="0"/>
  </sheetViews>
  <sheetFormatPr defaultRowHeight="15" x14ac:dyDescent="0.25"/>
  <cols>
    <col min="1" max="1" width="17.140625" customWidth="1"/>
    <col min="2" max="12" width="6.7109375" customWidth="1"/>
    <col min="13" max="13" width="6.28515625" customWidth="1"/>
    <col min="14" max="14" width="7.28515625" customWidth="1"/>
    <col min="15" max="18" width="6.28515625" customWidth="1"/>
  </cols>
  <sheetData>
    <row r="1" spans="1:21" ht="20.25" customHeight="1" x14ac:dyDescent="0.25">
      <c r="A1" s="33" t="s">
        <v>128</v>
      </c>
      <c r="B1" s="15"/>
      <c r="C1" s="15"/>
      <c r="D1" s="10"/>
      <c r="E1" s="10"/>
      <c r="F1" s="10"/>
      <c r="G1" s="10"/>
      <c r="H1" s="10"/>
      <c r="I1" s="10"/>
      <c r="J1" s="10"/>
      <c r="K1" s="10"/>
      <c r="L1" s="10"/>
    </row>
    <row r="2" spans="1:21" ht="15.75" thickBot="1" x14ac:dyDescent="0.3">
      <c r="A2" s="210" t="s">
        <v>147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P2" s="25"/>
      <c r="Q2" s="25"/>
      <c r="R2" s="25"/>
      <c r="S2" s="25"/>
      <c r="T2" s="32" t="s">
        <v>146</v>
      </c>
      <c r="U2" s="25"/>
    </row>
    <row r="3" spans="1:21" ht="27.75" customHeight="1" x14ac:dyDescent="0.25">
      <c r="A3" s="352" t="s">
        <v>49</v>
      </c>
      <c r="B3" s="355" t="s">
        <v>54</v>
      </c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62" t="s">
        <v>111</v>
      </c>
      <c r="N3" s="358"/>
      <c r="O3" s="359" t="s">
        <v>112</v>
      </c>
      <c r="P3" s="360"/>
      <c r="Q3" s="361" t="s">
        <v>113</v>
      </c>
      <c r="R3" s="358"/>
    </row>
    <row r="4" spans="1:21" ht="15.75" thickBot="1" x14ac:dyDescent="0.3">
      <c r="A4" s="353"/>
      <c r="B4" s="137" t="s">
        <v>4</v>
      </c>
      <c r="C4" s="137" t="s">
        <v>5</v>
      </c>
      <c r="D4" s="137" t="s">
        <v>6</v>
      </c>
      <c r="E4" s="137" t="s">
        <v>40</v>
      </c>
      <c r="F4" s="137" t="s">
        <v>48</v>
      </c>
      <c r="G4" s="137" t="s">
        <v>79</v>
      </c>
      <c r="H4" s="137" t="s">
        <v>92</v>
      </c>
      <c r="I4" s="137" t="s">
        <v>99</v>
      </c>
      <c r="J4" s="137" t="s">
        <v>102</v>
      </c>
      <c r="K4" s="137" t="s">
        <v>104</v>
      </c>
      <c r="L4" s="138" t="s">
        <v>110</v>
      </c>
      <c r="M4" s="157" t="s">
        <v>50</v>
      </c>
      <c r="N4" s="140" t="s">
        <v>51</v>
      </c>
      <c r="O4" s="142" t="s">
        <v>50</v>
      </c>
      <c r="P4" s="140" t="s">
        <v>51</v>
      </c>
      <c r="Q4" s="142" t="s">
        <v>50</v>
      </c>
      <c r="R4" s="163" t="s">
        <v>51</v>
      </c>
    </row>
    <row r="5" spans="1:21" ht="17.100000000000001" customHeight="1" x14ac:dyDescent="0.25">
      <c r="A5" s="133" t="s">
        <v>145</v>
      </c>
      <c r="B5" s="50">
        <v>2225</v>
      </c>
      <c r="C5" s="50">
        <v>2328</v>
      </c>
      <c r="D5" s="50">
        <v>2337</v>
      </c>
      <c r="E5" s="50">
        <v>2354</v>
      </c>
      <c r="F5" s="50">
        <v>2386</v>
      </c>
      <c r="G5" s="50">
        <v>2432</v>
      </c>
      <c r="H5" s="50">
        <v>2317</v>
      </c>
      <c r="I5" s="50">
        <v>2440</v>
      </c>
      <c r="J5" s="50">
        <v>2363</v>
      </c>
      <c r="K5" s="50">
        <v>2393</v>
      </c>
      <c r="L5" s="48">
        <v>2427</v>
      </c>
      <c r="M5" s="236">
        <f>L5-K5</f>
        <v>34</v>
      </c>
      <c r="N5" s="238">
        <f>L5/K5-1</f>
        <v>1.4208106978687907E-2</v>
      </c>
      <c r="O5" s="237">
        <f>L5-G5</f>
        <v>-5</v>
      </c>
      <c r="P5" s="238">
        <f>L5/G5-1</f>
        <v>-2.0559210526315264E-3</v>
      </c>
      <c r="Q5" s="237">
        <f>L5-B5</f>
        <v>202</v>
      </c>
      <c r="R5" s="238">
        <f>L5/B5-1</f>
        <v>9.0786516853932575E-2</v>
      </c>
    </row>
    <row r="6" spans="1:21" ht="17.100000000000001" customHeight="1" x14ac:dyDescent="0.25">
      <c r="A6" s="134" t="s">
        <v>7</v>
      </c>
      <c r="B6" s="49">
        <v>603</v>
      </c>
      <c r="C6" s="49">
        <v>672</v>
      </c>
      <c r="D6" s="49">
        <v>688</v>
      </c>
      <c r="E6" s="49">
        <v>666</v>
      </c>
      <c r="F6" s="49">
        <v>724</v>
      </c>
      <c r="G6" s="49">
        <v>723</v>
      </c>
      <c r="H6" s="49">
        <v>711</v>
      </c>
      <c r="I6" s="49">
        <v>725</v>
      </c>
      <c r="J6" s="49">
        <v>718</v>
      </c>
      <c r="K6" s="49">
        <v>663</v>
      </c>
      <c r="L6" s="51">
        <v>688</v>
      </c>
      <c r="M6" s="229">
        <f t="shared" ref="M6:M19" si="0">L6-K6</f>
        <v>25</v>
      </c>
      <c r="N6" s="228">
        <f t="shared" ref="N6:N19" si="1">L6/K6-1</f>
        <v>3.7707390648567207E-2</v>
      </c>
      <c r="O6" s="230">
        <f t="shared" ref="O6:O19" si="2">L6-G6</f>
        <v>-35</v>
      </c>
      <c r="P6" s="228">
        <f t="shared" ref="P6:P19" si="3">L6/G6-1</f>
        <v>-4.8409405255878335E-2</v>
      </c>
      <c r="Q6" s="230">
        <f t="shared" ref="Q6:Q19" si="4">L6-B6</f>
        <v>85</v>
      </c>
      <c r="R6" s="228">
        <f t="shared" ref="R6:R19" si="5">L6/B6-1</f>
        <v>0.14096185737976774</v>
      </c>
    </row>
    <row r="7" spans="1:21" ht="17.100000000000001" customHeight="1" x14ac:dyDescent="0.25">
      <c r="A7" s="134" t="s">
        <v>8</v>
      </c>
      <c r="B7" s="49">
        <v>27</v>
      </c>
      <c r="C7" s="49">
        <v>25</v>
      </c>
      <c r="D7" s="49">
        <v>31</v>
      </c>
      <c r="E7" s="49">
        <v>32</v>
      </c>
      <c r="F7" s="49">
        <v>31</v>
      </c>
      <c r="G7" s="49">
        <v>32</v>
      </c>
      <c r="H7" s="49">
        <v>32</v>
      </c>
      <c r="I7" s="49">
        <v>31</v>
      </c>
      <c r="J7" s="87">
        <v>0</v>
      </c>
      <c r="K7" s="87">
        <v>0</v>
      </c>
      <c r="L7" s="101">
        <v>0</v>
      </c>
      <c r="M7" s="229">
        <f t="shared" ref="M7" si="6">L7-K7</f>
        <v>0</v>
      </c>
      <c r="N7" s="232" t="s">
        <v>96</v>
      </c>
      <c r="O7" s="230">
        <f t="shared" ref="O7" si="7">L7-G7</f>
        <v>-32</v>
      </c>
      <c r="P7" s="232" t="s">
        <v>96</v>
      </c>
      <c r="Q7" s="230">
        <f t="shared" si="4"/>
        <v>-27</v>
      </c>
      <c r="R7" s="232" t="s">
        <v>96</v>
      </c>
    </row>
    <row r="8" spans="1:21" ht="17.100000000000001" customHeight="1" x14ac:dyDescent="0.25">
      <c r="A8" s="134" t="s">
        <v>9</v>
      </c>
      <c r="B8" s="49">
        <v>192</v>
      </c>
      <c r="C8" s="49">
        <v>179</v>
      </c>
      <c r="D8" s="49">
        <v>190</v>
      </c>
      <c r="E8" s="49">
        <v>184</v>
      </c>
      <c r="F8" s="49">
        <v>171</v>
      </c>
      <c r="G8" s="49">
        <v>196</v>
      </c>
      <c r="H8" s="49">
        <v>167</v>
      </c>
      <c r="I8" s="49">
        <v>216</v>
      </c>
      <c r="J8" s="49">
        <v>192</v>
      </c>
      <c r="K8" s="49">
        <v>202</v>
      </c>
      <c r="L8" s="51">
        <v>215</v>
      </c>
      <c r="M8" s="229">
        <f t="shared" si="0"/>
        <v>13</v>
      </c>
      <c r="N8" s="228">
        <f t="shared" si="1"/>
        <v>6.4356435643564414E-2</v>
      </c>
      <c r="O8" s="230">
        <f t="shared" si="2"/>
        <v>19</v>
      </c>
      <c r="P8" s="228">
        <f t="shared" si="3"/>
        <v>9.6938775510204023E-2</v>
      </c>
      <c r="Q8" s="230">
        <f t="shared" si="4"/>
        <v>23</v>
      </c>
      <c r="R8" s="228">
        <f t="shared" si="5"/>
        <v>0.11979166666666674</v>
      </c>
    </row>
    <row r="9" spans="1:21" ht="17.100000000000001" customHeight="1" x14ac:dyDescent="0.25">
      <c r="A9" s="134" t="s">
        <v>10</v>
      </c>
      <c r="B9" s="49">
        <v>174</v>
      </c>
      <c r="C9" s="49">
        <v>153</v>
      </c>
      <c r="D9" s="49">
        <v>157</v>
      </c>
      <c r="E9" s="49">
        <v>147</v>
      </c>
      <c r="F9" s="49">
        <v>160</v>
      </c>
      <c r="G9" s="49">
        <v>178</v>
      </c>
      <c r="H9" s="49">
        <v>145</v>
      </c>
      <c r="I9" s="49">
        <v>168</v>
      </c>
      <c r="J9" s="49">
        <v>170</v>
      </c>
      <c r="K9" s="49">
        <v>185</v>
      </c>
      <c r="L9" s="51">
        <v>181</v>
      </c>
      <c r="M9" s="229">
        <f t="shared" si="0"/>
        <v>-4</v>
      </c>
      <c r="N9" s="228">
        <f t="shared" si="1"/>
        <v>-2.1621621621621623E-2</v>
      </c>
      <c r="O9" s="230">
        <f t="shared" si="2"/>
        <v>3</v>
      </c>
      <c r="P9" s="228">
        <f t="shared" si="3"/>
        <v>1.6853932584269593E-2</v>
      </c>
      <c r="Q9" s="230">
        <f t="shared" si="4"/>
        <v>7</v>
      </c>
      <c r="R9" s="228">
        <f t="shared" si="5"/>
        <v>4.022988505747116E-2</v>
      </c>
    </row>
    <row r="10" spans="1:21" ht="17.100000000000001" customHeight="1" x14ac:dyDescent="0.25">
      <c r="A10" s="134" t="s">
        <v>11</v>
      </c>
      <c r="B10" s="49">
        <v>27</v>
      </c>
      <c r="C10" s="49">
        <v>24</v>
      </c>
      <c r="D10" s="49">
        <v>27</v>
      </c>
      <c r="E10" s="49">
        <v>23</v>
      </c>
      <c r="F10" s="49">
        <v>18</v>
      </c>
      <c r="G10" s="49">
        <v>30</v>
      </c>
      <c r="H10" s="49">
        <v>26</v>
      </c>
      <c r="I10" s="49">
        <v>23</v>
      </c>
      <c r="J10" s="49">
        <v>22</v>
      </c>
      <c r="K10" s="49">
        <v>30</v>
      </c>
      <c r="L10" s="51">
        <v>30</v>
      </c>
      <c r="M10" s="229">
        <f t="shared" si="0"/>
        <v>0</v>
      </c>
      <c r="N10" s="228">
        <f t="shared" si="1"/>
        <v>0</v>
      </c>
      <c r="O10" s="230">
        <f>L10-G10</f>
        <v>0</v>
      </c>
      <c r="P10" s="228">
        <f t="shared" si="3"/>
        <v>0</v>
      </c>
      <c r="Q10" s="230">
        <f t="shared" si="4"/>
        <v>3</v>
      </c>
      <c r="R10" s="228">
        <f t="shared" si="5"/>
        <v>0.11111111111111116</v>
      </c>
    </row>
    <row r="11" spans="1:21" ht="17.100000000000001" customHeight="1" x14ac:dyDescent="0.25">
      <c r="A11" s="134" t="s">
        <v>12</v>
      </c>
      <c r="B11" s="49">
        <v>31</v>
      </c>
      <c r="C11" s="49">
        <v>32</v>
      </c>
      <c r="D11" s="49">
        <v>30</v>
      </c>
      <c r="E11" s="49">
        <v>30</v>
      </c>
      <c r="F11" s="49">
        <v>31</v>
      </c>
      <c r="G11" s="49">
        <v>31</v>
      </c>
      <c r="H11" s="49">
        <v>29</v>
      </c>
      <c r="I11" s="49">
        <v>28</v>
      </c>
      <c r="J11" s="49">
        <v>29</v>
      </c>
      <c r="K11" s="49">
        <v>28</v>
      </c>
      <c r="L11" s="51">
        <v>31</v>
      </c>
      <c r="M11" s="229">
        <f t="shared" si="0"/>
        <v>3</v>
      </c>
      <c r="N11" s="228">
        <f t="shared" si="1"/>
        <v>0.10714285714285721</v>
      </c>
      <c r="O11" s="230">
        <f>L11-G11</f>
        <v>0</v>
      </c>
      <c r="P11" s="228">
        <f t="shared" si="3"/>
        <v>0</v>
      </c>
      <c r="Q11" s="230">
        <f>L11-B11</f>
        <v>0</v>
      </c>
      <c r="R11" s="228">
        <f t="shared" si="5"/>
        <v>0</v>
      </c>
    </row>
    <row r="12" spans="1:21" ht="17.100000000000001" customHeight="1" x14ac:dyDescent="0.25">
      <c r="A12" s="134" t="s">
        <v>13</v>
      </c>
      <c r="B12" s="49">
        <v>30</v>
      </c>
      <c r="C12" s="49">
        <v>30</v>
      </c>
      <c r="D12" s="49">
        <v>30</v>
      </c>
      <c r="E12" s="49">
        <v>29</v>
      </c>
      <c r="F12" s="49">
        <v>29</v>
      </c>
      <c r="G12" s="49">
        <v>30</v>
      </c>
      <c r="H12" s="49">
        <v>30</v>
      </c>
      <c r="I12" s="49">
        <v>30</v>
      </c>
      <c r="J12" s="49">
        <v>30</v>
      </c>
      <c r="K12" s="49">
        <v>32</v>
      </c>
      <c r="L12" s="51">
        <v>29</v>
      </c>
      <c r="M12" s="229">
        <f t="shared" si="0"/>
        <v>-3</v>
      </c>
      <c r="N12" s="228">
        <f t="shared" si="1"/>
        <v>-9.375E-2</v>
      </c>
      <c r="O12" s="230">
        <f t="shared" si="2"/>
        <v>-1</v>
      </c>
      <c r="P12" s="228">
        <f t="shared" si="3"/>
        <v>-3.3333333333333326E-2</v>
      </c>
      <c r="Q12" s="230">
        <f t="shared" si="4"/>
        <v>-1</v>
      </c>
      <c r="R12" s="228">
        <f t="shared" si="5"/>
        <v>-3.3333333333333326E-2</v>
      </c>
    </row>
    <row r="13" spans="1:21" ht="17.100000000000001" customHeight="1" x14ac:dyDescent="0.25">
      <c r="A13" s="134" t="s">
        <v>14</v>
      </c>
      <c r="B13" s="49">
        <v>199</v>
      </c>
      <c r="C13" s="49">
        <v>213</v>
      </c>
      <c r="D13" s="49">
        <v>200</v>
      </c>
      <c r="E13" s="49">
        <v>206</v>
      </c>
      <c r="F13" s="49">
        <v>196</v>
      </c>
      <c r="G13" s="49">
        <v>218</v>
      </c>
      <c r="H13" s="49">
        <v>216</v>
      </c>
      <c r="I13" s="49">
        <v>214</v>
      </c>
      <c r="J13" s="49">
        <v>216</v>
      </c>
      <c r="K13" s="49">
        <v>218</v>
      </c>
      <c r="L13" s="51">
        <v>217</v>
      </c>
      <c r="M13" s="229">
        <f t="shared" si="0"/>
        <v>-1</v>
      </c>
      <c r="N13" s="228">
        <f t="shared" si="1"/>
        <v>-4.5871559633027248E-3</v>
      </c>
      <c r="O13" s="230">
        <f t="shared" si="2"/>
        <v>-1</v>
      </c>
      <c r="P13" s="228">
        <f t="shared" si="3"/>
        <v>-4.5871559633027248E-3</v>
      </c>
      <c r="Q13" s="230">
        <f t="shared" si="4"/>
        <v>18</v>
      </c>
      <c r="R13" s="228">
        <f t="shared" si="5"/>
        <v>9.0452261306532611E-2</v>
      </c>
    </row>
    <row r="14" spans="1:21" ht="17.100000000000001" customHeight="1" x14ac:dyDescent="0.25">
      <c r="A14" s="134" t="s">
        <v>15</v>
      </c>
      <c r="B14" s="87" t="s">
        <v>103</v>
      </c>
      <c r="C14" s="87" t="s">
        <v>103</v>
      </c>
      <c r="D14" s="87" t="s">
        <v>103</v>
      </c>
      <c r="E14" s="87" t="s">
        <v>103</v>
      </c>
      <c r="F14" s="87" t="s">
        <v>103</v>
      </c>
      <c r="G14" s="87" t="s">
        <v>103</v>
      </c>
      <c r="H14" s="87" t="s">
        <v>103</v>
      </c>
      <c r="I14" s="87" t="s">
        <v>103</v>
      </c>
      <c r="J14" s="87" t="s">
        <v>103</v>
      </c>
      <c r="K14" s="87" t="s">
        <v>103</v>
      </c>
      <c r="L14" s="101" t="s">
        <v>103</v>
      </c>
      <c r="M14" s="231" t="s">
        <v>103</v>
      </c>
      <c r="N14" s="232" t="s">
        <v>103</v>
      </c>
      <c r="O14" s="239" t="s">
        <v>103</v>
      </c>
      <c r="P14" s="232" t="s">
        <v>103</v>
      </c>
      <c r="Q14" s="239" t="s">
        <v>103</v>
      </c>
      <c r="R14" s="232" t="s">
        <v>103</v>
      </c>
    </row>
    <row r="15" spans="1:21" ht="17.100000000000001" customHeight="1" x14ac:dyDescent="0.25">
      <c r="A15" s="134" t="s">
        <v>16</v>
      </c>
      <c r="B15" s="49">
        <v>59</v>
      </c>
      <c r="C15" s="49">
        <v>49</v>
      </c>
      <c r="D15" s="49">
        <v>48</v>
      </c>
      <c r="E15" s="49">
        <v>47</v>
      </c>
      <c r="F15" s="49">
        <v>58</v>
      </c>
      <c r="G15" s="49">
        <v>53</v>
      </c>
      <c r="H15" s="49">
        <v>51</v>
      </c>
      <c r="I15" s="49">
        <v>59</v>
      </c>
      <c r="J15" s="49">
        <v>60</v>
      </c>
      <c r="K15" s="49">
        <v>75</v>
      </c>
      <c r="L15" s="51">
        <v>69</v>
      </c>
      <c r="M15" s="229">
        <f t="shared" si="0"/>
        <v>-6</v>
      </c>
      <c r="N15" s="228">
        <f t="shared" si="1"/>
        <v>-7.999999999999996E-2</v>
      </c>
      <c r="O15" s="230">
        <f t="shared" si="2"/>
        <v>16</v>
      </c>
      <c r="P15" s="228">
        <f t="shared" si="3"/>
        <v>0.30188679245283012</v>
      </c>
      <c r="Q15" s="230">
        <f t="shared" si="4"/>
        <v>10</v>
      </c>
      <c r="R15" s="228">
        <f t="shared" si="5"/>
        <v>0.16949152542372881</v>
      </c>
    </row>
    <row r="16" spans="1:21" ht="17.100000000000001" customHeight="1" x14ac:dyDescent="0.25">
      <c r="A16" s="134" t="s">
        <v>17</v>
      </c>
      <c r="B16" s="49">
        <v>375</v>
      </c>
      <c r="C16" s="49">
        <v>416</v>
      </c>
      <c r="D16" s="49">
        <v>396</v>
      </c>
      <c r="E16" s="49">
        <v>445</v>
      </c>
      <c r="F16" s="49">
        <v>415</v>
      </c>
      <c r="G16" s="49">
        <v>409</v>
      </c>
      <c r="H16" s="49">
        <v>370</v>
      </c>
      <c r="I16" s="49">
        <v>417</v>
      </c>
      <c r="J16" s="49">
        <v>399</v>
      </c>
      <c r="K16" s="49">
        <v>430</v>
      </c>
      <c r="L16" s="51">
        <v>408</v>
      </c>
      <c r="M16" s="229">
        <f t="shared" si="0"/>
        <v>-22</v>
      </c>
      <c r="N16" s="228">
        <f t="shared" si="1"/>
        <v>-5.1162790697674376E-2</v>
      </c>
      <c r="O16" s="230">
        <f t="shared" si="2"/>
        <v>-1</v>
      </c>
      <c r="P16" s="228">
        <f t="shared" si="3"/>
        <v>-2.4449877750610804E-3</v>
      </c>
      <c r="Q16" s="230">
        <f t="shared" si="4"/>
        <v>33</v>
      </c>
      <c r="R16" s="228">
        <f t="shared" si="5"/>
        <v>8.8000000000000078E-2</v>
      </c>
    </row>
    <row r="17" spans="1:18" ht="17.100000000000001" customHeight="1" x14ac:dyDescent="0.25">
      <c r="A17" s="134" t="s">
        <v>18</v>
      </c>
      <c r="B17" s="49">
        <v>167</v>
      </c>
      <c r="C17" s="49">
        <v>171</v>
      </c>
      <c r="D17" s="49">
        <v>171</v>
      </c>
      <c r="E17" s="49">
        <v>180</v>
      </c>
      <c r="F17" s="49">
        <v>207</v>
      </c>
      <c r="G17" s="49">
        <v>196</v>
      </c>
      <c r="H17" s="49">
        <v>228</v>
      </c>
      <c r="I17" s="49">
        <v>197</v>
      </c>
      <c r="J17" s="49">
        <v>200</v>
      </c>
      <c r="K17" s="49">
        <v>211</v>
      </c>
      <c r="L17" s="51">
        <v>190</v>
      </c>
      <c r="M17" s="229">
        <f t="shared" si="0"/>
        <v>-21</v>
      </c>
      <c r="N17" s="228">
        <f t="shared" si="1"/>
        <v>-9.9526066350710929E-2</v>
      </c>
      <c r="O17" s="230">
        <f t="shared" si="2"/>
        <v>-6</v>
      </c>
      <c r="P17" s="228">
        <f t="shared" si="3"/>
        <v>-3.0612244897959218E-2</v>
      </c>
      <c r="Q17" s="230">
        <f t="shared" si="4"/>
        <v>23</v>
      </c>
      <c r="R17" s="228">
        <f t="shared" si="5"/>
        <v>0.13772455089820368</v>
      </c>
    </row>
    <row r="18" spans="1:18" ht="17.100000000000001" customHeight="1" x14ac:dyDescent="0.25">
      <c r="A18" s="134" t="s">
        <v>19</v>
      </c>
      <c r="B18" s="49">
        <v>73</v>
      </c>
      <c r="C18" s="49">
        <v>70</v>
      </c>
      <c r="D18" s="49">
        <v>71</v>
      </c>
      <c r="E18" s="49">
        <v>63</v>
      </c>
      <c r="F18" s="49">
        <v>79</v>
      </c>
      <c r="G18" s="49">
        <v>71</v>
      </c>
      <c r="H18" s="49">
        <v>59</v>
      </c>
      <c r="I18" s="49">
        <v>71</v>
      </c>
      <c r="J18" s="49">
        <v>74</v>
      </c>
      <c r="K18" s="49">
        <v>79</v>
      </c>
      <c r="L18" s="51">
        <v>82</v>
      </c>
      <c r="M18" s="229">
        <f t="shared" si="0"/>
        <v>3</v>
      </c>
      <c r="N18" s="228">
        <f t="shared" si="1"/>
        <v>3.7974683544303778E-2</v>
      </c>
      <c r="O18" s="230">
        <f t="shared" si="2"/>
        <v>11</v>
      </c>
      <c r="P18" s="228">
        <f t="shared" si="3"/>
        <v>0.15492957746478875</v>
      </c>
      <c r="Q18" s="230">
        <f t="shared" si="4"/>
        <v>9</v>
      </c>
      <c r="R18" s="228">
        <f t="shared" si="5"/>
        <v>0.12328767123287676</v>
      </c>
    </row>
    <row r="19" spans="1:18" ht="17.100000000000001" customHeight="1" x14ac:dyDescent="0.25">
      <c r="A19" s="134" t="s">
        <v>20</v>
      </c>
      <c r="B19" s="49">
        <v>268</v>
      </c>
      <c r="C19" s="49">
        <v>294</v>
      </c>
      <c r="D19" s="49">
        <v>298</v>
      </c>
      <c r="E19" s="49">
        <v>302</v>
      </c>
      <c r="F19" s="49">
        <v>267</v>
      </c>
      <c r="G19" s="49">
        <v>265</v>
      </c>
      <c r="H19" s="49">
        <v>253</v>
      </c>
      <c r="I19" s="49">
        <v>261</v>
      </c>
      <c r="J19" s="49">
        <v>253</v>
      </c>
      <c r="K19" s="49">
        <v>240</v>
      </c>
      <c r="L19" s="51">
        <v>287</v>
      </c>
      <c r="M19" s="229">
        <f t="shared" si="0"/>
        <v>47</v>
      </c>
      <c r="N19" s="228">
        <f t="shared" si="1"/>
        <v>0.1958333333333333</v>
      </c>
      <c r="O19" s="230">
        <f t="shared" si="2"/>
        <v>22</v>
      </c>
      <c r="P19" s="228">
        <f t="shared" si="3"/>
        <v>8.3018867924528283E-2</v>
      </c>
      <c r="Q19" s="230">
        <f t="shared" si="4"/>
        <v>19</v>
      </c>
      <c r="R19" s="228">
        <f t="shared" si="5"/>
        <v>7.0895522388059629E-2</v>
      </c>
    </row>
    <row r="20" spans="1:18" s="99" customFormat="1" ht="17.100000000000001" customHeight="1" x14ac:dyDescent="0.25">
      <c r="A20" s="135"/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209"/>
      <c r="N20" s="141"/>
      <c r="O20" s="209"/>
      <c r="P20" s="141"/>
      <c r="Q20" s="209"/>
      <c r="R20" s="141"/>
    </row>
    <row r="21" spans="1:18" x14ac:dyDescent="0.25">
      <c r="A21" s="16" t="s">
        <v>86</v>
      </c>
    </row>
    <row r="22" spans="1:18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</row>
    <row r="23" spans="1:18" x14ac:dyDescent="0.25"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</row>
  </sheetData>
  <mergeCells count="5">
    <mergeCell ref="A3:A4"/>
    <mergeCell ref="B3:L3"/>
    <mergeCell ref="M3:N3"/>
    <mergeCell ref="O3:P3"/>
    <mergeCell ref="Q3:R3"/>
  </mergeCells>
  <hyperlinks>
    <hyperlink ref="T2" location="OBSAH!A1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showGridLines="0" workbookViewId="0"/>
  </sheetViews>
  <sheetFormatPr defaultRowHeight="15" x14ac:dyDescent="0.25"/>
  <cols>
    <col min="1" max="1" width="16.85546875" customWidth="1"/>
    <col min="2" max="12" width="6.7109375" customWidth="1"/>
    <col min="13" max="15" width="6.28515625" customWidth="1"/>
    <col min="16" max="16" width="7" customWidth="1"/>
    <col min="17" max="18" width="6.28515625" customWidth="1"/>
  </cols>
  <sheetData>
    <row r="1" spans="1:21" ht="19.5" customHeight="1" x14ac:dyDescent="0.25">
      <c r="A1" s="33" t="s">
        <v>129</v>
      </c>
      <c r="B1" s="15"/>
      <c r="C1" s="15"/>
      <c r="D1" s="10"/>
      <c r="E1" s="10"/>
      <c r="F1" s="10"/>
      <c r="G1" s="10"/>
      <c r="H1" s="10"/>
      <c r="I1" s="10"/>
      <c r="J1" s="10"/>
      <c r="K1" s="10"/>
      <c r="L1" s="10"/>
    </row>
    <row r="2" spans="1:21" ht="15.75" thickBot="1" x14ac:dyDescent="0.3">
      <c r="A2" s="210" t="s">
        <v>147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P2" s="25"/>
      <c r="Q2" s="25"/>
      <c r="R2" s="25"/>
      <c r="S2" s="25"/>
      <c r="T2" s="32" t="s">
        <v>146</v>
      </c>
      <c r="U2" s="25"/>
    </row>
    <row r="3" spans="1:21" ht="25.5" customHeight="1" x14ac:dyDescent="0.25">
      <c r="A3" s="352" t="s">
        <v>49</v>
      </c>
      <c r="B3" s="355" t="s">
        <v>54</v>
      </c>
      <c r="C3" s="355"/>
      <c r="D3" s="355"/>
      <c r="E3" s="355"/>
      <c r="F3" s="355"/>
      <c r="G3" s="355"/>
      <c r="H3" s="355"/>
      <c r="I3" s="355"/>
      <c r="J3" s="355"/>
      <c r="K3" s="355"/>
      <c r="L3" s="356"/>
      <c r="M3" s="357" t="s">
        <v>111</v>
      </c>
      <c r="N3" s="358"/>
      <c r="O3" s="359" t="s">
        <v>112</v>
      </c>
      <c r="P3" s="360"/>
      <c r="Q3" s="361" t="s">
        <v>113</v>
      </c>
      <c r="R3" s="358"/>
    </row>
    <row r="4" spans="1:21" ht="15.75" thickBot="1" x14ac:dyDescent="0.3">
      <c r="A4" s="353"/>
      <c r="B4" s="137" t="s">
        <v>4</v>
      </c>
      <c r="C4" s="137" t="s">
        <v>5</v>
      </c>
      <c r="D4" s="137" t="s">
        <v>6</v>
      </c>
      <c r="E4" s="137" t="s">
        <v>40</v>
      </c>
      <c r="F4" s="137" t="s">
        <v>48</v>
      </c>
      <c r="G4" s="137" t="s">
        <v>79</v>
      </c>
      <c r="H4" s="137" t="s">
        <v>92</v>
      </c>
      <c r="I4" s="137" t="s">
        <v>99</v>
      </c>
      <c r="J4" s="137" t="s">
        <v>102</v>
      </c>
      <c r="K4" s="137" t="s">
        <v>104</v>
      </c>
      <c r="L4" s="162" t="s">
        <v>110</v>
      </c>
      <c r="M4" s="157" t="s">
        <v>50</v>
      </c>
      <c r="N4" s="140" t="s">
        <v>51</v>
      </c>
      <c r="O4" s="142" t="s">
        <v>50</v>
      </c>
      <c r="P4" s="140" t="s">
        <v>51</v>
      </c>
      <c r="Q4" s="142" t="s">
        <v>50</v>
      </c>
      <c r="R4" s="163" t="s">
        <v>51</v>
      </c>
    </row>
    <row r="5" spans="1:21" ht="17.100000000000001" customHeight="1" x14ac:dyDescent="0.25">
      <c r="A5" s="133" t="s">
        <v>145</v>
      </c>
      <c r="B5" s="50">
        <v>8965</v>
      </c>
      <c r="C5" s="50">
        <v>9069</v>
      </c>
      <c r="D5" s="50">
        <v>9275</v>
      </c>
      <c r="E5" s="50">
        <v>9333</v>
      </c>
      <c r="F5" s="50">
        <v>9250</v>
      </c>
      <c r="G5" s="50">
        <v>9326</v>
      </c>
      <c r="H5" s="50">
        <v>9132</v>
      </c>
      <c r="I5" s="50">
        <v>9145</v>
      </c>
      <c r="J5" s="50">
        <v>9155</v>
      </c>
      <c r="K5" s="50">
        <v>9183</v>
      </c>
      <c r="L5" s="53">
        <v>9038</v>
      </c>
      <c r="M5" s="236">
        <f>L5-K5</f>
        <v>-145</v>
      </c>
      <c r="N5" s="238">
        <f>L5/K5-1</f>
        <v>-1.5790046825656101E-2</v>
      </c>
      <c r="O5" s="237">
        <f>L5-G5</f>
        <v>-288</v>
      </c>
      <c r="P5" s="238">
        <f>L5/G5-1</f>
        <v>-3.0881406819644019E-2</v>
      </c>
      <c r="Q5" s="237">
        <f>L5-B5</f>
        <v>73</v>
      </c>
      <c r="R5" s="238">
        <f>L5/B5-1</f>
        <v>8.1427774679307952E-3</v>
      </c>
    </row>
    <row r="6" spans="1:21" ht="17.100000000000001" customHeight="1" x14ac:dyDescent="0.25">
      <c r="A6" s="134" t="s">
        <v>7</v>
      </c>
      <c r="B6" s="49">
        <v>1781</v>
      </c>
      <c r="C6" s="49">
        <v>1836</v>
      </c>
      <c r="D6" s="49">
        <v>1836</v>
      </c>
      <c r="E6" s="49">
        <v>1926</v>
      </c>
      <c r="F6" s="49">
        <v>1865</v>
      </c>
      <c r="G6" s="49">
        <v>1899</v>
      </c>
      <c r="H6" s="49">
        <v>1841</v>
      </c>
      <c r="I6" s="49">
        <v>1852</v>
      </c>
      <c r="J6" s="49">
        <v>1849</v>
      </c>
      <c r="K6" s="49">
        <v>1839</v>
      </c>
      <c r="L6" s="52">
        <v>1775</v>
      </c>
      <c r="M6" s="229">
        <f t="shared" ref="M6:M19" si="0">L6-K6</f>
        <v>-64</v>
      </c>
      <c r="N6" s="228">
        <f t="shared" ref="N6:N19" si="1">L6/K6-1</f>
        <v>-3.4801522566612286E-2</v>
      </c>
      <c r="O6" s="230">
        <f t="shared" ref="O6:O19" si="2">L6-G6</f>
        <v>-124</v>
      </c>
      <c r="P6" s="228">
        <f t="shared" ref="P6:P19" si="3">L6/G6-1</f>
        <v>-6.529752501316477E-2</v>
      </c>
      <c r="Q6" s="230">
        <f t="shared" ref="Q6:Q19" si="4">L6-B6</f>
        <v>-6</v>
      </c>
      <c r="R6" s="228">
        <f t="shared" ref="R6:R19" si="5">L6/B6-1</f>
        <v>-3.3688938798427381E-3</v>
      </c>
    </row>
    <row r="7" spans="1:21" ht="17.100000000000001" customHeight="1" x14ac:dyDescent="0.25">
      <c r="A7" s="134" t="s">
        <v>8</v>
      </c>
      <c r="B7" s="49">
        <v>1093</v>
      </c>
      <c r="C7" s="49">
        <v>1042</v>
      </c>
      <c r="D7" s="49">
        <v>1070</v>
      </c>
      <c r="E7" s="49">
        <v>1081</v>
      </c>
      <c r="F7" s="49">
        <v>1070</v>
      </c>
      <c r="G7" s="49">
        <v>1034</v>
      </c>
      <c r="H7" s="49">
        <v>1056</v>
      </c>
      <c r="I7" s="49">
        <v>1072</v>
      </c>
      <c r="J7" s="49">
        <v>1076</v>
      </c>
      <c r="K7" s="49">
        <v>1042</v>
      </c>
      <c r="L7" s="52">
        <v>1007</v>
      </c>
      <c r="M7" s="229">
        <f t="shared" si="0"/>
        <v>-35</v>
      </c>
      <c r="N7" s="228">
        <f t="shared" si="1"/>
        <v>-3.3589251439539392E-2</v>
      </c>
      <c r="O7" s="230">
        <f t="shared" si="2"/>
        <v>-27</v>
      </c>
      <c r="P7" s="228">
        <f t="shared" si="3"/>
        <v>-2.6112185686653744E-2</v>
      </c>
      <c r="Q7" s="230">
        <f t="shared" si="4"/>
        <v>-86</v>
      </c>
      <c r="R7" s="228">
        <f t="shared" si="5"/>
        <v>-7.8682525160109762E-2</v>
      </c>
    </row>
    <row r="8" spans="1:21" ht="17.100000000000001" customHeight="1" x14ac:dyDescent="0.25">
      <c r="A8" s="134" t="s">
        <v>9</v>
      </c>
      <c r="B8" s="49">
        <v>541</v>
      </c>
      <c r="C8" s="49">
        <v>533</v>
      </c>
      <c r="D8" s="49">
        <v>549</v>
      </c>
      <c r="E8" s="49">
        <v>531</v>
      </c>
      <c r="F8" s="49">
        <v>547</v>
      </c>
      <c r="G8" s="49">
        <v>520</v>
      </c>
      <c r="H8" s="49">
        <v>540</v>
      </c>
      <c r="I8" s="49">
        <v>543</v>
      </c>
      <c r="J8" s="49">
        <v>539</v>
      </c>
      <c r="K8" s="49">
        <v>550</v>
      </c>
      <c r="L8" s="52">
        <v>555</v>
      </c>
      <c r="M8" s="229">
        <f t="shared" si="0"/>
        <v>5</v>
      </c>
      <c r="N8" s="228">
        <f t="shared" si="1"/>
        <v>9.0909090909090384E-3</v>
      </c>
      <c r="O8" s="230">
        <f t="shared" si="2"/>
        <v>35</v>
      </c>
      <c r="P8" s="228">
        <f t="shared" si="3"/>
        <v>6.7307692307692291E-2</v>
      </c>
      <c r="Q8" s="230">
        <f t="shared" si="4"/>
        <v>14</v>
      </c>
      <c r="R8" s="228">
        <f t="shared" si="5"/>
        <v>2.5878003696857776E-2</v>
      </c>
    </row>
    <row r="9" spans="1:21" ht="17.100000000000001" customHeight="1" x14ac:dyDescent="0.25">
      <c r="A9" s="134" t="s">
        <v>10</v>
      </c>
      <c r="B9" s="49">
        <v>469</v>
      </c>
      <c r="C9" s="49">
        <v>490</v>
      </c>
      <c r="D9" s="49">
        <v>497</v>
      </c>
      <c r="E9" s="49">
        <v>487</v>
      </c>
      <c r="F9" s="49">
        <v>486</v>
      </c>
      <c r="G9" s="49">
        <v>501</v>
      </c>
      <c r="H9" s="49">
        <v>498</v>
      </c>
      <c r="I9" s="49">
        <v>498</v>
      </c>
      <c r="J9" s="49">
        <v>485</v>
      </c>
      <c r="K9" s="49">
        <v>491</v>
      </c>
      <c r="L9" s="52">
        <v>488</v>
      </c>
      <c r="M9" s="229">
        <f t="shared" si="0"/>
        <v>-3</v>
      </c>
      <c r="N9" s="228">
        <f t="shared" si="1"/>
        <v>-6.109979633401208E-3</v>
      </c>
      <c r="O9" s="230">
        <f t="shared" si="2"/>
        <v>-13</v>
      </c>
      <c r="P9" s="228">
        <f t="shared" si="3"/>
        <v>-2.5948103792415189E-2</v>
      </c>
      <c r="Q9" s="230">
        <f t="shared" si="4"/>
        <v>19</v>
      </c>
      <c r="R9" s="228">
        <f t="shared" si="5"/>
        <v>4.051172707889128E-2</v>
      </c>
    </row>
    <row r="10" spans="1:21" ht="17.100000000000001" customHeight="1" x14ac:dyDescent="0.25">
      <c r="A10" s="134" t="s">
        <v>11</v>
      </c>
      <c r="B10" s="49">
        <v>315</v>
      </c>
      <c r="C10" s="49">
        <v>316</v>
      </c>
      <c r="D10" s="49">
        <v>316</v>
      </c>
      <c r="E10" s="49">
        <v>306</v>
      </c>
      <c r="F10" s="49">
        <v>314</v>
      </c>
      <c r="G10" s="49">
        <v>316</v>
      </c>
      <c r="H10" s="49">
        <v>269</v>
      </c>
      <c r="I10" s="49">
        <v>289</v>
      </c>
      <c r="J10" s="49">
        <v>282</v>
      </c>
      <c r="K10" s="49">
        <v>285</v>
      </c>
      <c r="L10" s="52">
        <v>284</v>
      </c>
      <c r="M10" s="229">
        <f t="shared" si="0"/>
        <v>-1</v>
      </c>
      <c r="N10" s="228">
        <f t="shared" si="1"/>
        <v>-3.5087719298245723E-3</v>
      </c>
      <c r="O10" s="230">
        <f t="shared" si="2"/>
        <v>-32</v>
      </c>
      <c r="P10" s="228">
        <f t="shared" si="3"/>
        <v>-0.10126582278481011</v>
      </c>
      <c r="Q10" s="230">
        <f t="shared" si="4"/>
        <v>-31</v>
      </c>
      <c r="R10" s="228">
        <f t="shared" si="5"/>
        <v>-9.8412698412698396E-2</v>
      </c>
    </row>
    <row r="11" spans="1:21" ht="17.100000000000001" customHeight="1" x14ac:dyDescent="0.25">
      <c r="A11" s="134" t="s">
        <v>12</v>
      </c>
      <c r="B11" s="49">
        <v>572</v>
      </c>
      <c r="C11" s="49">
        <v>585</v>
      </c>
      <c r="D11" s="49">
        <v>631</v>
      </c>
      <c r="E11" s="49">
        <v>621</v>
      </c>
      <c r="F11" s="49">
        <v>587</v>
      </c>
      <c r="G11" s="49">
        <v>606</v>
      </c>
      <c r="H11" s="49">
        <v>600</v>
      </c>
      <c r="I11" s="49">
        <v>575</v>
      </c>
      <c r="J11" s="49">
        <v>591</v>
      </c>
      <c r="K11" s="49">
        <v>568</v>
      </c>
      <c r="L11" s="52">
        <v>592</v>
      </c>
      <c r="M11" s="229">
        <f t="shared" si="0"/>
        <v>24</v>
      </c>
      <c r="N11" s="228">
        <f t="shared" si="1"/>
        <v>4.2253521126760507E-2</v>
      </c>
      <c r="O11" s="230">
        <f t="shared" si="2"/>
        <v>-14</v>
      </c>
      <c r="P11" s="228">
        <f t="shared" si="3"/>
        <v>-2.3102310231023049E-2</v>
      </c>
      <c r="Q11" s="230">
        <f t="shared" si="4"/>
        <v>20</v>
      </c>
      <c r="R11" s="228">
        <f t="shared" si="5"/>
        <v>3.4965034965035002E-2</v>
      </c>
    </row>
    <row r="12" spans="1:21" ht="17.100000000000001" customHeight="1" x14ac:dyDescent="0.25">
      <c r="A12" s="134" t="s">
        <v>13</v>
      </c>
      <c r="B12" s="49">
        <v>285</v>
      </c>
      <c r="C12" s="49">
        <v>276</v>
      </c>
      <c r="D12" s="49">
        <v>304</v>
      </c>
      <c r="E12" s="49">
        <v>311</v>
      </c>
      <c r="F12" s="49">
        <v>317</v>
      </c>
      <c r="G12" s="49">
        <v>311</v>
      </c>
      <c r="H12" s="49">
        <v>306</v>
      </c>
      <c r="I12" s="49">
        <v>298</v>
      </c>
      <c r="J12" s="49">
        <v>312</v>
      </c>
      <c r="K12" s="49">
        <v>321</v>
      </c>
      <c r="L12" s="52">
        <v>313</v>
      </c>
      <c r="M12" s="229">
        <f t="shared" si="0"/>
        <v>-8</v>
      </c>
      <c r="N12" s="228">
        <f t="shared" si="1"/>
        <v>-2.4922118380062308E-2</v>
      </c>
      <c r="O12" s="230">
        <f t="shared" si="2"/>
        <v>2</v>
      </c>
      <c r="P12" s="228">
        <f t="shared" si="3"/>
        <v>6.4308681672025081E-3</v>
      </c>
      <c r="Q12" s="230">
        <f t="shared" si="4"/>
        <v>28</v>
      </c>
      <c r="R12" s="228">
        <f t="shared" si="5"/>
        <v>9.8245614035087803E-2</v>
      </c>
    </row>
    <row r="13" spans="1:21" ht="17.100000000000001" customHeight="1" x14ac:dyDescent="0.25">
      <c r="A13" s="134" t="s">
        <v>14</v>
      </c>
      <c r="B13" s="49">
        <v>390</v>
      </c>
      <c r="C13" s="49">
        <v>394</v>
      </c>
      <c r="D13" s="49">
        <v>405</v>
      </c>
      <c r="E13" s="49">
        <v>384</v>
      </c>
      <c r="F13" s="49">
        <v>397</v>
      </c>
      <c r="G13" s="49">
        <v>411</v>
      </c>
      <c r="H13" s="49">
        <v>396</v>
      </c>
      <c r="I13" s="49">
        <v>396</v>
      </c>
      <c r="J13" s="49">
        <v>370</v>
      </c>
      <c r="K13" s="49">
        <v>400</v>
      </c>
      <c r="L13" s="52">
        <v>383</v>
      </c>
      <c r="M13" s="229">
        <f t="shared" si="0"/>
        <v>-17</v>
      </c>
      <c r="N13" s="228">
        <f t="shared" si="1"/>
        <v>-4.2499999999999982E-2</v>
      </c>
      <c r="O13" s="230">
        <f t="shared" si="2"/>
        <v>-28</v>
      </c>
      <c r="P13" s="228">
        <f t="shared" si="3"/>
        <v>-6.8126520681265235E-2</v>
      </c>
      <c r="Q13" s="230">
        <f t="shared" si="4"/>
        <v>-7</v>
      </c>
      <c r="R13" s="228">
        <f t="shared" si="5"/>
        <v>-1.7948717948717996E-2</v>
      </c>
    </row>
    <row r="14" spans="1:21" ht="17.100000000000001" customHeight="1" x14ac:dyDescent="0.25">
      <c r="A14" s="134" t="s">
        <v>15</v>
      </c>
      <c r="B14" s="49">
        <v>477</v>
      </c>
      <c r="C14" s="49">
        <v>473</v>
      </c>
      <c r="D14" s="49">
        <v>488</v>
      </c>
      <c r="E14" s="49">
        <v>461</v>
      </c>
      <c r="F14" s="49">
        <v>463</v>
      </c>
      <c r="G14" s="49">
        <v>475</v>
      </c>
      <c r="H14" s="49">
        <v>450</v>
      </c>
      <c r="I14" s="49">
        <v>471</v>
      </c>
      <c r="J14" s="49">
        <v>460</v>
      </c>
      <c r="K14" s="49">
        <v>444</v>
      </c>
      <c r="L14" s="52">
        <v>457</v>
      </c>
      <c r="M14" s="229">
        <f t="shared" si="0"/>
        <v>13</v>
      </c>
      <c r="N14" s="228">
        <f t="shared" si="1"/>
        <v>2.9279279279279313E-2</v>
      </c>
      <c r="O14" s="230">
        <f t="shared" si="2"/>
        <v>-18</v>
      </c>
      <c r="P14" s="228">
        <f t="shared" si="3"/>
        <v>-3.7894736842105314E-2</v>
      </c>
      <c r="Q14" s="230">
        <f t="shared" si="4"/>
        <v>-20</v>
      </c>
      <c r="R14" s="228">
        <f t="shared" si="5"/>
        <v>-4.1928721174004147E-2</v>
      </c>
    </row>
    <row r="15" spans="1:21" ht="17.100000000000001" customHeight="1" x14ac:dyDescent="0.25">
      <c r="A15" s="134" t="s">
        <v>16</v>
      </c>
      <c r="B15" s="49">
        <v>450</v>
      </c>
      <c r="C15" s="49">
        <v>436</v>
      </c>
      <c r="D15" s="49">
        <v>442</v>
      </c>
      <c r="E15" s="49">
        <v>449</v>
      </c>
      <c r="F15" s="49">
        <v>436</v>
      </c>
      <c r="G15" s="49">
        <v>446</v>
      </c>
      <c r="H15" s="49">
        <v>441</v>
      </c>
      <c r="I15" s="49">
        <v>426</v>
      </c>
      <c r="J15" s="49">
        <v>442</v>
      </c>
      <c r="K15" s="49">
        <v>437</v>
      </c>
      <c r="L15" s="52">
        <v>425</v>
      </c>
      <c r="M15" s="229">
        <f t="shared" si="0"/>
        <v>-12</v>
      </c>
      <c r="N15" s="228">
        <f t="shared" si="1"/>
        <v>-2.7459954233409634E-2</v>
      </c>
      <c r="O15" s="230">
        <f t="shared" si="2"/>
        <v>-21</v>
      </c>
      <c r="P15" s="228">
        <f t="shared" si="3"/>
        <v>-4.7085201793721998E-2</v>
      </c>
      <c r="Q15" s="230">
        <f t="shared" si="4"/>
        <v>-25</v>
      </c>
      <c r="R15" s="228">
        <f t="shared" si="5"/>
        <v>-5.555555555555558E-2</v>
      </c>
    </row>
    <row r="16" spans="1:21" ht="17.100000000000001" customHeight="1" x14ac:dyDescent="0.25">
      <c r="A16" s="134" t="s">
        <v>17</v>
      </c>
      <c r="B16" s="49">
        <v>951</v>
      </c>
      <c r="C16" s="49">
        <v>963</v>
      </c>
      <c r="D16" s="49">
        <v>983</v>
      </c>
      <c r="E16" s="49">
        <v>1009</v>
      </c>
      <c r="F16" s="49">
        <v>1002</v>
      </c>
      <c r="G16" s="49">
        <v>1027</v>
      </c>
      <c r="H16" s="49">
        <v>964</v>
      </c>
      <c r="I16" s="49">
        <v>961</v>
      </c>
      <c r="J16" s="49">
        <v>988</v>
      </c>
      <c r="K16" s="49">
        <v>991</v>
      </c>
      <c r="L16" s="52">
        <v>927</v>
      </c>
      <c r="M16" s="229">
        <f t="shared" si="0"/>
        <v>-64</v>
      </c>
      <c r="N16" s="228">
        <f t="shared" si="1"/>
        <v>-6.4581231079717472E-2</v>
      </c>
      <c r="O16" s="230">
        <f t="shared" si="2"/>
        <v>-100</v>
      </c>
      <c r="P16" s="228">
        <f t="shared" si="3"/>
        <v>-9.7370983446932846E-2</v>
      </c>
      <c r="Q16" s="230">
        <f t="shared" si="4"/>
        <v>-24</v>
      </c>
      <c r="R16" s="228">
        <f t="shared" si="5"/>
        <v>-2.5236593059936863E-2</v>
      </c>
    </row>
    <row r="17" spans="1:18" ht="17.100000000000001" customHeight="1" x14ac:dyDescent="0.25">
      <c r="A17" s="134" t="s">
        <v>18</v>
      </c>
      <c r="B17" s="49">
        <v>577</v>
      </c>
      <c r="C17" s="49">
        <v>561</v>
      </c>
      <c r="D17" s="49">
        <v>532</v>
      </c>
      <c r="E17" s="49">
        <v>574</v>
      </c>
      <c r="F17" s="49">
        <v>559</v>
      </c>
      <c r="G17" s="49">
        <v>555</v>
      </c>
      <c r="H17" s="49">
        <v>562</v>
      </c>
      <c r="I17" s="49">
        <v>588</v>
      </c>
      <c r="J17" s="49">
        <v>559</v>
      </c>
      <c r="K17" s="49">
        <v>576</v>
      </c>
      <c r="L17" s="52">
        <v>582</v>
      </c>
      <c r="M17" s="229">
        <f t="shared" si="0"/>
        <v>6</v>
      </c>
      <c r="N17" s="228">
        <f t="shared" si="1"/>
        <v>1.0416666666666741E-2</v>
      </c>
      <c r="O17" s="230">
        <f t="shared" si="2"/>
        <v>27</v>
      </c>
      <c r="P17" s="228">
        <f t="shared" si="3"/>
        <v>4.8648648648648596E-2</v>
      </c>
      <c r="Q17" s="230">
        <f t="shared" si="4"/>
        <v>5</v>
      </c>
      <c r="R17" s="228">
        <f t="shared" si="5"/>
        <v>8.6655112651645716E-3</v>
      </c>
    </row>
    <row r="18" spans="1:18" ht="17.100000000000001" customHeight="1" x14ac:dyDescent="0.25">
      <c r="A18" s="134" t="s">
        <v>19</v>
      </c>
      <c r="B18" s="49">
        <v>348</v>
      </c>
      <c r="C18" s="49">
        <v>369</v>
      </c>
      <c r="D18" s="49">
        <v>367</v>
      </c>
      <c r="E18" s="49">
        <v>366</v>
      </c>
      <c r="F18" s="49">
        <v>366</v>
      </c>
      <c r="G18" s="49">
        <v>369</v>
      </c>
      <c r="H18" s="49">
        <v>371</v>
      </c>
      <c r="I18" s="49">
        <v>363</v>
      </c>
      <c r="J18" s="49">
        <v>368</v>
      </c>
      <c r="K18" s="49">
        <v>380</v>
      </c>
      <c r="L18" s="52">
        <v>376</v>
      </c>
      <c r="M18" s="229">
        <f t="shared" si="0"/>
        <v>-4</v>
      </c>
      <c r="N18" s="228">
        <f t="shared" si="1"/>
        <v>-1.0526315789473717E-2</v>
      </c>
      <c r="O18" s="230">
        <f t="shared" si="2"/>
        <v>7</v>
      </c>
      <c r="P18" s="228">
        <f t="shared" si="3"/>
        <v>1.8970189701897011E-2</v>
      </c>
      <c r="Q18" s="230">
        <f t="shared" si="4"/>
        <v>28</v>
      </c>
      <c r="R18" s="228">
        <f t="shared" si="5"/>
        <v>8.0459770114942541E-2</v>
      </c>
    </row>
    <row r="19" spans="1:18" ht="17.100000000000001" customHeight="1" x14ac:dyDescent="0.25">
      <c r="A19" s="134" t="s">
        <v>20</v>
      </c>
      <c r="B19" s="49">
        <v>716</v>
      </c>
      <c r="C19" s="49">
        <v>795</v>
      </c>
      <c r="D19" s="49">
        <v>855</v>
      </c>
      <c r="E19" s="49">
        <v>827</v>
      </c>
      <c r="F19" s="49">
        <v>841</v>
      </c>
      <c r="G19" s="49">
        <v>856</v>
      </c>
      <c r="H19" s="49">
        <v>838</v>
      </c>
      <c r="I19" s="49">
        <v>813</v>
      </c>
      <c r="J19" s="49">
        <v>834</v>
      </c>
      <c r="K19" s="49">
        <v>859</v>
      </c>
      <c r="L19" s="52">
        <v>874</v>
      </c>
      <c r="M19" s="229">
        <f t="shared" si="0"/>
        <v>15</v>
      </c>
      <c r="N19" s="228">
        <f t="shared" si="1"/>
        <v>1.7462165308498312E-2</v>
      </c>
      <c r="O19" s="230">
        <f t="shared" si="2"/>
        <v>18</v>
      </c>
      <c r="P19" s="228">
        <f t="shared" si="3"/>
        <v>2.1028037383177489E-2</v>
      </c>
      <c r="Q19" s="230">
        <f t="shared" si="4"/>
        <v>158</v>
      </c>
      <c r="R19" s="228">
        <f t="shared" si="5"/>
        <v>0.22067039106145248</v>
      </c>
    </row>
    <row r="20" spans="1:18" s="99" customFormat="1" ht="17.100000000000001" customHeight="1" x14ac:dyDescent="0.25">
      <c r="A20" s="135"/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209"/>
      <c r="N20" s="141"/>
      <c r="O20" s="209"/>
      <c r="P20" s="141"/>
      <c r="Q20" s="209"/>
      <c r="R20" s="141"/>
    </row>
    <row r="21" spans="1:18" x14ac:dyDescent="0.25">
      <c r="A21" s="16" t="s">
        <v>86</v>
      </c>
    </row>
    <row r="22" spans="1:18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</row>
    <row r="23" spans="1:18" x14ac:dyDescent="0.25"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</row>
  </sheetData>
  <mergeCells count="5">
    <mergeCell ref="A3:A4"/>
    <mergeCell ref="B3:L3"/>
    <mergeCell ref="M3:N3"/>
    <mergeCell ref="O3:P3"/>
    <mergeCell ref="Q3:R3"/>
  </mergeCells>
  <hyperlinks>
    <hyperlink ref="T2" location="OBSAH!A1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showGridLines="0" workbookViewId="0"/>
  </sheetViews>
  <sheetFormatPr defaultColWidth="9.140625" defaultRowHeight="15" x14ac:dyDescent="0.25"/>
  <cols>
    <col min="1" max="1" width="18" style="26" customWidth="1"/>
    <col min="2" max="12" width="6.7109375" style="26" customWidth="1"/>
    <col min="13" max="15" width="6.42578125" style="26" customWidth="1"/>
    <col min="16" max="16" width="6.85546875" style="26" customWidth="1"/>
    <col min="17" max="17" width="6.42578125" style="26" customWidth="1"/>
    <col min="18" max="18" width="7.140625" style="26" customWidth="1"/>
    <col min="19" max="16384" width="9.140625" style="26"/>
  </cols>
  <sheetData>
    <row r="1" spans="1:21" s="10" customFormat="1" ht="17.25" customHeight="1" x14ac:dyDescent="0.2">
      <c r="A1" s="17" t="s">
        <v>131</v>
      </c>
      <c r="B1" s="18"/>
      <c r="C1" s="18"/>
      <c r="D1" s="18"/>
      <c r="E1" s="15"/>
      <c r="F1" s="15"/>
      <c r="G1" s="15"/>
      <c r="H1" s="15"/>
      <c r="I1" s="15"/>
      <c r="L1" s="46"/>
    </row>
    <row r="2" spans="1:21" ht="17.25" customHeight="1" thickBot="1" x14ac:dyDescent="0.3">
      <c r="A2" s="210" t="s">
        <v>147</v>
      </c>
      <c r="B2" s="25"/>
      <c r="C2" s="25"/>
      <c r="P2" s="25"/>
      <c r="Q2" s="25"/>
      <c r="R2" s="25"/>
      <c r="S2" s="25"/>
      <c r="T2" s="32" t="s">
        <v>146</v>
      </c>
      <c r="U2" s="25"/>
    </row>
    <row r="3" spans="1:21" ht="24" customHeight="1" x14ac:dyDescent="0.25">
      <c r="A3" s="352" t="s">
        <v>49</v>
      </c>
      <c r="B3" s="354" t="s">
        <v>54</v>
      </c>
      <c r="C3" s="355"/>
      <c r="D3" s="355"/>
      <c r="E3" s="355"/>
      <c r="F3" s="355"/>
      <c r="G3" s="355"/>
      <c r="H3" s="355"/>
      <c r="I3" s="355"/>
      <c r="J3" s="355"/>
      <c r="K3" s="355"/>
      <c r="L3" s="356"/>
      <c r="M3" s="363" t="s">
        <v>105</v>
      </c>
      <c r="N3" s="357"/>
      <c r="O3" s="358" t="s">
        <v>106</v>
      </c>
      <c r="P3" s="357"/>
      <c r="Q3" s="358" t="s">
        <v>107</v>
      </c>
      <c r="R3" s="364"/>
    </row>
    <row r="4" spans="1:21" ht="15.75" customHeight="1" thickBot="1" x14ac:dyDescent="0.3">
      <c r="A4" s="353"/>
      <c r="B4" s="136" t="s">
        <v>3</v>
      </c>
      <c r="C4" s="136" t="s">
        <v>4</v>
      </c>
      <c r="D4" s="136" t="s">
        <v>5</v>
      </c>
      <c r="E4" s="136" t="s">
        <v>6</v>
      </c>
      <c r="F4" s="136" t="s">
        <v>40</v>
      </c>
      <c r="G4" s="137" t="s">
        <v>48</v>
      </c>
      <c r="H4" s="137" t="s">
        <v>79</v>
      </c>
      <c r="I4" s="137" t="s">
        <v>92</v>
      </c>
      <c r="J4" s="137" t="s">
        <v>99</v>
      </c>
      <c r="K4" s="137" t="s">
        <v>102</v>
      </c>
      <c r="L4" s="162" t="s">
        <v>104</v>
      </c>
      <c r="M4" s="157" t="s">
        <v>50</v>
      </c>
      <c r="N4" s="140" t="s">
        <v>51</v>
      </c>
      <c r="O4" s="142" t="s">
        <v>50</v>
      </c>
      <c r="P4" s="140" t="s">
        <v>51</v>
      </c>
      <c r="Q4" s="142" t="s">
        <v>50</v>
      </c>
      <c r="R4" s="163" t="s">
        <v>51</v>
      </c>
    </row>
    <row r="5" spans="1:21" ht="17.25" customHeight="1" x14ac:dyDescent="0.25">
      <c r="A5" s="133" t="s">
        <v>145</v>
      </c>
      <c r="B5" s="50">
        <v>21244</v>
      </c>
      <c r="C5" s="50">
        <v>20591</v>
      </c>
      <c r="D5" s="50">
        <v>20279</v>
      </c>
      <c r="E5" s="50">
        <v>20466</v>
      </c>
      <c r="F5" s="50">
        <v>20347</v>
      </c>
      <c r="G5" s="50">
        <v>21038</v>
      </c>
      <c r="H5" s="50">
        <v>21274</v>
      </c>
      <c r="I5" s="50">
        <v>21360</v>
      </c>
      <c r="J5" s="50">
        <v>21024</v>
      </c>
      <c r="K5" s="50">
        <v>21600</v>
      </c>
      <c r="L5" s="53">
        <v>22361</v>
      </c>
      <c r="M5" s="236">
        <f>L5-K5</f>
        <v>761</v>
      </c>
      <c r="N5" s="238">
        <f>L5/K5-1</f>
        <v>3.5231481481481586E-2</v>
      </c>
      <c r="O5" s="237">
        <f>L5-G5</f>
        <v>1323</v>
      </c>
      <c r="P5" s="238">
        <f>L5/G5-1</f>
        <v>6.2886205913109672E-2</v>
      </c>
      <c r="Q5" s="237">
        <f>L5-B5</f>
        <v>1117</v>
      </c>
      <c r="R5" s="238">
        <f>L5/B5-1</f>
        <v>5.2579551873470187E-2</v>
      </c>
    </row>
    <row r="6" spans="1:21" ht="17.25" customHeight="1" x14ac:dyDescent="0.25">
      <c r="A6" s="134" t="s">
        <v>7</v>
      </c>
      <c r="B6" s="49">
        <v>3462</v>
      </c>
      <c r="C6" s="49">
        <v>3417</v>
      </c>
      <c r="D6" s="49">
        <v>3267</v>
      </c>
      <c r="E6" s="49">
        <v>3514</v>
      </c>
      <c r="F6" s="49">
        <v>3475</v>
      </c>
      <c r="G6" s="49">
        <v>3694</v>
      </c>
      <c r="H6" s="49">
        <v>3752</v>
      </c>
      <c r="I6" s="49">
        <v>3872</v>
      </c>
      <c r="J6" s="49">
        <v>3883</v>
      </c>
      <c r="K6" s="49">
        <v>4015</v>
      </c>
      <c r="L6" s="52">
        <v>4243</v>
      </c>
      <c r="M6" s="229">
        <f t="shared" ref="M6:M19" si="0">L6-K6</f>
        <v>228</v>
      </c>
      <c r="N6" s="228">
        <f t="shared" ref="N6:N19" si="1">L6/K6-1</f>
        <v>5.6787048567870535E-2</v>
      </c>
      <c r="O6" s="230">
        <f t="shared" ref="O6:O19" si="2">L6-G6</f>
        <v>549</v>
      </c>
      <c r="P6" s="228">
        <f t="shared" ref="P6:P19" si="3">L6/G6-1</f>
        <v>0.14861938278289122</v>
      </c>
      <c r="Q6" s="230">
        <f t="shared" ref="Q6:Q19" si="4">L6-B6</f>
        <v>781</v>
      </c>
      <c r="R6" s="228">
        <f t="shared" ref="R6:R19" si="5">L6/B6-1</f>
        <v>0.22559214326978627</v>
      </c>
    </row>
    <row r="7" spans="1:21" ht="17.25" customHeight="1" x14ac:dyDescent="0.25">
      <c r="A7" s="134" t="s">
        <v>8</v>
      </c>
      <c r="B7" s="49">
        <v>1872</v>
      </c>
      <c r="C7" s="49">
        <v>1812</v>
      </c>
      <c r="D7" s="49">
        <v>1799</v>
      </c>
      <c r="E7" s="49">
        <v>1927</v>
      </c>
      <c r="F7" s="49">
        <v>1847</v>
      </c>
      <c r="G7" s="49">
        <v>1886</v>
      </c>
      <c r="H7" s="49">
        <v>2066</v>
      </c>
      <c r="I7" s="49">
        <v>2015</v>
      </c>
      <c r="J7" s="49">
        <v>2037</v>
      </c>
      <c r="K7" s="49">
        <v>2088</v>
      </c>
      <c r="L7" s="52">
        <v>2176</v>
      </c>
      <c r="M7" s="229">
        <f t="shared" si="0"/>
        <v>88</v>
      </c>
      <c r="N7" s="228">
        <f t="shared" si="1"/>
        <v>4.2145593869731712E-2</v>
      </c>
      <c r="O7" s="230">
        <f t="shared" si="2"/>
        <v>290</v>
      </c>
      <c r="P7" s="228">
        <f t="shared" si="3"/>
        <v>0.15376458112407221</v>
      </c>
      <c r="Q7" s="230">
        <f t="shared" si="4"/>
        <v>304</v>
      </c>
      <c r="R7" s="228">
        <f t="shared" si="5"/>
        <v>0.16239316239316248</v>
      </c>
    </row>
    <row r="8" spans="1:21" ht="17.25" customHeight="1" x14ac:dyDescent="0.25">
      <c r="A8" s="134" t="s">
        <v>9</v>
      </c>
      <c r="B8" s="49">
        <v>1356</v>
      </c>
      <c r="C8" s="49">
        <v>1228</v>
      </c>
      <c r="D8" s="49">
        <v>1271</v>
      </c>
      <c r="E8" s="49">
        <v>1222</v>
      </c>
      <c r="F8" s="49">
        <v>1200</v>
      </c>
      <c r="G8" s="49">
        <v>1240</v>
      </c>
      <c r="H8" s="49">
        <v>1292</v>
      </c>
      <c r="I8" s="49">
        <v>1266</v>
      </c>
      <c r="J8" s="49">
        <v>1274</v>
      </c>
      <c r="K8" s="49">
        <v>1262</v>
      </c>
      <c r="L8" s="52">
        <v>1284</v>
      </c>
      <c r="M8" s="229">
        <f t="shared" si="0"/>
        <v>22</v>
      </c>
      <c r="N8" s="228">
        <f t="shared" si="1"/>
        <v>1.7432646592709933E-2</v>
      </c>
      <c r="O8" s="230">
        <f t="shared" si="2"/>
        <v>44</v>
      </c>
      <c r="P8" s="228">
        <f t="shared" si="3"/>
        <v>3.548387096774186E-2</v>
      </c>
      <c r="Q8" s="230">
        <f t="shared" si="4"/>
        <v>-72</v>
      </c>
      <c r="R8" s="228">
        <f t="shared" si="5"/>
        <v>-5.3097345132743334E-2</v>
      </c>
    </row>
    <row r="9" spans="1:21" ht="17.25" customHeight="1" x14ac:dyDescent="0.25">
      <c r="A9" s="134" t="s">
        <v>10</v>
      </c>
      <c r="B9" s="49">
        <v>949</v>
      </c>
      <c r="C9" s="49">
        <v>904</v>
      </c>
      <c r="D9" s="49">
        <v>880</v>
      </c>
      <c r="E9" s="49">
        <v>860</v>
      </c>
      <c r="F9" s="49">
        <v>892</v>
      </c>
      <c r="G9" s="49">
        <v>935</v>
      </c>
      <c r="H9" s="49">
        <v>950</v>
      </c>
      <c r="I9" s="49">
        <v>995</v>
      </c>
      <c r="J9" s="49">
        <v>942</v>
      </c>
      <c r="K9" s="49">
        <v>953</v>
      </c>
      <c r="L9" s="52">
        <v>968</v>
      </c>
      <c r="M9" s="229">
        <f t="shared" si="0"/>
        <v>15</v>
      </c>
      <c r="N9" s="228">
        <f t="shared" si="1"/>
        <v>1.5739769150052485E-2</v>
      </c>
      <c r="O9" s="230">
        <f t="shared" si="2"/>
        <v>33</v>
      </c>
      <c r="P9" s="228">
        <f t="shared" si="3"/>
        <v>3.529411764705892E-2</v>
      </c>
      <c r="Q9" s="230">
        <f t="shared" si="4"/>
        <v>19</v>
      </c>
      <c r="R9" s="228">
        <f t="shared" si="5"/>
        <v>2.0021074815595341E-2</v>
      </c>
      <c r="T9" s="2"/>
    </row>
    <row r="10" spans="1:21" ht="17.25" customHeight="1" x14ac:dyDescent="0.25">
      <c r="A10" s="134" t="s">
        <v>11</v>
      </c>
      <c r="B10" s="49">
        <v>487</v>
      </c>
      <c r="C10" s="49">
        <v>457</v>
      </c>
      <c r="D10" s="49">
        <v>454</v>
      </c>
      <c r="E10" s="49">
        <v>473</v>
      </c>
      <c r="F10" s="49">
        <v>468</v>
      </c>
      <c r="G10" s="49">
        <v>483</v>
      </c>
      <c r="H10" s="49">
        <v>475</v>
      </c>
      <c r="I10" s="49">
        <v>465</v>
      </c>
      <c r="J10" s="49">
        <v>432</v>
      </c>
      <c r="K10" s="49">
        <v>450</v>
      </c>
      <c r="L10" s="52">
        <v>426</v>
      </c>
      <c r="M10" s="229">
        <f t="shared" si="0"/>
        <v>-24</v>
      </c>
      <c r="N10" s="228">
        <f t="shared" si="1"/>
        <v>-5.3333333333333344E-2</v>
      </c>
      <c r="O10" s="230">
        <f t="shared" si="2"/>
        <v>-57</v>
      </c>
      <c r="P10" s="228">
        <f t="shared" si="3"/>
        <v>-0.11801242236024845</v>
      </c>
      <c r="Q10" s="230">
        <f t="shared" si="4"/>
        <v>-61</v>
      </c>
      <c r="R10" s="228">
        <f t="shared" si="5"/>
        <v>-0.12525667351129366</v>
      </c>
    </row>
    <row r="11" spans="1:21" ht="17.25" customHeight="1" x14ac:dyDescent="0.25">
      <c r="A11" s="134" t="s">
        <v>12</v>
      </c>
      <c r="B11" s="49">
        <v>1352</v>
      </c>
      <c r="C11" s="49">
        <v>1236</v>
      </c>
      <c r="D11" s="49">
        <v>1272</v>
      </c>
      <c r="E11" s="49">
        <v>1249</v>
      </c>
      <c r="F11" s="49">
        <v>1264</v>
      </c>
      <c r="G11" s="49">
        <v>1330</v>
      </c>
      <c r="H11" s="49">
        <v>1319</v>
      </c>
      <c r="I11" s="49">
        <v>1340</v>
      </c>
      <c r="J11" s="49">
        <v>1266</v>
      </c>
      <c r="K11" s="49">
        <v>1331</v>
      </c>
      <c r="L11" s="52">
        <v>1417</v>
      </c>
      <c r="M11" s="229">
        <f t="shared" si="0"/>
        <v>86</v>
      </c>
      <c r="N11" s="228">
        <f t="shared" si="1"/>
        <v>6.4613072877535593E-2</v>
      </c>
      <c r="O11" s="230">
        <f t="shared" si="2"/>
        <v>87</v>
      </c>
      <c r="P11" s="228">
        <f t="shared" si="3"/>
        <v>6.5413533834586479E-2</v>
      </c>
      <c r="Q11" s="230">
        <f t="shared" si="4"/>
        <v>65</v>
      </c>
      <c r="R11" s="228">
        <f t="shared" si="5"/>
        <v>4.8076923076923128E-2</v>
      </c>
    </row>
    <row r="12" spans="1:21" ht="17.25" customHeight="1" x14ac:dyDescent="0.25">
      <c r="A12" s="134" t="s">
        <v>13</v>
      </c>
      <c r="B12" s="49">
        <v>703</v>
      </c>
      <c r="C12" s="49">
        <v>658</v>
      </c>
      <c r="D12" s="49">
        <v>668</v>
      </c>
      <c r="E12" s="49">
        <v>645</v>
      </c>
      <c r="F12" s="49">
        <v>645</v>
      </c>
      <c r="G12" s="49">
        <v>645</v>
      </c>
      <c r="H12" s="49">
        <v>634</v>
      </c>
      <c r="I12" s="49">
        <v>669</v>
      </c>
      <c r="J12" s="49">
        <v>560</v>
      </c>
      <c r="K12" s="49">
        <v>650</v>
      </c>
      <c r="L12" s="52">
        <v>652</v>
      </c>
      <c r="M12" s="229">
        <f t="shared" si="0"/>
        <v>2</v>
      </c>
      <c r="N12" s="228">
        <f t="shared" si="1"/>
        <v>3.0769230769229772E-3</v>
      </c>
      <c r="O12" s="230">
        <f t="shared" si="2"/>
        <v>7</v>
      </c>
      <c r="P12" s="228">
        <f t="shared" si="3"/>
        <v>1.0852713178294504E-2</v>
      </c>
      <c r="Q12" s="230">
        <f t="shared" si="4"/>
        <v>-51</v>
      </c>
      <c r="R12" s="228">
        <f t="shared" si="5"/>
        <v>-7.2546230440967308E-2</v>
      </c>
    </row>
    <row r="13" spans="1:21" ht="17.25" customHeight="1" x14ac:dyDescent="0.25">
      <c r="A13" s="134" t="s">
        <v>14</v>
      </c>
      <c r="B13" s="49">
        <v>1176</v>
      </c>
      <c r="C13" s="49">
        <v>1145</v>
      </c>
      <c r="D13" s="49">
        <v>1070</v>
      </c>
      <c r="E13" s="49">
        <v>1104</v>
      </c>
      <c r="F13" s="49">
        <v>1149</v>
      </c>
      <c r="G13" s="49">
        <v>1139</v>
      </c>
      <c r="H13" s="49">
        <v>1135</v>
      </c>
      <c r="I13" s="49">
        <v>1100</v>
      </c>
      <c r="J13" s="49">
        <v>1121</v>
      </c>
      <c r="K13" s="49">
        <v>1166</v>
      </c>
      <c r="L13" s="52">
        <v>1121</v>
      </c>
      <c r="M13" s="229">
        <f t="shared" si="0"/>
        <v>-45</v>
      </c>
      <c r="N13" s="228">
        <f t="shared" si="1"/>
        <v>-3.8593481989708356E-2</v>
      </c>
      <c r="O13" s="230">
        <f t="shared" si="2"/>
        <v>-18</v>
      </c>
      <c r="P13" s="228">
        <f t="shared" si="3"/>
        <v>-1.5803336259877065E-2</v>
      </c>
      <c r="Q13" s="230">
        <f t="shared" si="4"/>
        <v>-55</v>
      </c>
      <c r="R13" s="228">
        <f t="shared" si="5"/>
        <v>-4.6768707482993221E-2</v>
      </c>
    </row>
    <row r="14" spans="1:21" ht="17.25" customHeight="1" x14ac:dyDescent="0.25">
      <c r="A14" s="134" t="s">
        <v>15</v>
      </c>
      <c r="B14" s="49">
        <v>1016</v>
      </c>
      <c r="C14" s="49">
        <v>961</v>
      </c>
      <c r="D14" s="49">
        <v>968</v>
      </c>
      <c r="E14" s="49">
        <v>1035</v>
      </c>
      <c r="F14" s="49">
        <v>958</v>
      </c>
      <c r="G14" s="49">
        <v>1018</v>
      </c>
      <c r="H14" s="49">
        <v>999</v>
      </c>
      <c r="I14" s="49">
        <v>982</v>
      </c>
      <c r="J14" s="49">
        <v>992</v>
      </c>
      <c r="K14" s="49">
        <v>997</v>
      </c>
      <c r="L14" s="52">
        <v>990</v>
      </c>
      <c r="M14" s="229">
        <f t="shared" si="0"/>
        <v>-7</v>
      </c>
      <c r="N14" s="228">
        <f t="shared" si="1"/>
        <v>-7.0210631895687436E-3</v>
      </c>
      <c r="O14" s="230">
        <f t="shared" si="2"/>
        <v>-28</v>
      </c>
      <c r="P14" s="228">
        <f t="shared" si="3"/>
        <v>-2.7504911591355596E-2</v>
      </c>
      <c r="Q14" s="230">
        <f t="shared" si="4"/>
        <v>-26</v>
      </c>
      <c r="R14" s="228">
        <f t="shared" si="5"/>
        <v>-2.5590551181102317E-2</v>
      </c>
    </row>
    <row r="15" spans="1:21" ht="17.25" customHeight="1" x14ac:dyDescent="0.25">
      <c r="A15" s="134" t="s">
        <v>16</v>
      </c>
      <c r="B15" s="49">
        <v>1000</v>
      </c>
      <c r="C15" s="49">
        <v>1042</v>
      </c>
      <c r="D15" s="49">
        <v>998</v>
      </c>
      <c r="E15" s="49">
        <v>1004</v>
      </c>
      <c r="F15" s="49">
        <v>998</v>
      </c>
      <c r="G15" s="49">
        <v>1054</v>
      </c>
      <c r="H15" s="49">
        <v>1039</v>
      </c>
      <c r="I15" s="49">
        <v>1034</v>
      </c>
      <c r="J15" s="49">
        <v>1012</v>
      </c>
      <c r="K15" s="49">
        <v>1024</v>
      </c>
      <c r="L15" s="52">
        <v>1094</v>
      </c>
      <c r="M15" s="229">
        <f t="shared" si="0"/>
        <v>70</v>
      </c>
      <c r="N15" s="228">
        <f t="shared" si="1"/>
        <v>6.8359375E-2</v>
      </c>
      <c r="O15" s="230">
        <f t="shared" si="2"/>
        <v>40</v>
      </c>
      <c r="P15" s="228">
        <f t="shared" si="3"/>
        <v>3.7950664136622292E-2</v>
      </c>
      <c r="Q15" s="230">
        <f t="shared" si="4"/>
        <v>94</v>
      </c>
      <c r="R15" s="228">
        <f t="shared" si="5"/>
        <v>9.4000000000000083E-2</v>
      </c>
    </row>
    <row r="16" spans="1:21" ht="17.25" customHeight="1" x14ac:dyDescent="0.25">
      <c r="A16" s="134" t="s">
        <v>17</v>
      </c>
      <c r="B16" s="49">
        <v>2579</v>
      </c>
      <c r="C16" s="49">
        <v>2524</v>
      </c>
      <c r="D16" s="49">
        <v>2418</v>
      </c>
      <c r="E16" s="49">
        <v>2442</v>
      </c>
      <c r="F16" s="49">
        <v>2507</v>
      </c>
      <c r="G16" s="49">
        <v>2602</v>
      </c>
      <c r="H16" s="49">
        <v>2524</v>
      </c>
      <c r="I16" s="49">
        <v>2560</v>
      </c>
      <c r="J16" s="49">
        <v>2599</v>
      </c>
      <c r="K16" s="49">
        <v>2639</v>
      </c>
      <c r="L16" s="52">
        <v>2767</v>
      </c>
      <c r="M16" s="229">
        <f t="shared" si="0"/>
        <v>128</v>
      </c>
      <c r="N16" s="228">
        <f t="shared" si="1"/>
        <v>4.8503220917013978E-2</v>
      </c>
      <c r="O16" s="230">
        <f t="shared" si="2"/>
        <v>165</v>
      </c>
      <c r="P16" s="228">
        <f t="shared" si="3"/>
        <v>6.3412759415834019E-2</v>
      </c>
      <c r="Q16" s="230">
        <f t="shared" si="4"/>
        <v>188</v>
      </c>
      <c r="R16" s="228">
        <f t="shared" si="5"/>
        <v>7.2896471500581539E-2</v>
      </c>
    </row>
    <row r="17" spans="1:18" ht="17.25" customHeight="1" x14ac:dyDescent="0.25">
      <c r="A17" s="134" t="s">
        <v>18</v>
      </c>
      <c r="B17" s="49">
        <v>1403</v>
      </c>
      <c r="C17" s="49">
        <v>1365</v>
      </c>
      <c r="D17" s="49">
        <v>1412</v>
      </c>
      <c r="E17" s="49">
        <v>1308</v>
      </c>
      <c r="F17" s="49">
        <v>1291</v>
      </c>
      <c r="G17" s="49">
        <v>1338</v>
      </c>
      <c r="H17" s="49">
        <v>1350</v>
      </c>
      <c r="I17" s="49">
        <v>1387</v>
      </c>
      <c r="J17" s="49">
        <v>1264</v>
      </c>
      <c r="K17" s="49">
        <v>1317</v>
      </c>
      <c r="L17" s="52">
        <v>1341</v>
      </c>
      <c r="M17" s="229">
        <f t="shared" si="0"/>
        <v>24</v>
      </c>
      <c r="N17" s="228">
        <f t="shared" si="1"/>
        <v>1.8223234624145768E-2</v>
      </c>
      <c r="O17" s="230">
        <f t="shared" si="2"/>
        <v>3</v>
      </c>
      <c r="P17" s="228">
        <f t="shared" si="3"/>
        <v>2.2421524663676085E-3</v>
      </c>
      <c r="Q17" s="230">
        <f t="shared" si="4"/>
        <v>-62</v>
      </c>
      <c r="R17" s="228">
        <f t="shared" si="5"/>
        <v>-4.4191019244476104E-2</v>
      </c>
    </row>
    <row r="18" spans="1:18" ht="17.25" customHeight="1" x14ac:dyDescent="0.25">
      <c r="A18" s="134" t="s">
        <v>19</v>
      </c>
      <c r="B18" s="49">
        <v>1362</v>
      </c>
      <c r="C18" s="49">
        <v>1368</v>
      </c>
      <c r="D18" s="49">
        <v>1292</v>
      </c>
      <c r="E18" s="49">
        <v>1311</v>
      </c>
      <c r="F18" s="49">
        <v>1281</v>
      </c>
      <c r="G18" s="49">
        <v>1355</v>
      </c>
      <c r="H18" s="49">
        <v>1422</v>
      </c>
      <c r="I18" s="49">
        <v>1341</v>
      </c>
      <c r="J18" s="49">
        <v>1367</v>
      </c>
      <c r="K18" s="49">
        <v>1375</v>
      </c>
      <c r="L18" s="52">
        <v>1427</v>
      </c>
      <c r="M18" s="229">
        <f t="shared" si="0"/>
        <v>52</v>
      </c>
      <c r="N18" s="228">
        <f t="shared" si="1"/>
        <v>3.7818181818181751E-2</v>
      </c>
      <c r="O18" s="230">
        <f t="shared" si="2"/>
        <v>72</v>
      </c>
      <c r="P18" s="228">
        <f t="shared" si="3"/>
        <v>5.31365313653136E-2</v>
      </c>
      <c r="Q18" s="230">
        <f t="shared" si="4"/>
        <v>65</v>
      </c>
      <c r="R18" s="228">
        <f t="shared" si="5"/>
        <v>4.7723935389133665E-2</v>
      </c>
    </row>
    <row r="19" spans="1:18" ht="17.25" customHeight="1" x14ac:dyDescent="0.25">
      <c r="A19" s="134" t="s">
        <v>20</v>
      </c>
      <c r="B19" s="49">
        <v>2527</v>
      </c>
      <c r="C19" s="49">
        <v>2474</v>
      </c>
      <c r="D19" s="49">
        <v>2510</v>
      </c>
      <c r="E19" s="49">
        <v>2372</v>
      </c>
      <c r="F19" s="49">
        <v>2372</v>
      </c>
      <c r="G19" s="49">
        <v>2319</v>
      </c>
      <c r="H19" s="49">
        <v>2317</v>
      </c>
      <c r="I19" s="49">
        <v>2334</v>
      </c>
      <c r="J19" s="49">
        <v>2275</v>
      </c>
      <c r="K19" s="49">
        <v>2333</v>
      </c>
      <c r="L19" s="52">
        <v>2455</v>
      </c>
      <c r="M19" s="229">
        <f t="shared" si="0"/>
        <v>122</v>
      </c>
      <c r="N19" s="228">
        <f t="shared" si="1"/>
        <v>5.2293184740677345E-2</v>
      </c>
      <c r="O19" s="230">
        <f t="shared" si="2"/>
        <v>136</v>
      </c>
      <c r="P19" s="228">
        <f t="shared" si="3"/>
        <v>5.8645968089693801E-2</v>
      </c>
      <c r="Q19" s="230">
        <f t="shared" si="4"/>
        <v>-72</v>
      </c>
      <c r="R19" s="228">
        <f t="shared" si="5"/>
        <v>-2.8492283339928814E-2</v>
      </c>
    </row>
    <row r="20" spans="1:18" s="99" customFormat="1" ht="17.25" customHeight="1" x14ac:dyDescent="0.25">
      <c r="A20" s="135"/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212"/>
      <c r="N20" s="211"/>
      <c r="O20" s="212"/>
      <c r="P20" s="211"/>
      <c r="Q20" s="212"/>
      <c r="R20" s="211"/>
    </row>
    <row r="21" spans="1:18" ht="17.25" customHeight="1" x14ac:dyDescent="0.25">
      <c r="A21" s="69" t="s">
        <v>81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</row>
    <row r="22" spans="1:18" x14ac:dyDescent="0.25">
      <c r="A22" s="16" t="s">
        <v>86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</row>
    <row r="23" spans="1:18" x14ac:dyDescent="0.25"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</row>
  </sheetData>
  <mergeCells count="5">
    <mergeCell ref="A3:A4"/>
    <mergeCell ref="B3:L3"/>
    <mergeCell ref="M3:N3"/>
    <mergeCell ref="O3:P3"/>
    <mergeCell ref="Q3:R3"/>
  </mergeCells>
  <hyperlinks>
    <hyperlink ref="T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showGridLines="0" workbookViewId="0"/>
  </sheetViews>
  <sheetFormatPr defaultRowHeight="15" x14ac:dyDescent="0.25"/>
  <cols>
    <col min="1" max="1" width="17.42578125" customWidth="1"/>
    <col min="2" max="12" width="6.7109375" customWidth="1"/>
    <col min="13" max="13" width="6.28515625" customWidth="1"/>
    <col min="14" max="14" width="7" customWidth="1"/>
    <col min="15" max="15" width="6.28515625" customWidth="1"/>
    <col min="16" max="16" width="8.42578125" customWidth="1"/>
    <col min="17" max="17" width="6.28515625" customWidth="1"/>
    <col min="18" max="18" width="6.85546875" customWidth="1"/>
  </cols>
  <sheetData>
    <row r="1" spans="1:21" x14ac:dyDescent="0.25">
      <c r="A1" s="17" t="s">
        <v>132</v>
      </c>
      <c r="B1" s="18"/>
      <c r="C1" s="18"/>
      <c r="D1" s="18"/>
      <c r="E1" s="15"/>
      <c r="F1" s="15"/>
      <c r="G1" s="15"/>
      <c r="H1" s="15"/>
      <c r="I1" s="15"/>
      <c r="J1" s="10"/>
      <c r="K1" s="10"/>
      <c r="L1" s="46"/>
      <c r="M1" s="10"/>
      <c r="N1" s="10"/>
      <c r="O1" s="10"/>
      <c r="P1" s="10"/>
      <c r="Q1" s="10"/>
      <c r="R1" s="10"/>
    </row>
    <row r="2" spans="1:21" ht="15.75" thickBot="1" x14ac:dyDescent="0.3">
      <c r="A2" s="210" t="s">
        <v>147</v>
      </c>
      <c r="B2" s="25"/>
      <c r="C2" s="25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25"/>
      <c r="Q2" s="25"/>
      <c r="R2" s="25"/>
      <c r="S2" s="25"/>
      <c r="T2" s="32" t="s">
        <v>146</v>
      </c>
      <c r="U2" s="25"/>
    </row>
    <row r="3" spans="1:21" ht="27.75" customHeight="1" x14ac:dyDescent="0.25">
      <c r="A3" s="352" t="s">
        <v>49</v>
      </c>
      <c r="B3" s="354" t="s">
        <v>54</v>
      </c>
      <c r="C3" s="355"/>
      <c r="D3" s="355"/>
      <c r="E3" s="355"/>
      <c r="F3" s="355"/>
      <c r="G3" s="355"/>
      <c r="H3" s="355"/>
      <c r="I3" s="355"/>
      <c r="J3" s="355"/>
      <c r="K3" s="355"/>
      <c r="L3" s="356"/>
      <c r="M3" s="363" t="s">
        <v>105</v>
      </c>
      <c r="N3" s="357"/>
      <c r="O3" s="358" t="s">
        <v>106</v>
      </c>
      <c r="P3" s="357"/>
      <c r="Q3" s="358" t="s">
        <v>107</v>
      </c>
      <c r="R3" s="364"/>
    </row>
    <row r="4" spans="1:21" ht="15.75" customHeight="1" thickBot="1" x14ac:dyDescent="0.3">
      <c r="A4" s="353"/>
      <c r="B4" s="136" t="s">
        <v>3</v>
      </c>
      <c r="C4" s="136" t="s">
        <v>4</v>
      </c>
      <c r="D4" s="136" t="s">
        <v>5</v>
      </c>
      <c r="E4" s="136" t="s">
        <v>6</v>
      </c>
      <c r="F4" s="136" t="s">
        <v>40</v>
      </c>
      <c r="G4" s="137" t="s">
        <v>48</v>
      </c>
      <c r="H4" s="137" t="s">
        <v>79</v>
      </c>
      <c r="I4" s="137" t="s">
        <v>92</v>
      </c>
      <c r="J4" s="137" t="s">
        <v>99</v>
      </c>
      <c r="K4" s="137" t="s">
        <v>102</v>
      </c>
      <c r="L4" s="162" t="s">
        <v>104</v>
      </c>
      <c r="M4" s="157" t="s">
        <v>50</v>
      </c>
      <c r="N4" s="140" t="s">
        <v>51</v>
      </c>
      <c r="O4" s="142" t="s">
        <v>50</v>
      </c>
      <c r="P4" s="140" t="s">
        <v>51</v>
      </c>
      <c r="Q4" s="142" t="s">
        <v>50</v>
      </c>
      <c r="R4" s="163" t="s">
        <v>51</v>
      </c>
    </row>
    <row r="5" spans="1:21" x14ac:dyDescent="0.25">
      <c r="A5" s="133" t="s">
        <v>145</v>
      </c>
      <c r="B5" s="50">
        <v>11569</v>
      </c>
      <c r="C5" s="50">
        <v>10901</v>
      </c>
      <c r="D5" s="50">
        <v>10748</v>
      </c>
      <c r="E5" s="50">
        <v>10986</v>
      </c>
      <c r="F5" s="50">
        <v>11072</v>
      </c>
      <c r="G5" s="50">
        <v>11453</v>
      </c>
      <c r="H5" s="50">
        <v>11684</v>
      </c>
      <c r="I5" s="50">
        <v>11701</v>
      </c>
      <c r="J5" s="50">
        <v>11425</v>
      </c>
      <c r="K5" s="50">
        <v>11857</v>
      </c>
      <c r="L5" s="53">
        <v>12250</v>
      </c>
      <c r="M5" s="236">
        <f>L5-K5</f>
        <v>393</v>
      </c>
      <c r="N5" s="238">
        <f>L5/K5-1</f>
        <v>3.3144977650333196E-2</v>
      </c>
      <c r="O5" s="237">
        <f>L5-G5</f>
        <v>797</v>
      </c>
      <c r="P5" s="238">
        <f>L5/G5-1</f>
        <v>6.9588754038243161E-2</v>
      </c>
      <c r="Q5" s="237">
        <f>L5-B5</f>
        <v>681</v>
      </c>
      <c r="R5" s="238">
        <f>L5/B5-1</f>
        <v>5.8864206067940295E-2</v>
      </c>
    </row>
    <row r="6" spans="1:21" x14ac:dyDescent="0.25">
      <c r="A6" s="134" t="s">
        <v>7</v>
      </c>
      <c r="B6" s="49">
        <v>1703</v>
      </c>
      <c r="C6" s="49">
        <v>1520</v>
      </c>
      <c r="D6" s="49">
        <v>1432</v>
      </c>
      <c r="E6" s="49">
        <v>1532</v>
      </c>
      <c r="F6" s="49">
        <v>1544</v>
      </c>
      <c r="G6" s="49">
        <v>1685</v>
      </c>
      <c r="H6" s="49">
        <v>1699</v>
      </c>
      <c r="I6" s="49">
        <v>1771</v>
      </c>
      <c r="J6" s="49">
        <v>1702</v>
      </c>
      <c r="K6" s="49">
        <v>1786</v>
      </c>
      <c r="L6" s="52">
        <v>1929</v>
      </c>
      <c r="M6" s="229">
        <f t="shared" ref="M6:M19" si="0">L6-K6</f>
        <v>143</v>
      </c>
      <c r="N6" s="228">
        <f t="shared" ref="N6:N19" si="1">L6/K6-1</f>
        <v>8.0067189249720006E-2</v>
      </c>
      <c r="O6" s="230">
        <f t="shared" ref="O6:O19" si="2">L6-G6</f>
        <v>244</v>
      </c>
      <c r="P6" s="228">
        <f t="shared" ref="P6:P19" si="3">L6/G6-1</f>
        <v>0.14480712166172105</v>
      </c>
      <c r="Q6" s="230">
        <f t="shared" ref="Q6:Q19" si="4">L6-B6</f>
        <v>226</v>
      </c>
      <c r="R6" s="228">
        <f t="shared" ref="R6:R19" si="5">L6/B6-1</f>
        <v>0.13270698766881983</v>
      </c>
    </row>
    <row r="7" spans="1:21" x14ac:dyDescent="0.25">
      <c r="A7" s="134" t="s">
        <v>8</v>
      </c>
      <c r="B7" s="49">
        <v>1045</v>
      </c>
      <c r="C7" s="49">
        <v>1000</v>
      </c>
      <c r="D7" s="49">
        <v>1000</v>
      </c>
      <c r="E7" s="49">
        <v>1079</v>
      </c>
      <c r="F7" s="49">
        <v>1051</v>
      </c>
      <c r="G7" s="49">
        <v>1000</v>
      </c>
      <c r="H7" s="49">
        <v>1137</v>
      </c>
      <c r="I7" s="49">
        <v>1098</v>
      </c>
      <c r="J7" s="49">
        <v>1085</v>
      </c>
      <c r="K7" s="49">
        <v>1186</v>
      </c>
      <c r="L7" s="52">
        <v>1240</v>
      </c>
      <c r="M7" s="229">
        <f t="shared" si="0"/>
        <v>54</v>
      </c>
      <c r="N7" s="228">
        <f t="shared" si="1"/>
        <v>4.5531197301855064E-2</v>
      </c>
      <c r="O7" s="230">
        <f t="shared" si="2"/>
        <v>240</v>
      </c>
      <c r="P7" s="228">
        <f t="shared" si="3"/>
        <v>0.24</v>
      </c>
      <c r="Q7" s="230">
        <f t="shared" si="4"/>
        <v>195</v>
      </c>
      <c r="R7" s="228">
        <f t="shared" si="5"/>
        <v>0.1866028708133971</v>
      </c>
    </row>
    <row r="8" spans="1:21" x14ac:dyDescent="0.25">
      <c r="A8" s="134" t="s">
        <v>9</v>
      </c>
      <c r="B8" s="49">
        <v>771</v>
      </c>
      <c r="C8" s="49">
        <v>661</v>
      </c>
      <c r="D8" s="49">
        <v>660</v>
      </c>
      <c r="E8" s="49">
        <v>654</v>
      </c>
      <c r="F8" s="49">
        <v>651</v>
      </c>
      <c r="G8" s="49">
        <v>645</v>
      </c>
      <c r="H8" s="49">
        <v>684</v>
      </c>
      <c r="I8" s="49">
        <v>673</v>
      </c>
      <c r="J8" s="49">
        <v>656</v>
      </c>
      <c r="K8" s="49">
        <v>670</v>
      </c>
      <c r="L8" s="52">
        <v>685</v>
      </c>
      <c r="M8" s="229">
        <f t="shared" si="0"/>
        <v>15</v>
      </c>
      <c r="N8" s="228">
        <f t="shared" si="1"/>
        <v>2.2388059701492491E-2</v>
      </c>
      <c r="O8" s="230">
        <f t="shared" si="2"/>
        <v>40</v>
      </c>
      <c r="P8" s="228">
        <f t="shared" si="3"/>
        <v>6.2015503875969102E-2</v>
      </c>
      <c r="Q8" s="230">
        <f t="shared" si="4"/>
        <v>-86</v>
      </c>
      <c r="R8" s="228">
        <f t="shared" si="5"/>
        <v>-0.11154345006485089</v>
      </c>
    </row>
    <row r="9" spans="1:21" x14ac:dyDescent="0.25">
      <c r="A9" s="134" t="s">
        <v>10</v>
      </c>
      <c r="B9" s="49">
        <v>374</v>
      </c>
      <c r="C9" s="49">
        <v>356</v>
      </c>
      <c r="D9" s="49">
        <v>355</v>
      </c>
      <c r="E9" s="49">
        <v>344</v>
      </c>
      <c r="F9" s="49">
        <v>384</v>
      </c>
      <c r="G9" s="49">
        <v>416</v>
      </c>
      <c r="H9" s="49">
        <v>424</v>
      </c>
      <c r="I9" s="49">
        <v>460</v>
      </c>
      <c r="J9" s="49">
        <v>423</v>
      </c>
      <c r="K9" s="49">
        <v>418</v>
      </c>
      <c r="L9" s="52">
        <v>408</v>
      </c>
      <c r="M9" s="229">
        <f t="shared" si="0"/>
        <v>-10</v>
      </c>
      <c r="N9" s="228">
        <f t="shared" si="1"/>
        <v>-2.3923444976076569E-2</v>
      </c>
      <c r="O9" s="230">
        <f t="shared" si="2"/>
        <v>-8</v>
      </c>
      <c r="P9" s="228">
        <f t="shared" si="3"/>
        <v>-1.9230769230769273E-2</v>
      </c>
      <c r="Q9" s="230">
        <f t="shared" si="4"/>
        <v>34</v>
      </c>
      <c r="R9" s="228">
        <f t="shared" si="5"/>
        <v>9.0909090909090828E-2</v>
      </c>
    </row>
    <row r="10" spans="1:21" x14ac:dyDescent="0.25">
      <c r="A10" s="134" t="s">
        <v>11</v>
      </c>
      <c r="B10" s="49">
        <v>228</v>
      </c>
      <c r="C10" s="49">
        <v>195</v>
      </c>
      <c r="D10" s="49">
        <v>183</v>
      </c>
      <c r="E10" s="49">
        <v>193</v>
      </c>
      <c r="F10" s="49">
        <v>197</v>
      </c>
      <c r="G10" s="49">
        <v>201</v>
      </c>
      <c r="H10" s="49">
        <v>184</v>
      </c>
      <c r="I10" s="49">
        <v>191</v>
      </c>
      <c r="J10" s="49">
        <v>155</v>
      </c>
      <c r="K10" s="49">
        <v>179</v>
      </c>
      <c r="L10" s="52">
        <v>159</v>
      </c>
      <c r="M10" s="229">
        <f t="shared" si="0"/>
        <v>-20</v>
      </c>
      <c r="N10" s="228">
        <f t="shared" si="1"/>
        <v>-0.11173184357541899</v>
      </c>
      <c r="O10" s="230">
        <f t="shared" si="2"/>
        <v>-42</v>
      </c>
      <c r="P10" s="228">
        <f t="shared" si="3"/>
        <v>-0.20895522388059706</v>
      </c>
      <c r="Q10" s="230">
        <f t="shared" si="4"/>
        <v>-69</v>
      </c>
      <c r="R10" s="228">
        <f t="shared" si="5"/>
        <v>-0.30263157894736847</v>
      </c>
    </row>
    <row r="11" spans="1:21" x14ac:dyDescent="0.25">
      <c r="A11" s="134" t="s">
        <v>12</v>
      </c>
      <c r="B11" s="49">
        <v>799</v>
      </c>
      <c r="C11" s="49">
        <v>709</v>
      </c>
      <c r="D11" s="49">
        <v>721</v>
      </c>
      <c r="E11" s="49">
        <v>729</v>
      </c>
      <c r="F11" s="49">
        <v>774</v>
      </c>
      <c r="G11" s="49">
        <v>802</v>
      </c>
      <c r="H11" s="49">
        <v>789</v>
      </c>
      <c r="I11" s="49">
        <v>814</v>
      </c>
      <c r="J11" s="49">
        <v>779</v>
      </c>
      <c r="K11" s="49">
        <v>820</v>
      </c>
      <c r="L11" s="52">
        <v>827</v>
      </c>
      <c r="M11" s="229">
        <f t="shared" si="0"/>
        <v>7</v>
      </c>
      <c r="N11" s="228">
        <f t="shared" si="1"/>
        <v>8.5365853658536661E-3</v>
      </c>
      <c r="O11" s="230">
        <f t="shared" si="2"/>
        <v>25</v>
      </c>
      <c r="P11" s="228">
        <f t="shared" si="3"/>
        <v>3.1172069825436299E-2</v>
      </c>
      <c r="Q11" s="230">
        <f t="shared" si="4"/>
        <v>28</v>
      </c>
      <c r="R11" s="228">
        <f t="shared" si="5"/>
        <v>3.5043804755944929E-2</v>
      </c>
    </row>
    <row r="12" spans="1:21" x14ac:dyDescent="0.25">
      <c r="A12" s="134" t="s">
        <v>13</v>
      </c>
      <c r="B12" s="49">
        <v>366</v>
      </c>
      <c r="C12" s="49">
        <v>340</v>
      </c>
      <c r="D12" s="49">
        <v>320</v>
      </c>
      <c r="E12" s="49">
        <v>355</v>
      </c>
      <c r="F12" s="49">
        <v>308</v>
      </c>
      <c r="G12" s="49">
        <v>340</v>
      </c>
      <c r="H12" s="49">
        <v>344</v>
      </c>
      <c r="I12" s="49">
        <v>387</v>
      </c>
      <c r="J12" s="49">
        <v>332</v>
      </c>
      <c r="K12" s="49">
        <v>389</v>
      </c>
      <c r="L12" s="52">
        <v>390</v>
      </c>
      <c r="M12" s="229">
        <f t="shared" si="0"/>
        <v>1</v>
      </c>
      <c r="N12" s="228">
        <f t="shared" si="1"/>
        <v>2.5706940874035134E-3</v>
      </c>
      <c r="O12" s="230">
        <f t="shared" si="2"/>
        <v>50</v>
      </c>
      <c r="P12" s="228">
        <f t="shared" si="3"/>
        <v>0.14705882352941169</v>
      </c>
      <c r="Q12" s="230">
        <f t="shared" si="4"/>
        <v>24</v>
      </c>
      <c r="R12" s="228">
        <f t="shared" si="5"/>
        <v>6.5573770491803351E-2</v>
      </c>
    </row>
    <row r="13" spans="1:21" x14ac:dyDescent="0.25">
      <c r="A13" s="134" t="s">
        <v>14</v>
      </c>
      <c r="B13" s="49">
        <v>634</v>
      </c>
      <c r="C13" s="49">
        <v>589</v>
      </c>
      <c r="D13" s="49">
        <v>571</v>
      </c>
      <c r="E13" s="49">
        <v>599</v>
      </c>
      <c r="F13" s="49">
        <v>626</v>
      </c>
      <c r="G13" s="49">
        <v>590</v>
      </c>
      <c r="H13" s="49">
        <v>613</v>
      </c>
      <c r="I13" s="49">
        <v>578</v>
      </c>
      <c r="J13" s="49">
        <v>596</v>
      </c>
      <c r="K13" s="49">
        <v>647</v>
      </c>
      <c r="L13" s="52">
        <v>597</v>
      </c>
      <c r="M13" s="229">
        <f t="shared" si="0"/>
        <v>-50</v>
      </c>
      <c r="N13" s="228">
        <f t="shared" si="1"/>
        <v>-7.7279752704791371E-2</v>
      </c>
      <c r="O13" s="230">
        <f t="shared" si="2"/>
        <v>7</v>
      </c>
      <c r="P13" s="228">
        <f t="shared" si="3"/>
        <v>1.1864406779660941E-2</v>
      </c>
      <c r="Q13" s="230">
        <f t="shared" si="4"/>
        <v>-37</v>
      </c>
      <c r="R13" s="228">
        <f t="shared" si="5"/>
        <v>-5.8359621451104071E-2</v>
      </c>
    </row>
    <row r="14" spans="1:21" x14ac:dyDescent="0.25">
      <c r="A14" s="134" t="s">
        <v>15</v>
      </c>
      <c r="B14" s="49">
        <v>585</v>
      </c>
      <c r="C14" s="49">
        <v>506</v>
      </c>
      <c r="D14" s="49">
        <v>543</v>
      </c>
      <c r="E14" s="49">
        <v>588</v>
      </c>
      <c r="F14" s="49">
        <v>551</v>
      </c>
      <c r="G14" s="49">
        <v>608</v>
      </c>
      <c r="H14" s="49">
        <v>594</v>
      </c>
      <c r="I14" s="49">
        <v>567</v>
      </c>
      <c r="J14" s="49">
        <v>588</v>
      </c>
      <c r="K14" s="49">
        <v>593</v>
      </c>
      <c r="L14" s="52">
        <v>585</v>
      </c>
      <c r="M14" s="229">
        <f t="shared" si="0"/>
        <v>-8</v>
      </c>
      <c r="N14" s="228">
        <f t="shared" si="1"/>
        <v>-1.3490725126475533E-2</v>
      </c>
      <c r="O14" s="230">
        <f t="shared" si="2"/>
        <v>-23</v>
      </c>
      <c r="P14" s="228">
        <f t="shared" si="3"/>
        <v>-3.7828947368421018E-2</v>
      </c>
      <c r="Q14" s="230">
        <f>L14-B14</f>
        <v>0</v>
      </c>
      <c r="R14" s="228">
        <f t="shared" si="5"/>
        <v>0</v>
      </c>
    </row>
    <row r="15" spans="1:21" x14ac:dyDescent="0.25">
      <c r="A15" s="134" t="s">
        <v>16</v>
      </c>
      <c r="B15" s="49">
        <v>549</v>
      </c>
      <c r="C15" s="49">
        <v>573</v>
      </c>
      <c r="D15" s="49">
        <v>562</v>
      </c>
      <c r="E15" s="49">
        <v>572</v>
      </c>
      <c r="F15" s="49">
        <v>588</v>
      </c>
      <c r="G15" s="49">
        <v>621</v>
      </c>
      <c r="H15" s="49">
        <v>616</v>
      </c>
      <c r="I15" s="49">
        <v>603</v>
      </c>
      <c r="J15" s="49">
        <v>561</v>
      </c>
      <c r="K15" s="49">
        <v>599</v>
      </c>
      <c r="L15" s="52">
        <v>638</v>
      </c>
      <c r="M15" s="229">
        <f t="shared" si="0"/>
        <v>39</v>
      </c>
      <c r="N15" s="228">
        <f t="shared" si="1"/>
        <v>6.5108514190317157E-2</v>
      </c>
      <c r="O15" s="230">
        <f t="shared" si="2"/>
        <v>17</v>
      </c>
      <c r="P15" s="228">
        <f t="shared" si="3"/>
        <v>2.7375201288244666E-2</v>
      </c>
      <c r="Q15" s="230">
        <f t="shared" si="4"/>
        <v>89</v>
      </c>
      <c r="R15" s="228">
        <f t="shared" si="5"/>
        <v>0.16211293260473592</v>
      </c>
    </row>
    <row r="16" spans="1:21" x14ac:dyDescent="0.25">
      <c r="A16" s="134" t="s">
        <v>17</v>
      </c>
      <c r="B16" s="49">
        <v>1477</v>
      </c>
      <c r="C16" s="49">
        <v>1384</v>
      </c>
      <c r="D16" s="49">
        <v>1309</v>
      </c>
      <c r="E16" s="49">
        <v>1335</v>
      </c>
      <c r="F16" s="49">
        <v>1400</v>
      </c>
      <c r="G16" s="49">
        <v>1447</v>
      </c>
      <c r="H16" s="49">
        <v>1437</v>
      </c>
      <c r="I16" s="49">
        <v>1486</v>
      </c>
      <c r="J16" s="49">
        <v>1519</v>
      </c>
      <c r="K16" s="49">
        <v>1503</v>
      </c>
      <c r="L16" s="52">
        <v>1584</v>
      </c>
      <c r="M16" s="229">
        <f t="shared" si="0"/>
        <v>81</v>
      </c>
      <c r="N16" s="228">
        <f t="shared" si="1"/>
        <v>5.3892215568862367E-2</v>
      </c>
      <c r="O16" s="230">
        <f t="shared" si="2"/>
        <v>137</v>
      </c>
      <c r="P16" s="228">
        <f t="shared" si="3"/>
        <v>9.4678645473393219E-2</v>
      </c>
      <c r="Q16" s="230">
        <f t="shared" si="4"/>
        <v>107</v>
      </c>
      <c r="R16" s="228">
        <f t="shared" si="5"/>
        <v>7.244414353419093E-2</v>
      </c>
    </row>
    <row r="17" spans="1:18" x14ac:dyDescent="0.25">
      <c r="A17" s="134" t="s">
        <v>18</v>
      </c>
      <c r="B17" s="49">
        <v>711</v>
      </c>
      <c r="C17" s="49">
        <v>679</v>
      </c>
      <c r="D17" s="49">
        <v>715</v>
      </c>
      <c r="E17" s="49">
        <v>648</v>
      </c>
      <c r="F17" s="49">
        <v>664</v>
      </c>
      <c r="G17" s="49">
        <v>698</v>
      </c>
      <c r="H17" s="49">
        <v>729</v>
      </c>
      <c r="I17" s="49">
        <v>717</v>
      </c>
      <c r="J17" s="49">
        <v>648</v>
      </c>
      <c r="K17" s="49">
        <v>716</v>
      </c>
      <c r="L17" s="52">
        <v>720</v>
      </c>
      <c r="M17" s="229">
        <f t="shared" si="0"/>
        <v>4</v>
      </c>
      <c r="N17" s="228">
        <f t="shared" si="1"/>
        <v>5.5865921787709993E-3</v>
      </c>
      <c r="O17" s="230">
        <f t="shared" si="2"/>
        <v>22</v>
      </c>
      <c r="P17" s="228">
        <f t="shared" si="3"/>
        <v>3.1518624641833748E-2</v>
      </c>
      <c r="Q17" s="230">
        <f t="shared" si="4"/>
        <v>9</v>
      </c>
      <c r="R17" s="228">
        <f t="shared" si="5"/>
        <v>1.2658227848101333E-2</v>
      </c>
    </row>
    <row r="18" spans="1:18" x14ac:dyDescent="0.25">
      <c r="A18" s="134" t="s">
        <v>19</v>
      </c>
      <c r="B18" s="49">
        <v>876</v>
      </c>
      <c r="C18" s="49">
        <v>906</v>
      </c>
      <c r="D18" s="49">
        <v>826</v>
      </c>
      <c r="E18" s="49">
        <v>905</v>
      </c>
      <c r="F18" s="49">
        <v>893</v>
      </c>
      <c r="G18" s="49">
        <v>956</v>
      </c>
      <c r="H18" s="49">
        <v>1010</v>
      </c>
      <c r="I18" s="49">
        <v>957</v>
      </c>
      <c r="J18" s="49">
        <v>966</v>
      </c>
      <c r="K18" s="49">
        <v>980</v>
      </c>
      <c r="L18" s="52">
        <v>1004</v>
      </c>
      <c r="M18" s="229">
        <f t="shared" si="0"/>
        <v>24</v>
      </c>
      <c r="N18" s="228">
        <f t="shared" si="1"/>
        <v>2.4489795918367419E-2</v>
      </c>
      <c r="O18" s="230">
        <f t="shared" si="2"/>
        <v>48</v>
      </c>
      <c r="P18" s="228">
        <f t="shared" si="3"/>
        <v>5.0209205020920411E-2</v>
      </c>
      <c r="Q18" s="230">
        <f t="shared" si="4"/>
        <v>128</v>
      </c>
      <c r="R18" s="228">
        <f t="shared" si="5"/>
        <v>0.14611872146118721</v>
      </c>
    </row>
    <row r="19" spans="1:18" x14ac:dyDescent="0.25">
      <c r="A19" s="134" t="s">
        <v>20</v>
      </c>
      <c r="B19" s="49">
        <v>1451</v>
      </c>
      <c r="C19" s="49">
        <v>1483</v>
      </c>
      <c r="D19" s="49">
        <v>1551</v>
      </c>
      <c r="E19" s="49">
        <v>1453</v>
      </c>
      <c r="F19" s="49">
        <v>1441</v>
      </c>
      <c r="G19" s="49">
        <v>1444</v>
      </c>
      <c r="H19" s="49">
        <v>1424</v>
      </c>
      <c r="I19" s="49">
        <v>1399</v>
      </c>
      <c r="J19" s="49">
        <v>1415</v>
      </c>
      <c r="K19" s="49">
        <v>1371</v>
      </c>
      <c r="L19" s="52">
        <v>1484</v>
      </c>
      <c r="M19" s="229">
        <f t="shared" si="0"/>
        <v>113</v>
      </c>
      <c r="N19" s="228">
        <f t="shared" si="1"/>
        <v>8.242159008023342E-2</v>
      </c>
      <c r="O19" s="230">
        <f t="shared" si="2"/>
        <v>40</v>
      </c>
      <c r="P19" s="228">
        <f t="shared" si="3"/>
        <v>2.7700831024930705E-2</v>
      </c>
      <c r="Q19" s="230">
        <f t="shared" si="4"/>
        <v>33</v>
      </c>
      <c r="R19" s="228">
        <f t="shared" si="5"/>
        <v>2.2742935906271633E-2</v>
      </c>
    </row>
    <row r="20" spans="1:18" s="99" customFormat="1" x14ac:dyDescent="0.25">
      <c r="A20" s="135"/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212"/>
      <c r="N20" s="211"/>
      <c r="O20" s="212"/>
      <c r="P20" s="211"/>
      <c r="Q20" s="212"/>
      <c r="R20" s="211"/>
    </row>
    <row r="21" spans="1:18" x14ac:dyDescent="0.25">
      <c r="A21" s="69" t="s">
        <v>81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68"/>
      <c r="N21" s="68"/>
      <c r="O21" s="68"/>
      <c r="P21" s="68"/>
      <c r="Q21" s="68"/>
      <c r="R21" s="68"/>
    </row>
    <row r="22" spans="1:18" x14ac:dyDescent="0.25">
      <c r="A22" s="16" t="s">
        <v>86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</row>
    <row r="23" spans="1:18" x14ac:dyDescent="0.25"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</row>
  </sheetData>
  <mergeCells count="5">
    <mergeCell ref="A3:A4"/>
    <mergeCell ref="B3:L3"/>
    <mergeCell ref="M3:N3"/>
    <mergeCell ref="O3:P3"/>
    <mergeCell ref="Q3:R3"/>
  </mergeCells>
  <hyperlinks>
    <hyperlink ref="T2" location="OBSAH!A1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showGridLines="0" workbookViewId="0"/>
  </sheetViews>
  <sheetFormatPr defaultRowHeight="15" x14ac:dyDescent="0.25"/>
  <cols>
    <col min="1" max="1" width="17" customWidth="1"/>
    <col min="2" max="12" width="6.7109375" customWidth="1"/>
    <col min="13" max="13" width="6.28515625" customWidth="1"/>
    <col min="14" max="14" width="7.7109375" customWidth="1"/>
    <col min="15" max="15" width="6.28515625" customWidth="1"/>
    <col min="16" max="16" width="6.5703125" customWidth="1"/>
    <col min="17" max="17" width="6.28515625" customWidth="1"/>
    <col min="18" max="18" width="7" customWidth="1"/>
  </cols>
  <sheetData>
    <row r="1" spans="1:21" x14ac:dyDescent="0.25">
      <c r="A1" s="17" t="s">
        <v>133</v>
      </c>
      <c r="B1" s="15"/>
      <c r="C1" s="15"/>
      <c r="D1" s="10"/>
      <c r="E1" s="10"/>
      <c r="F1" s="85"/>
      <c r="G1" s="10"/>
      <c r="H1" s="10"/>
      <c r="I1" s="10"/>
      <c r="J1" s="10"/>
      <c r="K1" s="10"/>
      <c r="L1" s="10"/>
    </row>
    <row r="2" spans="1:21" ht="15.75" thickBot="1" x14ac:dyDescent="0.3">
      <c r="A2" s="210" t="s">
        <v>147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P2" s="25"/>
      <c r="Q2" s="25"/>
      <c r="R2" s="25"/>
      <c r="S2" s="25"/>
      <c r="T2" s="32" t="s">
        <v>146</v>
      </c>
      <c r="U2" s="25"/>
    </row>
    <row r="3" spans="1:21" ht="26.25" customHeight="1" x14ac:dyDescent="0.25">
      <c r="A3" s="352" t="s">
        <v>49</v>
      </c>
      <c r="B3" s="355" t="s">
        <v>54</v>
      </c>
      <c r="C3" s="355"/>
      <c r="D3" s="355"/>
      <c r="E3" s="355"/>
      <c r="F3" s="355"/>
      <c r="G3" s="355"/>
      <c r="H3" s="355"/>
      <c r="I3" s="355"/>
      <c r="J3" s="355"/>
      <c r="K3" s="355"/>
      <c r="L3" s="356"/>
      <c r="M3" s="363" t="s">
        <v>105</v>
      </c>
      <c r="N3" s="357"/>
      <c r="O3" s="358" t="s">
        <v>106</v>
      </c>
      <c r="P3" s="357"/>
      <c r="Q3" s="358" t="s">
        <v>107</v>
      </c>
      <c r="R3" s="364"/>
    </row>
    <row r="4" spans="1:21" ht="15.75" thickBot="1" x14ac:dyDescent="0.3">
      <c r="A4" s="353"/>
      <c r="B4" s="137" t="s">
        <v>3</v>
      </c>
      <c r="C4" s="137" t="s">
        <v>4</v>
      </c>
      <c r="D4" s="137" t="s">
        <v>5</v>
      </c>
      <c r="E4" s="137" t="s">
        <v>6</v>
      </c>
      <c r="F4" s="137" t="s">
        <v>40</v>
      </c>
      <c r="G4" s="137" t="s">
        <v>48</v>
      </c>
      <c r="H4" s="137" t="s">
        <v>79</v>
      </c>
      <c r="I4" s="137" t="s">
        <v>92</v>
      </c>
      <c r="J4" s="137" t="s">
        <v>99</v>
      </c>
      <c r="K4" s="137" t="s">
        <v>102</v>
      </c>
      <c r="L4" s="162" t="s">
        <v>104</v>
      </c>
      <c r="M4" s="157" t="s">
        <v>50</v>
      </c>
      <c r="N4" s="140" t="s">
        <v>51</v>
      </c>
      <c r="O4" s="142" t="s">
        <v>50</v>
      </c>
      <c r="P4" s="140" t="s">
        <v>51</v>
      </c>
      <c r="Q4" s="142" t="s">
        <v>50</v>
      </c>
      <c r="R4" s="163" t="s">
        <v>51</v>
      </c>
    </row>
    <row r="5" spans="1:21" x14ac:dyDescent="0.25">
      <c r="A5" s="133" t="s">
        <v>145</v>
      </c>
      <c r="B5" s="50">
        <v>2042</v>
      </c>
      <c r="C5" s="50">
        <v>1970</v>
      </c>
      <c r="D5" s="50">
        <v>1899</v>
      </c>
      <c r="E5" s="50">
        <v>1924</v>
      </c>
      <c r="F5" s="50">
        <v>1902</v>
      </c>
      <c r="G5" s="50">
        <v>1867</v>
      </c>
      <c r="H5" s="50">
        <v>1989</v>
      </c>
      <c r="I5" s="50">
        <v>2028</v>
      </c>
      <c r="J5" s="50">
        <v>2018</v>
      </c>
      <c r="K5" s="50">
        <v>2038</v>
      </c>
      <c r="L5" s="53">
        <v>2112</v>
      </c>
      <c r="M5" s="236">
        <f>L5-K5</f>
        <v>74</v>
      </c>
      <c r="N5" s="238">
        <f>L5/K5-1</f>
        <v>3.6310107948969605E-2</v>
      </c>
      <c r="O5" s="237">
        <f>L5-G5</f>
        <v>245</v>
      </c>
      <c r="P5" s="238">
        <f>L5/G5-1</f>
        <v>0.13122656668452071</v>
      </c>
      <c r="Q5" s="237">
        <f>L5-B5</f>
        <v>70</v>
      </c>
      <c r="R5" s="238">
        <f>L5/B5-1</f>
        <v>3.4280117531831467E-2</v>
      </c>
    </row>
    <row r="6" spans="1:21" x14ac:dyDescent="0.25">
      <c r="A6" s="134" t="s">
        <v>7</v>
      </c>
      <c r="B6" s="49">
        <v>589</v>
      </c>
      <c r="C6" s="49">
        <v>588</v>
      </c>
      <c r="D6" s="49">
        <v>538</v>
      </c>
      <c r="E6" s="49">
        <v>582</v>
      </c>
      <c r="F6" s="49">
        <v>572</v>
      </c>
      <c r="G6" s="49">
        <v>550</v>
      </c>
      <c r="H6" s="49">
        <v>554</v>
      </c>
      <c r="I6" s="49">
        <v>611</v>
      </c>
      <c r="J6" s="49">
        <v>613</v>
      </c>
      <c r="K6" s="49">
        <v>608</v>
      </c>
      <c r="L6" s="52">
        <v>680</v>
      </c>
      <c r="M6" s="229">
        <f t="shared" ref="M6:M19" si="0">L6-K6</f>
        <v>72</v>
      </c>
      <c r="N6" s="228">
        <f t="shared" ref="N6:N19" si="1">L6/K6-1</f>
        <v>0.11842105263157898</v>
      </c>
      <c r="O6" s="230">
        <f t="shared" ref="O6:O19" si="2">L6-G6</f>
        <v>130</v>
      </c>
      <c r="P6" s="228">
        <f t="shared" ref="P6:P19" si="3">L6/G6-1</f>
        <v>0.23636363636363633</v>
      </c>
      <c r="Q6" s="230">
        <f t="shared" ref="Q6:Q19" si="4">L6-B6</f>
        <v>91</v>
      </c>
      <c r="R6" s="228">
        <f t="shared" ref="R6:R19" si="5">L6/B6-1</f>
        <v>0.15449915110356538</v>
      </c>
    </row>
    <row r="7" spans="1:21" x14ac:dyDescent="0.25">
      <c r="A7" s="134" t="s">
        <v>8</v>
      </c>
      <c r="B7" s="49">
        <v>24</v>
      </c>
      <c r="C7" s="49">
        <v>25</v>
      </c>
      <c r="D7" s="49">
        <v>15</v>
      </c>
      <c r="E7" s="49">
        <v>19</v>
      </c>
      <c r="F7" s="49">
        <v>0</v>
      </c>
      <c r="G7" s="49">
        <v>23</v>
      </c>
      <c r="H7" s="49">
        <v>29</v>
      </c>
      <c r="I7" s="49">
        <v>16</v>
      </c>
      <c r="J7" s="49">
        <v>26</v>
      </c>
      <c r="K7" s="49">
        <v>26</v>
      </c>
      <c r="L7" s="52">
        <v>29</v>
      </c>
      <c r="M7" s="229">
        <f t="shared" si="0"/>
        <v>3</v>
      </c>
      <c r="N7" s="228">
        <f t="shared" si="1"/>
        <v>0.11538461538461542</v>
      </c>
      <c r="O7" s="230">
        <f>L7-G7</f>
        <v>6</v>
      </c>
      <c r="P7" s="228">
        <f t="shared" si="3"/>
        <v>0.26086956521739135</v>
      </c>
      <c r="Q7" s="230">
        <f t="shared" si="4"/>
        <v>5</v>
      </c>
      <c r="R7" s="228">
        <f t="shared" si="5"/>
        <v>0.20833333333333326</v>
      </c>
    </row>
    <row r="8" spans="1:21" x14ac:dyDescent="0.25">
      <c r="A8" s="134" t="s">
        <v>9</v>
      </c>
      <c r="B8" s="49">
        <v>133</v>
      </c>
      <c r="C8" s="49">
        <v>129</v>
      </c>
      <c r="D8" s="49">
        <v>140</v>
      </c>
      <c r="E8" s="49">
        <v>143</v>
      </c>
      <c r="F8" s="49">
        <v>142</v>
      </c>
      <c r="G8" s="49">
        <v>168</v>
      </c>
      <c r="H8" s="49">
        <v>179</v>
      </c>
      <c r="I8" s="49">
        <v>154</v>
      </c>
      <c r="J8" s="49">
        <v>156</v>
      </c>
      <c r="K8" s="49">
        <v>145</v>
      </c>
      <c r="L8" s="52">
        <v>139</v>
      </c>
      <c r="M8" s="229">
        <f t="shared" si="0"/>
        <v>-6</v>
      </c>
      <c r="N8" s="228">
        <f t="shared" si="1"/>
        <v>-4.1379310344827558E-2</v>
      </c>
      <c r="O8" s="230">
        <f t="shared" si="2"/>
        <v>-29</v>
      </c>
      <c r="P8" s="228">
        <f t="shared" si="3"/>
        <v>-0.17261904761904767</v>
      </c>
      <c r="Q8" s="230">
        <f t="shared" si="4"/>
        <v>6</v>
      </c>
      <c r="R8" s="228">
        <f t="shared" si="5"/>
        <v>4.5112781954887327E-2</v>
      </c>
    </row>
    <row r="9" spans="1:21" x14ac:dyDescent="0.25">
      <c r="A9" s="134" t="s">
        <v>10</v>
      </c>
      <c r="B9" s="49">
        <v>140</v>
      </c>
      <c r="C9" s="49">
        <v>146</v>
      </c>
      <c r="D9" s="49">
        <v>147</v>
      </c>
      <c r="E9" s="49">
        <v>135</v>
      </c>
      <c r="F9" s="49">
        <v>135</v>
      </c>
      <c r="G9" s="49">
        <v>124</v>
      </c>
      <c r="H9" s="49">
        <v>145</v>
      </c>
      <c r="I9" s="49">
        <v>131</v>
      </c>
      <c r="J9" s="49">
        <v>146</v>
      </c>
      <c r="K9" s="49">
        <v>118</v>
      </c>
      <c r="L9" s="52">
        <v>126</v>
      </c>
      <c r="M9" s="229">
        <f t="shared" si="0"/>
        <v>8</v>
      </c>
      <c r="N9" s="228">
        <f t="shared" si="1"/>
        <v>6.7796610169491567E-2</v>
      </c>
      <c r="O9" s="230">
        <f t="shared" si="2"/>
        <v>2</v>
      </c>
      <c r="P9" s="228">
        <f t="shared" si="3"/>
        <v>1.6129032258064502E-2</v>
      </c>
      <c r="Q9" s="230">
        <f t="shared" si="4"/>
        <v>-14</v>
      </c>
      <c r="R9" s="228">
        <f t="shared" si="5"/>
        <v>-9.9999999999999978E-2</v>
      </c>
    </row>
    <row r="10" spans="1:21" x14ac:dyDescent="0.25">
      <c r="A10" s="134" t="s">
        <v>11</v>
      </c>
      <c r="B10" s="87">
        <v>0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49">
        <v>26</v>
      </c>
      <c r="I10" s="49">
        <v>13</v>
      </c>
      <c r="J10" s="49">
        <v>17</v>
      </c>
      <c r="K10" s="49">
        <v>15</v>
      </c>
      <c r="L10" s="52">
        <v>14</v>
      </c>
      <c r="M10" s="229">
        <f t="shared" si="0"/>
        <v>-1</v>
      </c>
      <c r="N10" s="228">
        <f t="shared" si="1"/>
        <v>-6.6666666666666652E-2</v>
      </c>
      <c r="O10" s="230">
        <f>L10-G10</f>
        <v>14</v>
      </c>
      <c r="P10" s="228">
        <v>0</v>
      </c>
      <c r="Q10" s="230">
        <f t="shared" si="4"/>
        <v>14</v>
      </c>
      <c r="R10" s="228">
        <v>0</v>
      </c>
    </row>
    <row r="11" spans="1:21" x14ac:dyDescent="0.25">
      <c r="A11" s="134" t="s">
        <v>12</v>
      </c>
      <c r="B11" s="49">
        <v>47</v>
      </c>
      <c r="C11" s="49">
        <v>28</v>
      </c>
      <c r="D11" s="49">
        <v>32</v>
      </c>
      <c r="E11" s="49">
        <v>29</v>
      </c>
      <c r="F11" s="49">
        <v>29</v>
      </c>
      <c r="G11" s="49">
        <v>24</v>
      </c>
      <c r="H11" s="49">
        <v>29</v>
      </c>
      <c r="I11" s="49">
        <v>29</v>
      </c>
      <c r="J11" s="49">
        <v>29</v>
      </c>
      <c r="K11" s="49">
        <v>29</v>
      </c>
      <c r="L11" s="52">
        <v>29</v>
      </c>
      <c r="M11" s="229">
        <f t="shared" si="0"/>
        <v>0</v>
      </c>
      <c r="N11" s="228">
        <f t="shared" si="1"/>
        <v>0</v>
      </c>
      <c r="O11" s="230">
        <f t="shared" si="2"/>
        <v>5</v>
      </c>
      <c r="P11" s="228">
        <f t="shared" si="3"/>
        <v>0.20833333333333326</v>
      </c>
      <c r="Q11" s="230">
        <f t="shared" si="4"/>
        <v>-18</v>
      </c>
      <c r="R11" s="228">
        <f t="shared" si="5"/>
        <v>-0.38297872340425532</v>
      </c>
    </row>
    <row r="12" spans="1:21" x14ac:dyDescent="0.25">
      <c r="A12" s="134" t="s">
        <v>13</v>
      </c>
      <c r="B12" s="49">
        <v>57</v>
      </c>
      <c r="C12" s="49">
        <v>45</v>
      </c>
      <c r="D12" s="49">
        <v>33</v>
      </c>
      <c r="E12" s="49">
        <v>27</v>
      </c>
      <c r="F12" s="49">
        <v>24</v>
      </c>
      <c r="G12" s="49">
        <v>22</v>
      </c>
      <c r="H12" s="49">
        <v>26</v>
      </c>
      <c r="I12" s="49">
        <v>25</v>
      </c>
      <c r="J12" s="49">
        <v>25</v>
      </c>
      <c r="K12" s="49">
        <v>27</v>
      </c>
      <c r="L12" s="52">
        <v>23</v>
      </c>
      <c r="M12" s="229">
        <f t="shared" si="0"/>
        <v>-4</v>
      </c>
      <c r="N12" s="228">
        <f t="shared" si="1"/>
        <v>-0.14814814814814814</v>
      </c>
      <c r="O12" s="230">
        <f t="shared" si="2"/>
        <v>1</v>
      </c>
      <c r="P12" s="228">
        <f t="shared" si="3"/>
        <v>4.5454545454545414E-2</v>
      </c>
      <c r="Q12" s="230">
        <f t="shared" si="4"/>
        <v>-34</v>
      </c>
      <c r="R12" s="228">
        <f t="shared" si="5"/>
        <v>-0.59649122807017552</v>
      </c>
    </row>
    <row r="13" spans="1:21" x14ac:dyDescent="0.25">
      <c r="A13" s="134" t="s">
        <v>14</v>
      </c>
      <c r="B13" s="49">
        <v>154</v>
      </c>
      <c r="C13" s="49">
        <v>181</v>
      </c>
      <c r="D13" s="49">
        <v>157</v>
      </c>
      <c r="E13" s="49">
        <v>174</v>
      </c>
      <c r="F13" s="49">
        <v>190</v>
      </c>
      <c r="G13" s="49">
        <v>196</v>
      </c>
      <c r="H13" s="49">
        <v>184</v>
      </c>
      <c r="I13" s="49">
        <v>202</v>
      </c>
      <c r="J13" s="49">
        <v>187</v>
      </c>
      <c r="K13" s="49">
        <v>188</v>
      </c>
      <c r="L13" s="52">
        <v>184</v>
      </c>
      <c r="M13" s="229">
        <f t="shared" si="0"/>
        <v>-4</v>
      </c>
      <c r="N13" s="228">
        <f t="shared" si="1"/>
        <v>-2.1276595744680882E-2</v>
      </c>
      <c r="O13" s="230">
        <f t="shared" si="2"/>
        <v>-12</v>
      </c>
      <c r="P13" s="228">
        <f t="shared" si="3"/>
        <v>-6.1224489795918324E-2</v>
      </c>
      <c r="Q13" s="230">
        <f t="shared" si="4"/>
        <v>30</v>
      </c>
      <c r="R13" s="228">
        <f t="shared" si="5"/>
        <v>0.19480519480519476</v>
      </c>
    </row>
    <row r="14" spans="1:21" x14ac:dyDescent="0.25">
      <c r="A14" s="134" t="s">
        <v>15</v>
      </c>
      <c r="B14" s="87">
        <v>0</v>
      </c>
      <c r="C14" s="87">
        <v>0</v>
      </c>
      <c r="D14" s="87">
        <v>0</v>
      </c>
      <c r="E14" s="87">
        <v>0</v>
      </c>
      <c r="F14" s="87">
        <v>0</v>
      </c>
      <c r="G14" s="87">
        <v>0</v>
      </c>
      <c r="H14" s="87">
        <v>0</v>
      </c>
      <c r="I14" s="87">
        <v>0</v>
      </c>
      <c r="J14" s="87">
        <v>0</v>
      </c>
      <c r="K14" s="87">
        <v>0</v>
      </c>
      <c r="L14" s="94" t="s">
        <v>103</v>
      </c>
      <c r="M14" s="229">
        <v>0</v>
      </c>
      <c r="N14" s="228">
        <v>0</v>
      </c>
      <c r="O14" s="230">
        <v>0</v>
      </c>
      <c r="P14" s="228">
        <v>0</v>
      </c>
      <c r="Q14" s="230">
        <v>0</v>
      </c>
      <c r="R14" s="228">
        <v>0</v>
      </c>
    </row>
    <row r="15" spans="1:21" x14ac:dyDescent="0.25">
      <c r="A15" s="134" t="s">
        <v>16</v>
      </c>
      <c r="B15" s="49">
        <v>73</v>
      </c>
      <c r="C15" s="49">
        <v>78</v>
      </c>
      <c r="D15" s="49">
        <v>49</v>
      </c>
      <c r="E15" s="49">
        <v>77</v>
      </c>
      <c r="F15" s="49">
        <v>63</v>
      </c>
      <c r="G15" s="49">
        <v>47</v>
      </c>
      <c r="H15" s="49">
        <v>52</v>
      </c>
      <c r="I15" s="49">
        <v>43</v>
      </c>
      <c r="J15" s="49">
        <v>39</v>
      </c>
      <c r="K15" s="49">
        <v>45</v>
      </c>
      <c r="L15" s="52">
        <v>52</v>
      </c>
      <c r="M15" s="229">
        <f t="shared" si="0"/>
        <v>7</v>
      </c>
      <c r="N15" s="228">
        <f t="shared" si="1"/>
        <v>0.15555555555555545</v>
      </c>
      <c r="O15" s="230">
        <f t="shared" si="2"/>
        <v>5</v>
      </c>
      <c r="P15" s="228">
        <f t="shared" si="3"/>
        <v>0.1063829787234043</v>
      </c>
      <c r="Q15" s="230">
        <f t="shared" si="4"/>
        <v>-21</v>
      </c>
      <c r="R15" s="228">
        <f t="shared" si="5"/>
        <v>-0.28767123287671237</v>
      </c>
    </row>
    <row r="16" spans="1:21" x14ac:dyDescent="0.25">
      <c r="A16" s="134" t="s">
        <v>17</v>
      </c>
      <c r="B16" s="49">
        <v>232</v>
      </c>
      <c r="C16" s="49">
        <v>239</v>
      </c>
      <c r="D16" s="49">
        <v>248</v>
      </c>
      <c r="E16" s="49">
        <v>253</v>
      </c>
      <c r="F16" s="49">
        <v>281</v>
      </c>
      <c r="G16" s="49">
        <v>276</v>
      </c>
      <c r="H16" s="49">
        <v>312</v>
      </c>
      <c r="I16" s="49">
        <v>325</v>
      </c>
      <c r="J16" s="49">
        <v>302</v>
      </c>
      <c r="K16" s="49">
        <v>353</v>
      </c>
      <c r="L16" s="52">
        <v>325</v>
      </c>
      <c r="M16" s="229">
        <f t="shared" si="0"/>
        <v>-28</v>
      </c>
      <c r="N16" s="228">
        <f t="shared" si="1"/>
        <v>-7.9320113314447549E-2</v>
      </c>
      <c r="O16" s="230">
        <f t="shared" si="2"/>
        <v>49</v>
      </c>
      <c r="P16" s="228">
        <f t="shared" si="3"/>
        <v>0.17753623188405787</v>
      </c>
      <c r="Q16" s="230">
        <f t="shared" si="4"/>
        <v>93</v>
      </c>
      <c r="R16" s="228">
        <f t="shared" si="5"/>
        <v>0.40086206896551735</v>
      </c>
    </row>
    <row r="17" spans="1:18" x14ac:dyDescent="0.25">
      <c r="A17" s="134" t="s">
        <v>18</v>
      </c>
      <c r="B17" s="49">
        <v>169</v>
      </c>
      <c r="C17" s="49">
        <v>150</v>
      </c>
      <c r="D17" s="49">
        <v>167</v>
      </c>
      <c r="E17" s="49">
        <v>154</v>
      </c>
      <c r="F17" s="49">
        <v>147</v>
      </c>
      <c r="G17" s="49">
        <v>134</v>
      </c>
      <c r="H17" s="49">
        <v>139</v>
      </c>
      <c r="I17" s="49">
        <v>141</v>
      </c>
      <c r="J17" s="49">
        <v>145</v>
      </c>
      <c r="K17" s="49">
        <v>153</v>
      </c>
      <c r="L17" s="52">
        <v>183</v>
      </c>
      <c r="M17" s="229">
        <f t="shared" si="0"/>
        <v>30</v>
      </c>
      <c r="N17" s="228">
        <f t="shared" si="1"/>
        <v>0.19607843137254899</v>
      </c>
      <c r="O17" s="230">
        <f t="shared" si="2"/>
        <v>49</v>
      </c>
      <c r="P17" s="228">
        <f t="shared" si="3"/>
        <v>0.36567164179104483</v>
      </c>
      <c r="Q17" s="230">
        <f t="shared" si="4"/>
        <v>14</v>
      </c>
      <c r="R17" s="228">
        <f t="shared" si="5"/>
        <v>8.2840236686390512E-2</v>
      </c>
    </row>
    <row r="18" spans="1:18" x14ac:dyDescent="0.25">
      <c r="A18" s="134" t="s">
        <v>19</v>
      </c>
      <c r="B18" s="49">
        <v>83</v>
      </c>
      <c r="C18" s="49">
        <v>68</v>
      </c>
      <c r="D18" s="49">
        <v>91</v>
      </c>
      <c r="E18" s="49">
        <v>61</v>
      </c>
      <c r="F18" s="49">
        <v>63</v>
      </c>
      <c r="G18" s="49">
        <v>75</v>
      </c>
      <c r="H18" s="49">
        <v>72</v>
      </c>
      <c r="I18" s="49">
        <v>68</v>
      </c>
      <c r="J18" s="49">
        <v>77</v>
      </c>
      <c r="K18" s="49">
        <v>67</v>
      </c>
      <c r="L18" s="52">
        <v>88</v>
      </c>
      <c r="M18" s="229">
        <f t="shared" si="0"/>
        <v>21</v>
      </c>
      <c r="N18" s="228">
        <f t="shared" si="1"/>
        <v>0.31343283582089554</v>
      </c>
      <c r="O18" s="230">
        <f t="shared" si="2"/>
        <v>13</v>
      </c>
      <c r="P18" s="228">
        <f t="shared" si="3"/>
        <v>0.17333333333333334</v>
      </c>
      <c r="Q18" s="230">
        <f t="shared" si="4"/>
        <v>5</v>
      </c>
      <c r="R18" s="228">
        <f t="shared" si="5"/>
        <v>6.024096385542177E-2</v>
      </c>
    </row>
    <row r="19" spans="1:18" ht="22.5" x14ac:dyDescent="0.25">
      <c r="A19" s="134" t="s">
        <v>20</v>
      </c>
      <c r="B19" s="49">
        <v>341</v>
      </c>
      <c r="C19" s="49">
        <v>293</v>
      </c>
      <c r="D19" s="49">
        <v>282</v>
      </c>
      <c r="E19" s="49">
        <v>270</v>
      </c>
      <c r="F19" s="49">
        <v>256</v>
      </c>
      <c r="G19" s="49">
        <v>228</v>
      </c>
      <c r="H19" s="49">
        <v>242</v>
      </c>
      <c r="I19" s="49">
        <v>270</v>
      </c>
      <c r="J19" s="49">
        <v>256</v>
      </c>
      <c r="K19" s="49">
        <v>264</v>
      </c>
      <c r="L19" s="52">
        <v>240</v>
      </c>
      <c r="M19" s="229">
        <f t="shared" si="0"/>
        <v>-24</v>
      </c>
      <c r="N19" s="228">
        <f t="shared" si="1"/>
        <v>-9.0909090909090939E-2</v>
      </c>
      <c r="O19" s="230">
        <f t="shared" si="2"/>
        <v>12</v>
      </c>
      <c r="P19" s="228">
        <f t="shared" si="3"/>
        <v>5.2631578947368363E-2</v>
      </c>
      <c r="Q19" s="230">
        <f t="shared" si="4"/>
        <v>-101</v>
      </c>
      <c r="R19" s="228">
        <f t="shared" si="5"/>
        <v>-0.29618768328445744</v>
      </c>
    </row>
    <row r="20" spans="1:18" s="99" customFormat="1" x14ac:dyDescent="0.25">
      <c r="A20" s="135"/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212"/>
      <c r="N20" s="211"/>
      <c r="O20" s="212"/>
      <c r="P20" s="211"/>
      <c r="Q20" s="212"/>
      <c r="R20" s="211"/>
    </row>
    <row r="21" spans="1:18" x14ac:dyDescent="0.25">
      <c r="A21" s="69" t="s">
        <v>81</v>
      </c>
    </row>
    <row r="22" spans="1:18" x14ac:dyDescent="0.25">
      <c r="A22" s="62" t="s">
        <v>93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</row>
    <row r="23" spans="1:18" x14ac:dyDescent="0.25">
      <c r="A23" s="16" t="s">
        <v>86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</row>
  </sheetData>
  <mergeCells count="5">
    <mergeCell ref="A3:A4"/>
    <mergeCell ref="B3:L3"/>
    <mergeCell ref="M3:N3"/>
    <mergeCell ref="O3:P3"/>
    <mergeCell ref="Q3:R3"/>
  </mergeCells>
  <hyperlinks>
    <hyperlink ref="T2" location="OBSAH!A1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showGridLines="0" workbookViewId="0"/>
  </sheetViews>
  <sheetFormatPr defaultRowHeight="15" x14ac:dyDescent="0.25"/>
  <cols>
    <col min="1" max="1" width="17" customWidth="1"/>
    <col min="2" max="12" width="6.7109375" customWidth="1"/>
    <col min="13" max="15" width="6.28515625" customWidth="1"/>
    <col min="16" max="16" width="7.140625" customWidth="1"/>
    <col min="17" max="17" width="6.28515625" customWidth="1"/>
    <col min="18" max="18" width="7.28515625" customWidth="1"/>
  </cols>
  <sheetData>
    <row r="1" spans="1:21" x14ac:dyDescent="0.25">
      <c r="A1" s="17" t="s">
        <v>134</v>
      </c>
      <c r="B1" s="15"/>
      <c r="C1" s="15"/>
      <c r="D1" s="10"/>
      <c r="E1" s="10"/>
      <c r="F1" s="85"/>
      <c r="G1" s="10"/>
      <c r="H1" s="10"/>
      <c r="I1" s="10"/>
      <c r="J1" s="10"/>
      <c r="K1" s="10"/>
      <c r="L1" s="10"/>
    </row>
    <row r="2" spans="1:21" ht="15.75" thickBot="1" x14ac:dyDescent="0.3">
      <c r="A2" s="210" t="s">
        <v>147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P2" s="25"/>
      <c r="Q2" s="25"/>
      <c r="R2" s="25"/>
      <c r="S2" s="25"/>
      <c r="T2" s="32" t="s">
        <v>146</v>
      </c>
      <c r="U2" s="25"/>
    </row>
    <row r="3" spans="1:21" ht="25.5" customHeight="1" x14ac:dyDescent="0.25">
      <c r="A3" s="352" t="s">
        <v>49</v>
      </c>
      <c r="B3" s="355" t="s">
        <v>54</v>
      </c>
      <c r="C3" s="355"/>
      <c r="D3" s="355"/>
      <c r="E3" s="355"/>
      <c r="F3" s="355"/>
      <c r="G3" s="355"/>
      <c r="H3" s="355"/>
      <c r="I3" s="355"/>
      <c r="J3" s="355"/>
      <c r="K3" s="355"/>
      <c r="L3" s="356"/>
      <c r="M3" s="363" t="s">
        <v>105</v>
      </c>
      <c r="N3" s="357"/>
      <c r="O3" s="358" t="s">
        <v>106</v>
      </c>
      <c r="P3" s="357"/>
      <c r="Q3" s="358" t="s">
        <v>107</v>
      </c>
      <c r="R3" s="364"/>
    </row>
    <row r="4" spans="1:21" ht="15.75" thickBot="1" x14ac:dyDescent="0.3">
      <c r="A4" s="353"/>
      <c r="B4" s="137" t="s">
        <v>3</v>
      </c>
      <c r="C4" s="137" t="s">
        <v>4</v>
      </c>
      <c r="D4" s="137" t="s">
        <v>5</v>
      </c>
      <c r="E4" s="137" t="s">
        <v>6</v>
      </c>
      <c r="F4" s="137" t="s">
        <v>40</v>
      </c>
      <c r="G4" s="137" t="s">
        <v>48</v>
      </c>
      <c r="H4" s="137" t="s">
        <v>79</v>
      </c>
      <c r="I4" s="137" t="s">
        <v>92</v>
      </c>
      <c r="J4" s="137" t="s">
        <v>99</v>
      </c>
      <c r="K4" s="137" t="s">
        <v>102</v>
      </c>
      <c r="L4" s="162" t="s">
        <v>104</v>
      </c>
      <c r="M4" s="157" t="s">
        <v>50</v>
      </c>
      <c r="N4" s="140" t="s">
        <v>51</v>
      </c>
      <c r="O4" s="142" t="s">
        <v>50</v>
      </c>
      <c r="P4" s="140" t="s">
        <v>51</v>
      </c>
      <c r="Q4" s="142" t="s">
        <v>50</v>
      </c>
      <c r="R4" s="163" t="s">
        <v>51</v>
      </c>
    </row>
    <row r="5" spans="1:21" ht="17.100000000000001" customHeight="1" x14ac:dyDescent="0.25">
      <c r="A5" s="133" t="s">
        <v>145</v>
      </c>
      <c r="B5" s="50">
        <v>7633</v>
      </c>
      <c r="C5" s="50">
        <v>7720</v>
      </c>
      <c r="D5" s="50">
        <v>7632</v>
      </c>
      <c r="E5" s="50">
        <v>7556</v>
      </c>
      <c r="F5" s="50">
        <v>7373</v>
      </c>
      <c r="G5" s="50">
        <v>7718</v>
      </c>
      <c r="H5" s="50">
        <v>7601</v>
      </c>
      <c r="I5" s="50">
        <v>7631</v>
      </c>
      <c r="J5" s="50">
        <v>7581</v>
      </c>
      <c r="K5" s="50">
        <v>7705</v>
      </c>
      <c r="L5" s="53">
        <v>7999</v>
      </c>
      <c r="M5" s="236">
        <f>L5-K5</f>
        <v>294</v>
      </c>
      <c r="N5" s="238">
        <f>L5/K5-1</f>
        <v>3.8157040882543791E-2</v>
      </c>
      <c r="O5" s="237">
        <f>L5-G5</f>
        <v>281</v>
      </c>
      <c r="P5" s="238">
        <f>L5/G5-1</f>
        <v>3.6408395957501893E-2</v>
      </c>
      <c r="Q5" s="237">
        <f>L5-B5</f>
        <v>366</v>
      </c>
      <c r="R5" s="238">
        <f>L5/B5-1</f>
        <v>4.794969212629363E-2</v>
      </c>
    </row>
    <row r="6" spans="1:21" ht="17.100000000000001" customHeight="1" x14ac:dyDescent="0.25">
      <c r="A6" s="134" t="s">
        <v>7</v>
      </c>
      <c r="B6" s="49">
        <v>1170</v>
      </c>
      <c r="C6" s="49">
        <v>1309</v>
      </c>
      <c r="D6" s="49">
        <v>1297</v>
      </c>
      <c r="E6" s="49">
        <v>1400</v>
      </c>
      <c r="F6" s="49">
        <v>1359</v>
      </c>
      <c r="G6" s="49">
        <v>1459</v>
      </c>
      <c r="H6" s="49">
        <v>1499</v>
      </c>
      <c r="I6" s="49">
        <v>1490</v>
      </c>
      <c r="J6" s="49">
        <v>1568</v>
      </c>
      <c r="K6" s="49">
        <v>1621</v>
      </c>
      <c r="L6" s="52">
        <v>1634</v>
      </c>
      <c r="M6" s="229">
        <f t="shared" ref="M6:M19" si="0">L6-K6</f>
        <v>13</v>
      </c>
      <c r="N6" s="228">
        <f t="shared" ref="N6:N19" si="1">L6/K6-1</f>
        <v>8.0197409006785847E-3</v>
      </c>
      <c r="O6" s="230">
        <f t="shared" ref="O6:O19" si="2">L6-G6</f>
        <v>175</v>
      </c>
      <c r="P6" s="228">
        <f t="shared" ref="P6:P19" si="3">L6/G6-1</f>
        <v>0.11994516792323506</v>
      </c>
      <c r="Q6" s="230">
        <f t="shared" ref="Q6:Q19" si="4">L6-B6</f>
        <v>464</v>
      </c>
      <c r="R6" s="228">
        <f t="shared" ref="R6:R19" si="5">L6/B6-1</f>
        <v>0.3965811965811965</v>
      </c>
    </row>
    <row r="7" spans="1:21" ht="17.100000000000001" customHeight="1" x14ac:dyDescent="0.25">
      <c r="A7" s="134" t="s">
        <v>8</v>
      </c>
      <c r="B7" s="49">
        <v>803</v>
      </c>
      <c r="C7" s="49">
        <v>787</v>
      </c>
      <c r="D7" s="49">
        <v>784</v>
      </c>
      <c r="E7" s="49">
        <v>829</v>
      </c>
      <c r="F7" s="49">
        <v>796</v>
      </c>
      <c r="G7" s="49">
        <v>863</v>
      </c>
      <c r="H7" s="49">
        <v>900</v>
      </c>
      <c r="I7" s="49">
        <v>901</v>
      </c>
      <c r="J7" s="49">
        <v>926</v>
      </c>
      <c r="K7" s="49">
        <v>876</v>
      </c>
      <c r="L7" s="52">
        <v>907</v>
      </c>
      <c r="M7" s="229">
        <f t="shared" si="0"/>
        <v>31</v>
      </c>
      <c r="N7" s="228">
        <f t="shared" si="1"/>
        <v>3.5388127853881235E-2</v>
      </c>
      <c r="O7" s="230">
        <f t="shared" si="2"/>
        <v>44</v>
      </c>
      <c r="P7" s="228">
        <f t="shared" si="3"/>
        <v>5.0984936268829717E-2</v>
      </c>
      <c r="Q7" s="230">
        <f t="shared" si="4"/>
        <v>104</v>
      </c>
      <c r="R7" s="228">
        <f t="shared" si="5"/>
        <v>0.12951432129514329</v>
      </c>
    </row>
    <row r="8" spans="1:21" ht="17.100000000000001" customHeight="1" x14ac:dyDescent="0.25">
      <c r="A8" s="134" t="s">
        <v>9</v>
      </c>
      <c r="B8" s="49">
        <v>452</v>
      </c>
      <c r="C8" s="49">
        <v>438</v>
      </c>
      <c r="D8" s="49">
        <v>471</v>
      </c>
      <c r="E8" s="49">
        <v>425</v>
      </c>
      <c r="F8" s="49">
        <v>407</v>
      </c>
      <c r="G8" s="49">
        <v>427</v>
      </c>
      <c r="H8" s="49">
        <v>429</v>
      </c>
      <c r="I8" s="49">
        <v>439</v>
      </c>
      <c r="J8" s="49">
        <v>462</v>
      </c>
      <c r="K8" s="49">
        <v>447</v>
      </c>
      <c r="L8" s="52">
        <v>460</v>
      </c>
      <c r="M8" s="229">
        <f t="shared" si="0"/>
        <v>13</v>
      </c>
      <c r="N8" s="228">
        <f t="shared" si="1"/>
        <v>2.9082774049216997E-2</v>
      </c>
      <c r="O8" s="230">
        <f t="shared" si="2"/>
        <v>33</v>
      </c>
      <c r="P8" s="228">
        <f t="shared" si="3"/>
        <v>7.7283372365339664E-2</v>
      </c>
      <c r="Q8" s="230">
        <f t="shared" si="4"/>
        <v>8</v>
      </c>
      <c r="R8" s="228">
        <f t="shared" si="5"/>
        <v>1.7699115044247815E-2</v>
      </c>
    </row>
    <row r="9" spans="1:21" ht="17.100000000000001" customHeight="1" x14ac:dyDescent="0.25">
      <c r="A9" s="134" t="s">
        <v>10</v>
      </c>
      <c r="B9" s="49">
        <v>435</v>
      </c>
      <c r="C9" s="49">
        <v>402</v>
      </c>
      <c r="D9" s="49">
        <v>378</v>
      </c>
      <c r="E9" s="49">
        <v>381</v>
      </c>
      <c r="F9" s="49">
        <v>373</v>
      </c>
      <c r="G9" s="49">
        <v>395</v>
      </c>
      <c r="H9" s="49">
        <v>381</v>
      </c>
      <c r="I9" s="49">
        <v>404</v>
      </c>
      <c r="J9" s="49">
        <v>373</v>
      </c>
      <c r="K9" s="49">
        <v>417</v>
      </c>
      <c r="L9" s="52">
        <v>434</v>
      </c>
      <c r="M9" s="229">
        <f t="shared" si="0"/>
        <v>17</v>
      </c>
      <c r="N9" s="228">
        <f t="shared" si="1"/>
        <v>4.0767386091127067E-2</v>
      </c>
      <c r="O9" s="230">
        <f t="shared" si="2"/>
        <v>39</v>
      </c>
      <c r="P9" s="228">
        <f t="shared" si="3"/>
        <v>9.8734177215189955E-2</v>
      </c>
      <c r="Q9" s="230">
        <f t="shared" si="4"/>
        <v>-1</v>
      </c>
      <c r="R9" s="228">
        <f t="shared" si="5"/>
        <v>-2.2988505747126853E-3</v>
      </c>
    </row>
    <row r="10" spans="1:21" ht="17.100000000000001" customHeight="1" x14ac:dyDescent="0.25">
      <c r="A10" s="134" t="s">
        <v>11</v>
      </c>
      <c r="B10" s="49">
        <v>259</v>
      </c>
      <c r="C10" s="49">
        <v>262</v>
      </c>
      <c r="D10" s="49">
        <v>271</v>
      </c>
      <c r="E10" s="49">
        <v>280</v>
      </c>
      <c r="F10" s="49">
        <v>271</v>
      </c>
      <c r="G10" s="49">
        <v>282</v>
      </c>
      <c r="H10" s="49">
        <v>265</v>
      </c>
      <c r="I10" s="49">
        <v>261</v>
      </c>
      <c r="J10" s="49">
        <v>260</v>
      </c>
      <c r="K10" s="49">
        <v>256</v>
      </c>
      <c r="L10" s="52">
        <v>253</v>
      </c>
      <c r="M10" s="229">
        <f t="shared" si="0"/>
        <v>-3</v>
      </c>
      <c r="N10" s="228">
        <f t="shared" si="1"/>
        <v>-1.171875E-2</v>
      </c>
      <c r="O10" s="230">
        <f t="shared" si="2"/>
        <v>-29</v>
      </c>
      <c r="P10" s="228">
        <f t="shared" si="3"/>
        <v>-0.1028368794326241</v>
      </c>
      <c r="Q10" s="230">
        <f t="shared" si="4"/>
        <v>-6</v>
      </c>
      <c r="R10" s="228">
        <f t="shared" si="5"/>
        <v>-2.316602316602312E-2</v>
      </c>
    </row>
    <row r="11" spans="1:21" ht="17.100000000000001" customHeight="1" x14ac:dyDescent="0.25">
      <c r="A11" s="134" t="s">
        <v>12</v>
      </c>
      <c r="B11" s="49">
        <v>506</v>
      </c>
      <c r="C11" s="49">
        <v>499</v>
      </c>
      <c r="D11" s="49">
        <v>519</v>
      </c>
      <c r="E11" s="49">
        <v>491</v>
      </c>
      <c r="F11" s="49">
        <v>461</v>
      </c>
      <c r="G11" s="49">
        <v>504</v>
      </c>
      <c r="H11" s="49">
        <v>501</v>
      </c>
      <c r="I11" s="49">
        <v>497</v>
      </c>
      <c r="J11" s="49">
        <v>458</v>
      </c>
      <c r="K11" s="49">
        <v>482</v>
      </c>
      <c r="L11" s="52">
        <v>561</v>
      </c>
      <c r="M11" s="229">
        <f t="shared" si="0"/>
        <v>79</v>
      </c>
      <c r="N11" s="228">
        <f t="shared" si="1"/>
        <v>0.16390041493775942</v>
      </c>
      <c r="O11" s="230">
        <f t="shared" si="2"/>
        <v>57</v>
      </c>
      <c r="P11" s="228">
        <f t="shared" si="3"/>
        <v>0.11309523809523814</v>
      </c>
      <c r="Q11" s="230">
        <f t="shared" si="4"/>
        <v>55</v>
      </c>
      <c r="R11" s="228">
        <f t="shared" si="5"/>
        <v>0.10869565217391308</v>
      </c>
    </row>
    <row r="12" spans="1:21" ht="17.100000000000001" customHeight="1" x14ac:dyDescent="0.25">
      <c r="A12" s="134" t="s">
        <v>13</v>
      </c>
      <c r="B12" s="49">
        <v>280</v>
      </c>
      <c r="C12" s="49">
        <v>273</v>
      </c>
      <c r="D12" s="49">
        <v>315</v>
      </c>
      <c r="E12" s="49">
        <v>263</v>
      </c>
      <c r="F12" s="49">
        <v>313</v>
      </c>
      <c r="G12" s="49">
        <v>283</v>
      </c>
      <c r="H12" s="49">
        <v>264</v>
      </c>
      <c r="I12" s="49">
        <v>257</v>
      </c>
      <c r="J12" s="49">
        <v>203</v>
      </c>
      <c r="K12" s="49">
        <v>234</v>
      </c>
      <c r="L12" s="52">
        <v>239</v>
      </c>
      <c r="M12" s="229">
        <f t="shared" si="0"/>
        <v>5</v>
      </c>
      <c r="N12" s="228">
        <f t="shared" si="1"/>
        <v>2.1367521367521292E-2</v>
      </c>
      <c r="O12" s="230">
        <f t="shared" si="2"/>
        <v>-44</v>
      </c>
      <c r="P12" s="228">
        <f t="shared" si="3"/>
        <v>-0.15547703180212014</v>
      </c>
      <c r="Q12" s="230">
        <f t="shared" si="4"/>
        <v>-41</v>
      </c>
      <c r="R12" s="228">
        <f t="shared" si="5"/>
        <v>-0.14642857142857146</v>
      </c>
    </row>
    <row r="13" spans="1:21" ht="17.100000000000001" customHeight="1" x14ac:dyDescent="0.25">
      <c r="A13" s="134" t="s">
        <v>14</v>
      </c>
      <c r="B13" s="49">
        <v>388</v>
      </c>
      <c r="C13" s="49">
        <v>375</v>
      </c>
      <c r="D13" s="49">
        <v>342</v>
      </c>
      <c r="E13" s="49">
        <v>331</v>
      </c>
      <c r="F13" s="49">
        <v>333</v>
      </c>
      <c r="G13" s="49">
        <v>353</v>
      </c>
      <c r="H13" s="49">
        <v>338</v>
      </c>
      <c r="I13" s="49">
        <v>320</v>
      </c>
      <c r="J13" s="49">
        <v>338</v>
      </c>
      <c r="K13" s="49">
        <v>331</v>
      </c>
      <c r="L13" s="52">
        <v>340</v>
      </c>
      <c r="M13" s="229">
        <f t="shared" si="0"/>
        <v>9</v>
      </c>
      <c r="N13" s="228">
        <f t="shared" si="1"/>
        <v>2.7190332326284095E-2</v>
      </c>
      <c r="O13" s="230">
        <f t="shared" si="2"/>
        <v>-13</v>
      </c>
      <c r="P13" s="228">
        <f t="shared" si="3"/>
        <v>-3.682719546742208E-2</v>
      </c>
      <c r="Q13" s="230">
        <f t="shared" si="4"/>
        <v>-48</v>
      </c>
      <c r="R13" s="228">
        <f t="shared" si="5"/>
        <v>-0.12371134020618557</v>
      </c>
    </row>
    <row r="14" spans="1:21" ht="17.100000000000001" customHeight="1" x14ac:dyDescent="0.25">
      <c r="A14" s="134" t="s">
        <v>15</v>
      </c>
      <c r="B14" s="49">
        <v>431</v>
      </c>
      <c r="C14" s="49">
        <v>455</v>
      </c>
      <c r="D14" s="49">
        <v>425</v>
      </c>
      <c r="E14" s="49">
        <v>447</v>
      </c>
      <c r="F14" s="49">
        <v>407</v>
      </c>
      <c r="G14" s="49">
        <v>410</v>
      </c>
      <c r="H14" s="49">
        <v>405</v>
      </c>
      <c r="I14" s="49">
        <v>415</v>
      </c>
      <c r="J14" s="49">
        <v>404</v>
      </c>
      <c r="K14" s="49">
        <v>404</v>
      </c>
      <c r="L14" s="52">
        <v>405</v>
      </c>
      <c r="M14" s="229">
        <f t="shared" si="0"/>
        <v>1</v>
      </c>
      <c r="N14" s="228">
        <f t="shared" si="1"/>
        <v>2.4752475247524774E-3</v>
      </c>
      <c r="O14" s="230">
        <f t="shared" si="2"/>
        <v>-5</v>
      </c>
      <c r="P14" s="228">
        <f t="shared" si="3"/>
        <v>-1.2195121951219523E-2</v>
      </c>
      <c r="Q14" s="230">
        <f t="shared" si="4"/>
        <v>-26</v>
      </c>
      <c r="R14" s="228">
        <f t="shared" si="5"/>
        <v>-6.0324825986078912E-2</v>
      </c>
    </row>
    <row r="15" spans="1:21" ht="17.100000000000001" customHeight="1" x14ac:dyDescent="0.25">
      <c r="A15" s="134" t="s">
        <v>16</v>
      </c>
      <c r="B15" s="49">
        <v>378</v>
      </c>
      <c r="C15" s="49">
        <v>391</v>
      </c>
      <c r="D15" s="49">
        <v>387</v>
      </c>
      <c r="E15" s="49">
        <v>355</v>
      </c>
      <c r="F15" s="49">
        <v>347</v>
      </c>
      <c r="G15" s="49">
        <v>386</v>
      </c>
      <c r="H15" s="49">
        <v>371</v>
      </c>
      <c r="I15" s="49">
        <v>388</v>
      </c>
      <c r="J15" s="49">
        <v>412</v>
      </c>
      <c r="K15" s="49">
        <v>380</v>
      </c>
      <c r="L15" s="52">
        <v>404</v>
      </c>
      <c r="M15" s="229">
        <f t="shared" si="0"/>
        <v>24</v>
      </c>
      <c r="N15" s="228">
        <f t="shared" si="1"/>
        <v>6.315789473684208E-2</v>
      </c>
      <c r="O15" s="230">
        <f t="shared" si="2"/>
        <v>18</v>
      </c>
      <c r="P15" s="228">
        <f t="shared" si="3"/>
        <v>4.663212435233155E-2</v>
      </c>
      <c r="Q15" s="230">
        <f t="shared" si="4"/>
        <v>26</v>
      </c>
      <c r="R15" s="228">
        <f t="shared" si="5"/>
        <v>6.8783068783068835E-2</v>
      </c>
    </row>
    <row r="16" spans="1:21" ht="17.100000000000001" customHeight="1" x14ac:dyDescent="0.25">
      <c r="A16" s="134" t="s">
        <v>17</v>
      </c>
      <c r="B16" s="49">
        <v>870</v>
      </c>
      <c r="C16" s="49">
        <v>901</v>
      </c>
      <c r="D16" s="49">
        <v>861</v>
      </c>
      <c r="E16" s="49">
        <v>854</v>
      </c>
      <c r="F16" s="49">
        <v>826</v>
      </c>
      <c r="G16" s="49">
        <v>879</v>
      </c>
      <c r="H16" s="49">
        <v>775</v>
      </c>
      <c r="I16" s="49">
        <v>749</v>
      </c>
      <c r="J16" s="49">
        <v>778</v>
      </c>
      <c r="K16" s="49">
        <v>783</v>
      </c>
      <c r="L16" s="52">
        <v>858</v>
      </c>
      <c r="M16" s="229">
        <f t="shared" si="0"/>
        <v>75</v>
      </c>
      <c r="N16" s="228">
        <f t="shared" si="1"/>
        <v>9.578544061302674E-2</v>
      </c>
      <c r="O16" s="230">
        <f t="shared" si="2"/>
        <v>-21</v>
      </c>
      <c r="P16" s="228">
        <f t="shared" si="3"/>
        <v>-2.3890784982935176E-2</v>
      </c>
      <c r="Q16" s="230">
        <f t="shared" si="4"/>
        <v>-12</v>
      </c>
      <c r="R16" s="228">
        <f t="shared" si="5"/>
        <v>-1.379310344827589E-2</v>
      </c>
    </row>
    <row r="17" spans="1:18" ht="17.100000000000001" customHeight="1" x14ac:dyDescent="0.25">
      <c r="A17" s="134" t="s">
        <v>18</v>
      </c>
      <c r="B17" s="49">
        <v>523</v>
      </c>
      <c r="C17" s="49">
        <v>536</v>
      </c>
      <c r="D17" s="49">
        <v>530</v>
      </c>
      <c r="E17" s="49">
        <v>506</v>
      </c>
      <c r="F17" s="49">
        <v>480</v>
      </c>
      <c r="G17" s="49">
        <v>506</v>
      </c>
      <c r="H17" s="49">
        <v>482</v>
      </c>
      <c r="I17" s="49">
        <v>529</v>
      </c>
      <c r="J17" s="49">
        <v>471</v>
      </c>
      <c r="K17" s="49">
        <v>448</v>
      </c>
      <c r="L17" s="52">
        <v>438</v>
      </c>
      <c r="M17" s="229">
        <f t="shared" si="0"/>
        <v>-10</v>
      </c>
      <c r="N17" s="228">
        <f t="shared" si="1"/>
        <v>-2.2321428571428603E-2</v>
      </c>
      <c r="O17" s="230">
        <f t="shared" si="2"/>
        <v>-68</v>
      </c>
      <c r="P17" s="228">
        <f t="shared" si="3"/>
        <v>-0.13438735177865613</v>
      </c>
      <c r="Q17" s="230">
        <f t="shared" si="4"/>
        <v>-85</v>
      </c>
      <c r="R17" s="228">
        <f t="shared" si="5"/>
        <v>-0.16252390057361377</v>
      </c>
    </row>
    <row r="18" spans="1:18" ht="17.100000000000001" customHeight="1" x14ac:dyDescent="0.25">
      <c r="A18" s="134" t="s">
        <v>19</v>
      </c>
      <c r="B18" s="49">
        <v>403</v>
      </c>
      <c r="C18" s="49">
        <v>394</v>
      </c>
      <c r="D18" s="49">
        <v>375</v>
      </c>
      <c r="E18" s="49">
        <v>345</v>
      </c>
      <c r="F18" s="49">
        <v>325</v>
      </c>
      <c r="G18" s="49">
        <v>324</v>
      </c>
      <c r="H18" s="49">
        <v>340</v>
      </c>
      <c r="I18" s="49">
        <v>316</v>
      </c>
      <c r="J18" s="49">
        <v>324</v>
      </c>
      <c r="K18" s="49">
        <v>328</v>
      </c>
      <c r="L18" s="52">
        <v>335</v>
      </c>
      <c r="M18" s="229">
        <f t="shared" si="0"/>
        <v>7</v>
      </c>
      <c r="N18" s="228">
        <f t="shared" si="1"/>
        <v>2.1341463414634054E-2</v>
      </c>
      <c r="O18" s="230">
        <f t="shared" si="2"/>
        <v>11</v>
      </c>
      <c r="P18" s="228">
        <f t="shared" si="3"/>
        <v>3.3950617283950546E-2</v>
      </c>
      <c r="Q18" s="230">
        <f t="shared" si="4"/>
        <v>-68</v>
      </c>
      <c r="R18" s="228">
        <f t="shared" si="5"/>
        <v>-0.16873449131513651</v>
      </c>
    </row>
    <row r="19" spans="1:18" ht="17.100000000000001" customHeight="1" x14ac:dyDescent="0.25">
      <c r="A19" s="134" t="s">
        <v>20</v>
      </c>
      <c r="B19" s="49">
        <v>735</v>
      </c>
      <c r="C19" s="49">
        <v>698</v>
      </c>
      <c r="D19" s="49">
        <v>677</v>
      </c>
      <c r="E19" s="49">
        <v>649</v>
      </c>
      <c r="F19" s="49">
        <v>675</v>
      </c>
      <c r="G19" s="49">
        <v>647</v>
      </c>
      <c r="H19" s="49">
        <v>651</v>
      </c>
      <c r="I19" s="49">
        <v>665</v>
      </c>
      <c r="J19" s="49">
        <v>604</v>
      </c>
      <c r="K19" s="49">
        <v>698</v>
      </c>
      <c r="L19" s="52">
        <v>731</v>
      </c>
      <c r="M19" s="229">
        <f t="shared" si="0"/>
        <v>33</v>
      </c>
      <c r="N19" s="228">
        <f t="shared" si="1"/>
        <v>4.7277936962750733E-2</v>
      </c>
      <c r="O19" s="230">
        <f t="shared" si="2"/>
        <v>84</v>
      </c>
      <c r="P19" s="228">
        <f t="shared" si="3"/>
        <v>0.12982998454404937</v>
      </c>
      <c r="Q19" s="230">
        <f t="shared" si="4"/>
        <v>-4</v>
      </c>
      <c r="R19" s="228">
        <f t="shared" si="5"/>
        <v>-5.4421768707483276E-3</v>
      </c>
    </row>
    <row r="20" spans="1:18" s="99" customFormat="1" ht="17.100000000000001" customHeight="1" x14ac:dyDescent="0.25">
      <c r="A20" s="135"/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212"/>
      <c r="N20" s="211"/>
      <c r="O20" s="212"/>
      <c r="P20" s="211"/>
      <c r="Q20" s="212"/>
      <c r="R20" s="211"/>
    </row>
    <row r="21" spans="1:18" x14ac:dyDescent="0.25">
      <c r="A21" s="69" t="s">
        <v>81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</row>
    <row r="22" spans="1:18" x14ac:dyDescent="0.25">
      <c r="A22" s="62" t="s">
        <v>93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</row>
    <row r="23" spans="1:18" x14ac:dyDescent="0.25">
      <c r="A23" s="16" t="s">
        <v>86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</row>
  </sheetData>
  <mergeCells count="5">
    <mergeCell ref="A3:A4"/>
    <mergeCell ref="B3:L3"/>
    <mergeCell ref="M3:N3"/>
    <mergeCell ref="O3:P3"/>
    <mergeCell ref="Q3:R3"/>
  </mergeCells>
  <hyperlinks>
    <hyperlink ref="T2" location="OBSAH!A1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6"/>
  <dimension ref="A1:U29"/>
  <sheetViews>
    <sheetView showGridLines="0" zoomScaleNormal="100" workbookViewId="0">
      <selection activeCell="K30" sqref="K30"/>
    </sheetView>
  </sheetViews>
  <sheetFormatPr defaultRowHeight="15" x14ac:dyDescent="0.25"/>
  <cols>
    <col min="1" max="1" width="12.85546875" style="26" customWidth="1"/>
    <col min="2" max="2" width="5.7109375" style="26" customWidth="1"/>
    <col min="3" max="6" width="6.42578125" style="26" customWidth="1"/>
    <col min="7" max="7" width="7.140625" style="26" customWidth="1"/>
    <col min="8" max="8" width="7.85546875" style="26" customWidth="1"/>
    <col min="9" max="18" width="7.140625" style="26" customWidth="1"/>
  </cols>
  <sheetData>
    <row r="1" spans="1:21" ht="17.25" customHeight="1" x14ac:dyDescent="0.25">
      <c r="A1" s="27" t="s">
        <v>116</v>
      </c>
      <c r="B1" s="27"/>
      <c r="C1" s="10"/>
      <c r="D1" s="10"/>
      <c r="E1" s="10"/>
      <c r="F1" s="10"/>
      <c r="G1" s="10"/>
      <c r="H1" s="10"/>
      <c r="I1" s="10"/>
      <c r="J1" s="10"/>
      <c r="K1" s="10"/>
      <c r="L1" s="10"/>
      <c r="M1" s="79"/>
      <c r="N1" s="10"/>
      <c r="O1" s="10"/>
      <c r="P1" s="10"/>
      <c r="Q1" s="10"/>
      <c r="R1" s="10"/>
    </row>
    <row r="2" spans="1:21" s="1" customFormat="1" ht="17.25" customHeight="1" thickBot="1" x14ac:dyDescent="0.3">
      <c r="A2" s="210" t="s">
        <v>147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32" t="s">
        <v>146</v>
      </c>
      <c r="U2" s="25"/>
    </row>
    <row r="3" spans="1:21" s="13" customFormat="1" ht="22.5" customHeight="1" x14ac:dyDescent="0.25">
      <c r="A3" s="254" t="s">
        <v>53</v>
      </c>
      <c r="B3" s="255"/>
      <c r="C3" s="260" t="s">
        <v>52</v>
      </c>
      <c r="D3" s="261"/>
      <c r="E3" s="261"/>
      <c r="F3" s="262"/>
      <c r="G3" s="265" t="s">
        <v>58</v>
      </c>
      <c r="H3" s="270" t="s">
        <v>55</v>
      </c>
      <c r="I3" s="271"/>
      <c r="J3" s="271"/>
      <c r="K3" s="271"/>
      <c r="L3" s="271"/>
      <c r="M3" s="271"/>
      <c r="N3" s="271"/>
      <c r="O3" s="271"/>
      <c r="P3" s="271"/>
      <c r="Q3" s="271"/>
      <c r="R3" s="272"/>
    </row>
    <row r="4" spans="1:21" s="14" customFormat="1" ht="22.5" customHeight="1" x14ac:dyDescent="0.2">
      <c r="A4" s="256"/>
      <c r="B4" s="257"/>
      <c r="C4" s="246" t="s">
        <v>26</v>
      </c>
      <c r="D4" s="249" t="s">
        <v>100</v>
      </c>
      <c r="E4" s="250"/>
      <c r="F4" s="251"/>
      <c r="G4" s="266"/>
      <c r="H4" s="268" t="s">
        <v>1</v>
      </c>
      <c r="I4" s="273" t="s">
        <v>47</v>
      </c>
      <c r="J4" s="273"/>
      <c r="K4" s="273"/>
      <c r="L4" s="273"/>
      <c r="M4" s="273" t="s">
        <v>64</v>
      </c>
      <c r="N4" s="273"/>
      <c r="O4" s="273"/>
      <c r="P4" s="273"/>
      <c r="Q4" s="273"/>
      <c r="R4" s="274"/>
    </row>
    <row r="5" spans="1:21" s="14" customFormat="1" ht="14.25" customHeight="1" x14ac:dyDescent="0.2">
      <c r="A5" s="256"/>
      <c r="B5" s="257"/>
      <c r="C5" s="247"/>
      <c r="D5" s="252" t="s">
        <v>61</v>
      </c>
      <c r="E5" s="252" t="s">
        <v>62</v>
      </c>
      <c r="F5" s="263" t="s">
        <v>63</v>
      </c>
      <c r="G5" s="266"/>
      <c r="H5" s="268"/>
      <c r="I5" s="275" t="s">
        <v>2</v>
      </c>
      <c r="J5" s="275"/>
      <c r="K5" s="275" t="s">
        <v>41</v>
      </c>
      <c r="L5" s="275"/>
      <c r="M5" s="275" t="s">
        <v>65</v>
      </c>
      <c r="N5" s="275"/>
      <c r="O5" s="275" t="s">
        <v>66</v>
      </c>
      <c r="P5" s="275"/>
      <c r="Q5" s="275" t="s">
        <v>67</v>
      </c>
      <c r="R5" s="276"/>
    </row>
    <row r="6" spans="1:21" s="14" customFormat="1" ht="22.5" customHeight="1" thickBot="1" x14ac:dyDescent="0.25">
      <c r="A6" s="258"/>
      <c r="B6" s="259"/>
      <c r="C6" s="248"/>
      <c r="D6" s="253"/>
      <c r="E6" s="253"/>
      <c r="F6" s="264"/>
      <c r="G6" s="267"/>
      <c r="H6" s="269"/>
      <c r="I6" s="193" t="s">
        <v>42</v>
      </c>
      <c r="J6" s="193" t="s">
        <v>56</v>
      </c>
      <c r="K6" s="193" t="s">
        <v>42</v>
      </c>
      <c r="L6" s="193" t="s">
        <v>56</v>
      </c>
      <c r="M6" s="193" t="s">
        <v>42</v>
      </c>
      <c r="N6" s="193" t="s">
        <v>56</v>
      </c>
      <c r="O6" s="193" t="s">
        <v>42</v>
      </c>
      <c r="P6" s="193" t="s">
        <v>56</v>
      </c>
      <c r="Q6" s="193" t="s">
        <v>42</v>
      </c>
      <c r="R6" s="195" t="s">
        <v>56</v>
      </c>
    </row>
    <row r="7" spans="1:21" s="6" customFormat="1" ht="17.25" customHeight="1" x14ac:dyDescent="0.25">
      <c r="A7" s="244" t="s">
        <v>4</v>
      </c>
      <c r="B7" s="245"/>
      <c r="C7" s="60">
        <v>366</v>
      </c>
      <c r="D7" s="55">
        <v>305</v>
      </c>
      <c r="E7" s="55">
        <v>71</v>
      </c>
      <c r="F7" s="57">
        <v>276</v>
      </c>
      <c r="G7" s="58">
        <v>4847.47</v>
      </c>
      <c r="H7" s="90">
        <v>127666</v>
      </c>
      <c r="I7" s="91">
        <v>72770</v>
      </c>
      <c r="J7" s="92">
        <v>0.57000297651684861</v>
      </c>
      <c r="K7" s="91">
        <v>54896</v>
      </c>
      <c r="L7" s="92">
        <f>K7/$H7</f>
        <v>0.42999702348315133</v>
      </c>
      <c r="M7" s="91">
        <v>47138</v>
      </c>
      <c r="N7" s="92">
        <f>M7/$H7</f>
        <v>0.36922908213619915</v>
      </c>
      <c r="O7" s="91">
        <v>12597</v>
      </c>
      <c r="P7" s="92">
        <f>O7/$H7</f>
        <v>9.8671533532812175E-2</v>
      </c>
      <c r="Q7" s="91">
        <v>67931</v>
      </c>
      <c r="R7" s="153">
        <f>Q7/$H7</f>
        <v>0.53209938433098869</v>
      </c>
      <c r="S7" s="9"/>
      <c r="T7" s="9"/>
      <c r="U7" s="9"/>
    </row>
    <row r="8" spans="1:21" s="6" customFormat="1" ht="17.25" customHeight="1" x14ac:dyDescent="0.25">
      <c r="A8" s="244" t="s">
        <v>5</v>
      </c>
      <c r="B8" s="245"/>
      <c r="C8" s="60">
        <v>362</v>
      </c>
      <c r="D8" s="55">
        <v>298</v>
      </c>
      <c r="E8" s="55">
        <v>70</v>
      </c>
      <c r="F8" s="57">
        <v>276</v>
      </c>
      <c r="G8" s="58">
        <v>4830.91</v>
      </c>
      <c r="H8" s="64">
        <v>128045</v>
      </c>
      <c r="I8" s="55">
        <v>73105</v>
      </c>
      <c r="J8" s="86">
        <v>0.57093209418563784</v>
      </c>
      <c r="K8" s="55">
        <v>54940</v>
      </c>
      <c r="L8" s="86">
        <f t="shared" ref="L8:N17" si="0">K8/$H8</f>
        <v>0.42906790581436216</v>
      </c>
      <c r="M8" s="55">
        <v>47516</v>
      </c>
      <c r="N8" s="86">
        <f t="shared" si="0"/>
        <v>0.37108828927330234</v>
      </c>
      <c r="O8" s="55">
        <v>12690</v>
      </c>
      <c r="P8" s="86">
        <f t="shared" ref="P8" si="1">O8/$H8</f>
        <v>9.910578312312078E-2</v>
      </c>
      <c r="Q8" s="55">
        <v>67839</v>
      </c>
      <c r="R8" s="108">
        <f t="shared" ref="R8" si="2">Q8/$H8</f>
        <v>0.52980592760357692</v>
      </c>
      <c r="S8" s="9"/>
      <c r="T8" s="9"/>
      <c r="U8" s="9"/>
    </row>
    <row r="9" spans="1:21" s="6" customFormat="1" ht="17.25" customHeight="1" x14ac:dyDescent="0.25">
      <c r="A9" s="244" t="s">
        <v>6</v>
      </c>
      <c r="B9" s="245"/>
      <c r="C9" s="60">
        <v>359</v>
      </c>
      <c r="D9" s="55">
        <v>297</v>
      </c>
      <c r="E9" s="55">
        <v>70</v>
      </c>
      <c r="F9" s="57">
        <v>276</v>
      </c>
      <c r="G9" s="58">
        <v>4838.6000000000004</v>
      </c>
      <c r="H9" s="58">
        <v>128994</v>
      </c>
      <c r="I9" s="55">
        <v>73809</v>
      </c>
      <c r="J9" s="86">
        <v>0.57218940415833297</v>
      </c>
      <c r="K9" s="55">
        <v>55185</v>
      </c>
      <c r="L9" s="86">
        <f t="shared" si="0"/>
        <v>0.42781059584166703</v>
      </c>
      <c r="M9" s="55">
        <v>48138</v>
      </c>
      <c r="N9" s="86">
        <f t="shared" si="0"/>
        <v>0.37318014791385645</v>
      </c>
      <c r="O9" s="55">
        <v>12879</v>
      </c>
      <c r="P9" s="86">
        <f t="shared" ref="P9" si="3">O9/$H9</f>
        <v>9.9841853109446946E-2</v>
      </c>
      <c r="Q9" s="55">
        <v>67977</v>
      </c>
      <c r="R9" s="108">
        <f t="shared" ref="R9" si="4">Q9/$H9</f>
        <v>0.52697799897669662</v>
      </c>
      <c r="S9" s="9"/>
      <c r="T9" s="9"/>
      <c r="U9" s="9"/>
    </row>
    <row r="10" spans="1:21" s="6" customFormat="1" ht="17.25" customHeight="1" x14ac:dyDescent="0.25">
      <c r="A10" s="244" t="s">
        <v>40</v>
      </c>
      <c r="B10" s="245"/>
      <c r="C10" s="60">
        <v>358</v>
      </c>
      <c r="D10" s="55">
        <v>293</v>
      </c>
      <c r="E10" s="55">
        <v>69</v>
      </c>
      <c r="F10" s="57">
        <v>273</v>
      </c>
      <c r="G10" s="58">
        <v>4849.22</v>
      </c>
      <c r="H10" s="58">
        <v>129554</v>
      </c>
      <c r="I10" s="55">
        <v>74088</v>
      </c>
      <c r="J10" s="86">
        <v>0.57186964509007832</v>
      </c>
      <c r="K10" s="55">
        <v>55466</v>
      </c>
      <c r="L10" s="86">
        <f t="shared" si="0"/>
        <v>0.42813035490992174</v>
      </c>
      <c r="M10" s="55">
        <v>48339</v>
      </c>
      <c r="N10" s="86">
        <f t="shared" si="0"/>
        <v>0.37311854516263487</v>
      </c>
      <c r="O10" s="55">
        <v>12956</v>
      </c>
      <c r="P10" s="86">
        <f t="shared" ref="P10" si="5">O10/$H10</f>
        <v>0.10000463127344582</v>
      </c>
      <c r="Q10" s="55">
        <v>68259</v>
      </c>
      <c r="R10" s="108">
        <f t="shared" ref="R10" si="6">Q10/$H10</f>
        <v>0.52687682356391929</v>
      </c>
      <c r="S10" s="9"/>
      <c r="T10" s="9"/>
      <c r="U10" s="9"/>
    </row>
    <row r="11" spans="1:21" s="6" customFormat="1" ht="17.25" customHeight="1" x14ac:dyDescent="0.25">
      <c r="A11" s="244" t="s">
        <v>48</v>
      </c>
      <c r="B11" s="245"/>
      <c r="C11" s="60">
        <v>355</v>
      </c>
      <c r="D11" s="55">
        <v>290</v>
      </c>
      <c r="E11" s="55">
        <v>69</v>
      </c>
      <c r="F11" s="57">
        <v>271</v>
      </c>
      <c r="G11" s="58">
        <v>4866.6400000000003</v>
      </c>
      <c r="H11" s="58">
        <v>130133</v>
      </c>
      <c r="I11" s="55">
        <v>74511</v>
      </c>
      <c r="J11" s="86">
        <v>0.57257574942558764</v>
      </c>
      <c r="K11" s="55">
        <v>55622</v>
      </c>
      <c r="L11" s="86">
        <f t="shared" si="0"/>
        <v>0.42742425057441236</v>
      </c>
      <c r="M11" s="55">
        <v>48461</v>
      </c>
      <c r="N11" s="86">
        <f t="shared" si="0"/>
        <v>0.37239593339122284</v>
      </c>
      <c r="O11" s="55">
        <v>13118</v>
      </c>
      <c r="P11" s="86">
        <f t="shared" ref="P11" si="7">O11/$H11</f>
        <v>0.10080456148709398</v>
      </c>
      <c r="Q11" s="55">
        <v>68554</v>
      </c>
      <c r="R11" s="108">
        <f t="shared" ref="R11" si="8">Q11/$H11</f>
        <v>0.52679950512168316</v>
      </c>
      <c r="S11" s="9"/>
      <c r="T11" s="9"/>
      <c r="U11" s="9"/>
    </row>
    <row r="12" spans="1:21" s="6" customFormat="1" ht="17.25" customHeight="1" x14ac:dyDescent="0.25">
      <c r="A12" s="244" t="s">
        <v>79</v>
      </c>
      <c r="B12" s="245"/>
      <c r="C12" s="60">
        <v>355</v>
      </c>
      <c r="D12" s="55">
        <v>287</v>
      </c>
      <c r="E12" s="55">
        <v>69</v>
      </c>
      <c r="F12" s="57">
        <v>269</v>
      </c>
      <c r="G12" s="58">
        <v>4894.28</v>
      </c>
      <c r="H12" s="58">
        <v>130725</v>
      </c>
      <c r="I12" s="55">
        <v>74754</v>
      </c>
      <c r="J12" s="86">
        <v>0.57184165232358009</v>
      </c>
      <c r="K12" s="55">
        <v>55971</v>
      </c>
      <c r="L12" s="86">
        <f t="shared" si="0"/>
        <v>0.42815834767641997</v>
      </c>
      <c r="M12" s="55">
        <v>48642</v>
      </c>
      <c r="N12" s="86">
        <f t="shared" si="0"/>
        <v>0.37209409064830751</v>
      </c>
      <c r="O12" s="55">
        <v>13368</v>
      </c>
      <c r="P12" s="86">
        <f t="shared" ref="P12" si="9">O12/$H12</f>
        <v>0.10226047045324153</v>
      </c>
      <c r="Q12" s="55">
        <v>68715</v>
      </c>
      <c r="R12" s="108">
        <f t="shared" ref="R12" si="10">Q12/$H12</f>
        <v>0.52564543889845095</v>
      </c>
      <c r="S12" s="9"/>
      <c r="T12" s="9"/>
      <c r="U12" s="9"/>
    </row>
    <row r="13" spans="1:21" s="6" customFormat="1" ht="17.25" customHeight="1" x14ac:dyDescent="0.25">
      <c r="A13" s="244" t="s">
        <v>92</v>
      </c>
      <c r="B13" s="245"/>
      <c r="C13" s="60">
        <v>354</v>
      </c>
      <c r="D13" s="55">
        <v>287</v>
      </c>
      <c r="E13" s="55">
        <v>67</v>
      </c>
      <c r="F13" s="57">
        <v>268</v>
      </c>
      <c r="G13" s="58">
        <v>4921.12</v>
      </c>
      <c r="H13" s="58">
        <v>131799</v>
      </c>
      <c r="I13" s="55">
        <v>75195</v>
      </c>
      <c r="J13" s="86">
        <v>0.57052784922495614</v>
      </c>
      <c r="K13" s="55">
        <v>56604</v>
      </c>
      <c r="L13" s="86">
        <f t="shared" si="0"/>
        <v>0.4294721507750438</v>
      </c>
      <c r="M13" s="55">
        <v>49341</v>
      </c>
      <c r="N13" s="86">
        <f t="shared" si="0"/>
        <v>0.37436551111920424</v>
      </c>
      <c r="O13" s="55">
        <v>13361</v>
      </c>
      <c r="P13" s="86">
        <f t="shared" ref="P13" si="11">O13/$H13</f>
        <v>0.10137406201867996</v>
      </c>
      <c r="Q13" s="55">
        <v>69097</v>
      </c>
      <c r="R13" s="108">
        <f t="shared" ref="R13" si="12">Q13/$H13</f>
        <v>0.52426042686211582</v>
      </c>
      <c r="S13" s="9"/>
      <c r="T13" s="9"/>
      <c r="U13" s="9"/>
    </row>
    <row r="14" spans="1:21" s="6" customFormat="1" ht="17.25" customHeight="1" x14ac:dyDescent="0.25">
      <c r="A14" s="244" t="s">
        <v>99</v>
      </c>
      <c r="B14" s="245"/>
      <c r="C14" s="60">
        <v>363</v>
      </c>
      <c r="D14" s="55">
        <v>294</v>
      </c>
      <c r="E14" s="55">
        <v>68</v>
      </c>
      <c r="F14" s="57">
        <v>268</v>
      </c>
      <c r="G14" s="58">
        <v>4967.01</v>
      </c>
      <c r="H14" s="58">
        <v>133321</v>
      </c>
      <c r="I14" s="55">
        <v>75769</v>
      </c>
      <c r="J14" s="86">
        <v>0.56832006960643855</v>
      </c>
      <c r="K14" s="55">
        <v>57552</v>
      </c>
      <c r="L14" s="86">
        <f t="shared" si="0"/>
        <v>0.4316799303935614</v>
      </c>
      <c r="M14" s="55">
        <v>50554</v>
      </c>
      <c r="N14" s="86">
        <f t="shared" si="0"/>
        <v>0.37919007508194508</v>
      </c>
      <c r="O14" s="55">
        <v>13501</v>
      </c>
      <c r="P14" s="86">
        <f t="shared" ref="P14" si="13">O14/$H14</f>
        <v>0.10126686718521463</v>
      </c>
      <c r="Q14" s="55">
        <v>69266</v>
      </c>
      <c r="R14" s="108">
        <f t="shared" ref="R14" si="14">Q14/$H14</f>
        <v>0.51954305773284026</v>
      </c>
      <c r="S14" s="9"/>
      <c r="T14" s="9"/>
      <c r="U14" s="9"/>
    </row>
    <row r="15" spans="1:21" s="6" customFormat="1" ht="17.25" customHeight="1" x14ac:dyDescent="0.25">
      <c r="A15" s="244" t="s">
        <v>102</v>
      </c>
      <c r="B15" s="245"/>
      <c r="C15" s="60">
        <v>370</v>
      </c>
      <c r="D15" s="55">
        <v>300</v>
      </c>
      <c r="E15" s="55">
        <v>67</v>
      </c>
      <c r="F15" s="57">
        <v>268</v>
      </c>
      <c r="G15" s="58">
        <v>5027.9399999999996</v>
      </c>
      <c r="H15" s="58">
        <v>135929</v>
      </c>
      <c r="I15" s="55">
        <v>76952</v>
      </c>
      <c r="J15" s="86">
        <v>0.56611907687101359</v>
      </c>
      <c r="K15" s="55">
        <v>58977</v>
      </c>
      <c r="L15" s="86">
        <f t="shared" si="0"/>
        <v>0.43388092312898646</v>
      </c>
      <c r="M15" s="55">
        <v>52469</v>
      </c>
      <c r="N15" s="86">
        <f t="shared" si="0"/>
        <v>0.38600298685343082</v>
      </c>
      <c r="O15" s="55">
        <v>13623</v>
      </c>
      <c r="P15" s="86">
        <f t="shared" ref="P15" si="15">O15/$H15</f>
        <v>0.10022143913366537</v>
      </c>
      <c r="Q15" s="55">
        <v>69837</v>
      </c>
      <c r="R15" s="108">
        <f t="shared" ref="R15" si="16">Q15/$H15</f>
        <v>0.51377557401290375</v>
      </c>
      <c r="S15" s="9"/>
      <c r="T15" s="9"/>
      <c r="U15" s="9"/>
    </row>
    <row r="16" spans="1:21" s="6" customFormat="1" ht="17.25" customHeight="1" x14ac:dyDescent="0.25">
      <c r="A16" s="244" t="s">
        <v>104</v>
      </c>
      <c r="B16" s="245"/>
      <c r="C16" s="60">
        <v>380</v>
      </c>
      <c r="D16" s="55">
        <v>313</v>
      </c>
      <c r="E16" s="55">
        <v>68</v>
      </c>
      <c r="F16" s="57">
        <v>268</v>
      </c>
      <c r="G16" s="58">
        <v>5102</v>
      </c>
      <c r="H16" s="58">
        <v>138483</v>
      </c>
      <c r="I16" s="55">
        <v>77968</v>
      </c>
      <c r="J16" s="86">
        <v>0.56301495490421205</v>
      </c>
      <c r="K16" s="55">
        <v>60515</v>
      </c>
      <c r="L16" s="86">
        <f t="shared" si="0"/>
        <v>0.43698504509578795</v>
      </c>
      <c r="M16" s="55">
        <v>54689</v>
      </c>
      <c r="N16" s="86">
        <f t="shared" si="0"/>
        <v>0.39491489930171936</v>
      </c>
      <c r="O16" s="55">
        <v>13712</v>
      </c>
      <c r="P16" s="86">
        <f t="shared" ref="P16" si="17">O16/$H16</f>
        <v>9.9015763667742618E-2</v>
      </c>
      <c r="Q16" s="55">
        <v>70082</v>
      </c>
      <c r="R16" s="108">
        <f t="shared" ref="R16" si="18">Q16/$H16</f>
        <v>0.50606933703053802</v>
      </c>
      <c r="S16" s="9"/>
      <c r="T16" s="9"/>
      <c r="U16" s="9"/>
    </row>
    <row r="17" spans="1:21" s="6" customFormat="1" ht="17.25" customHeight="1" thickBot="1" x14ac:dyDescent="0.3">
      <c r="A17" s="279" t="s">
        <v>110</v>
      </c>
      <c r="B17" s="280"/>
      <c r="C17" s="20">
        <v>395</v>
      </c>
      <c r="D17" s="55">
        <v>334</v>
      </c>
      <c r="E17" s="55">
        <v>68</v>
      </c>
      <c r="F17" s="57">
        <v>267</v>
      </c>
      <c r="G17" s="58">
        <v>5183</v>
      </c>
      <c r="H17" s="19">
        <v>141530</v>
      </c>
      <c r="I17" s="30">
        <v>79450</v>
      </c>
      <c r="J17" s="29">
        <f>I17/$H17</f>
        <v>0.56136508160813958</v>
      </c>
      <c r="K17" s="30">
        <v>62080</v>
      </c>
      <c r="L17" s="29">
        <f t="shared" si="0"/>
        <v>0.43863491839186036</v>
      </c>
      <c r="M17" s="30">
        <v>57552</v>
      </c>
      <c r="N17" s="29">
        <f t="shared" si="0"/>
        <v>0.40664170140606232</v>
      </c>
      <c r="O17" s="30">
        <v>13814</v>
      </c>
      <c r="P17" s="29">
        <f t="shared" ref="P17" si="19">O17/$H17</f>
        <v>9.7604748109941353E-2</v>
      </c>
      <c r="Q17" s="30">
        <v>70164</v>
      </c>
      <c r="R17" s="109">
        <f t="shared" ref="R17" si="20">Q17/$H17</f>
        <v>0.49575355048399633</v>
      </c>
      <c r="S17" s="9"/>
      <c r="T17" s="9"/>
      <c r="U17" s="9"/>
    </row>
    <row r="18" spans="1:21" s="3" customFormat="1" ht="17.25" customHeight="1" x14ac:dyDescent="0.2">
      <c r="A18" s="281" t="s">
        <v>111</v>
      </c>
      <c r="B18" s="122" t="s">
        <v>50</v>
      </c>
      <c r="C18" s="216">
        <f t="shared" ref="C18:I18" si="21">C17-C16</f>
        <v>15</v>
      </c>
      <c r="D18" s="217">
        <f t="shared" si="21"/>
        <v>21</v>
      </c>
      <c r="E18" s="217">
        <f t="shared" si="21"/>
        <v>0</v>
      </c>
      <c r="F18" s="218">
        <f t="shared" si="21"/>
        <v>-1</v>
      </c>
      <c r="G18" s="216">
        <f t="shared" si="21"/>
        <v>81</v>
      </c>
      <c r="H18" s="216">
        <f t="shared" si="21"/>
        <v>3047</v>
      </c>
      <c r="I18" s="217">
        <f t="shared" si="21"/>
        <v>1482</v>
      </c>
      <c r="J18" s="233" t="s">
        <v>24</v>
      </c>
      <c r="K18" s="217">
        <f>K17-K16</f>
        <v>1565</v>
      </c>
      <c r="L18" s="233" t="s">
        <v>24</v>
      </c>
      <c r="M18" s="217">
        <f>M17-M16</f>
        <v>2863</v>
      </c>
      <c r="N18" s="233" t="s">
        <v>24</v>
      </c>
      <c r="O18" s="217">
        <f>O17-O16</f>
        <v>102</v>
      </c>
      <c r="P18" s="233" t="s">
        <v>24</v>
      </c>
      <c r="Q18" s="217">
        <f>Q17-Q16</f>
        <v>82</v>
      </c>
      <c r="R18" s="225" t="s">
        <v>24</v>
      </c>
    </row>
    <row r="19" spans="1:21" ht="17.25" customHeight="1" x14ac:dyDescent="0.25">
      <c r="A19" s="282"/>
      <c r="B19" s="118" t="s">
        <v>51</v>
      </c>
      <c r="C19" s="219">
        <f t="shared" ref="C19:I19" si="22">C17/C16-1</f>
        <v>3.9473684210526327E-2</v>
      </c>
      <c r="D19" s="220">
        <f t="shared" si="22"/>
        <v>6.7092651757188593E-2</v>
      </c>
      <c r="E19" s="220">
        <f t="shared" si="22"/>
        <v>0</v>
      </c>
      <c r="F19" s="221">
        <f t="shared" si="22"/>
        <v>-3.7313432835820448E-3</v>
      </c>
      <c r="G19" s="219">
        <f t="shared" si="22"/>
        <v>1.5876127009015972E-2</v>
      </c>
      <c r="H19" s="219">
        <f t="shared" si="22"/>
        <v>2.2002700692503874E-2</v>
      </c>
      <c r="I19" s="220">
        <f t="shared" si="22"/>
        <v>1.9007798071003501E-2</v>
      </c>
      <c r="J19" s="235" t="s">
        <v>24</v>
      </c>
      <c r="K19" s="220">
        <f>K17/K16-1</f>
        <v>2.5861356688424264E-2</v>
      </c>
      <c r="L19" s="235" t="s">
        <v>24</v>
      </c>
      <c r="M19" s="220">
        <f>M17/M16-1</f>
        <v>5.2350564098813335E-2</v>
      </c>
      <c r="N19" s="235" t="s">
        <v>24</v>
      </c>
      <c r="O19" s="220">
        <f>O17/O16-1</f>
        <v>7.4387397899648988E-3</v>
      </c>
      <c r="P19" s="235" t="s">
        <v>24</v>
      </c>
      <c r="Q19" s="220">
        <f>Q17/Q16-1</f>
        <v>1.1700579321365367E-3</v>
      </c>
      <c r="R19" s="227" t="s">
        <v>24</v>
      </c>
    </row>
    <row r="20" spans="1:21" ht="25.5" customHeight="1" x14ac:dyDescent="0.25">
      <c r="A20" s="277" t="s">
        <v>115</v>
      </c>
      <c r="B20" s="125" t="s">
        <v>50</v>
      </c>
      <c r="C20" s="222">
        <f t="shared" ref="C20:I20" si="23">C17-C12</f>
        <v>40</v>
      </c>
      <c r="D20" s="223">
        <f t="shared" si="23"/>
        <v>47</v>
      </c>
      <c r="E20" s="223">
        <f t="shared" si="23"/>
        <v>-1</v>
      </c>
      <c r="F20" s="224">
        <f t="shared" si="23"/>
        <v>-2</v>
      </c>
      <c r="G20" s="222">
        <f t="shared" si="23"/>
        <v>288.72000000000025</v>
      </c>
      <c r="H20" s="222">
        <f t="shared" si="23"/>
        <v>10805</v>
      </c>
      <c r="I20" s="223">
        <f t="shared" si="23"/>
        <v>4696</v>
      </c>
      <c r="J20" s="234" t="s">
        <v>24</v>
      </c>
      <c r="K20" s="223">
        <f>K17-K12</f>
        <v>6109</v>
      </c>
      <c r="L20" s="234" t="s">
        <v>24</v>
      </c>
      <c r="M20" s="223">
        <f>M17-M12</f>
        <v>8910</v>
      </c>
      <c r="N20" s="234" t="s">
        <v>24</v>
      </c>
      <c r="O20" s="223">
        <f>O17-O12</f>
        <v>446</v>
      </c>
      <c r="P20" s="234" t="s">
        <v>24</v>
      </c>
      <c r="Q20" s="223">
        <f>Q17-Q12</f>
        <v>1449</v>
      </c>
      <c r="R20" s="226" t="s">
        <v>24</v>
      </c>
    </row>
    <row r="21" spans="1:21" ht="17.25" customHeight="1" x14ac:dyDescent="0.25">
      <c r="A21" s="282"/>
      <c r="B21" s="118" t="s">
        <v>51</v>
      </c>
      <c r="C21" s="219">
        <f t="shared" ref="C21:I21" si="24">C17/C12-1</f>
        <v>0.11267605633802824</v>
      </c>
      <c r="D21" s="220">
        <f t="shared" si="24"/>
        <v>0.16376306620209058</v>
      </c>
      <c r="E21" s="220">
        <f t="shared" si="24"/>
        <v>-1.4492753623188359E-2</v>
      </c>
      <c r="F21" s="221">
        <f t="shared" si="24"/>
        <v>-7.4349442379182396E-3</v>
      </c>
      <c r="G21" s="219">
        <f t="shared" si="24"/>
        <v>5.8991312307428379E-2</v>
      </c>
      <c r="H21" s="219">
        <f t="shared" si="24"/>
        <v>8.2654427232740524E-2</v>
      </c>
      <c r="I21" s="220">
        <f t="shared" si="24"/>
        <v>6.2819380902694233E-2</v>
      </c>
      <c r="J21" s="235" t="s">
        <v>24</v>
      </c>
      <c r="K21" s="220">
        <f>K17/K12-1</f>
        <v>0.10914580765039039</v>
      </c>
      <c r="L21" s="235" t="s">
        <v>24</v>
      </c>
      <c r="M21" s="220">
        <f>M17/M12-1</f>
        <v>0.18317503392130252</v>
      </c>
      <c r="N21" s="235" t="s">
        <v>24</v>
      </c>
      <c r="O21" s="220">
        <f>O17/O12-1</f>
        <v>3.3363255535607372E-2</v>
      </c>
      <c r="P21" s="235" t="s">
        <v>24</v>
      </c>
      <c r="Q21" s="220">
        <f>Q17/Q12-1</f>
        <v>2.1087098886706013E-2</v>
      </c>
      <c r="R21" s="227" t="s">
        <v>24</v>
      </c>
    </row>
    <row r="22" spans="1:21" ht="17.25" customHeight="1" x14ac:dyDescent="0.25">
      <c r="A22" s="277" t="s">
        <v>114</v>
      </c>
      <c r="B22" s="125" t="s">
        <v>50</v>
      </c>
      <c r="C22" s="222">
        <f t="shared" ref="C22:I22" si="25">C17-C7</f>
        <v>29</v>
      </c>
      <c r="D22" s="223">
        <f t="shared" si="25"/>
        <v>29</v>
      </c>
      <c r="E22" s="223">
        <f t="shared" si="25"/>
        <v>-3</v>
      </c>
      <c r="F22" s="224">
        <f t="shared" si="25"/>
        <v>-9</v>
      </c>
      <c r="G22" s="222">
        <f t="shared" si="25"/>
        <v>335.52999999999975</v>
      </c>
      <c r="H22" s="222">
        <f t="shared" si="25"/>
        <v>13864</v>
      </c>
      <c r="I22" s="223">
        <f t="shared" si="25"/>
        <v>6680</v>
      </c>
      <c r="J22" s="234" t="s">
        <v>24</v>
      </c>
      <c r="K22" s="223">
        <f>K17-K7</f>
        <v>7184</v>
      </c>
      <c r="L22" s="234" t="s">
        <v>24</v>
      </c>
      <c r="M22" s="223">
        <f>M17-M7</f>
        <v>10414</v>
      </c>
      <c r="N22" s="234" t="s">
        <v>24</v>
      </c>
      <c r="O22" s="223">
        <f>O17-O7</f>
        <v>1217</v>
      </c>
      <c r="P22" s="234" t="s">
        <v>24</v>
      </c>
      <c r="Q22" s="223">
        <f>Q17-Q7</f>
        <v>2233</v>
      </c>
      <c r="R22" s="226" t="s">
        <v>24</v>
      </c>
    </row>
    <row r="23" spans="1:21" ht="17.25" customHeight="1" x14ac:dyDescent="0.25">
      <c r="A23" s="278"/>
      <c r="B23" s="132" t="s">
        <v>51</v>
      </c>
      <c r="C23" s="219">
        <f t="shared" ref="C23:I23" si="26">C17/C7-1</f>
        <v>7.9234972677595605E-2</v>
      </c>
      <c r="D23" s="220">
        <f t="shared" si="26"/>
        <v>9.5081967213114682E-2</v>
      </c>
      <c r="E23" s="220">
        <f t="shared" si="26"/>
        <v>-4.2253521126760618E-2</v>
      </c>
      <c r="F23" s="221">
        <f t="shared" si="26"/>
        <v>-3.2608695652173947E-2</v>
      </c>
      <c r="G23" s="219">
        <f t="shared" si="26"/>
        <v>6.9217550598559496E-2</v>
      </c>
      <c r="H23" s="219">
        <f t="shared" si="26"/>
        <v>0.10859586734134385</v>
      </c>
      <c r="I23" s="220">
        <f t="shared" si="26"/>
        <v>9.1796069808987246E-2</v>
      </c>
      <c r="J23" s="235" t="s">
        <v>24</v>
      </c>
      <c r="K23" s="220">
        <f>K17/K7-1</f>
        <v>0.13086563684057118</v>
      </c>
      <c r="L23" s="235" t="s">
        <v>24</v>
      </c>
      <c r="M23" s="220">
        <f>M17/M7-1</f>
        <v>0.22092579235436371</v>
      </c>
      <c r="N23" s="235" t="s">
        <v>24</v>
      </c>
      <c r="O23" s="220">
        <f>O17/O7-1</f>
        <v>9.6610304040644523E-2</v>
      </c>
      <c r="P23" s="235" t="s">
        <v>24</v>
      </c>
      <c r="Q23" s="220">
        <f>Q17/Q7-1</f>
        <v>3.2871590290147301E-2</v>
      </c>
      <c r="R23" s="227" t="s">
        <v>24</v>
      </c>
    </row>
    <row r="24" spans="1:21" s="99" customFormat="1" ht="17.25" customHeight="1" x14ac:dyDescent="0.25">
      <c r="A24" s="114"/>
      <c r="B24" s="36"/>
      <c r="C24" s="34"/>
      <c r="D24" s="34"/>
      <c r="E24" s="34"/>
      <c r="F24" s="34"/>
      <c r="G24" s="34"/>
      <c r="H24" s="34"/>
      <c r="I24" s="34"/>
      <c r="J24" s="35"/>
      <c r="K24" s="34"/>
      <c r="L24" s="35"/>
      <c r="M24" s="34"/>
      <c r="N24" s="35"/>
      <c r="O24" s="34"/>
      <c r="P24" s="35"/>
      <c r="Q24" s="34"/>
      <c r="R24" s="35"/>
    </row>
    <row r="25" spans="1:21" ht="17.25" customHeight="1" x14ac:dyDescent="0.25">
      <c r="A25" s="71" t="s">
        <v>84</v>
      </c>
    </row>
    <row r="26" spans="1:21" ht="17.25" customHeight="1" x14ac:dyDescent="0.25">
      <c r="A26" s="71" t="s">
        <v>28</v>
      </c>
    </row>
    <row r="27" spans="1:21" ht="18" customHeight="1" x14ac:dyDescent="0.25">
      <c r="A27" s="71" t="s">
        <v>80</v>
      </c>
      <c r="G27" s="77"/>
      <c r="H27" s="68"/>
      <c r="I27" s="68"/>
      <c r="J27" s="68"/>
    </row>
    <row r="28" spans="1:21" x14ac:dyDescent="0.25">
      <c r="A28" s="16" t="s">
        <v>86</v>
      </c>
      <c r="H28" s="68"/>
      <c r="I28" s="68"/>
      <c r="J28" s="68"/>
    </row>
    <row r="29" spans="1:21" x14ac:dyDescent="0.25"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</row>
  </sheetData>
  <mergeCells count="31">
    <mergeCell ref="A9:B9"/>
    <mergeCell ref="A10:B10"/>
    <mergeCell ref="A11:B11"/>
    <mergeCell ref="A12:B12"/>
    <mergeCell ref="A13:B13"/>
    <mergeCell ref="A22:A23"/>
    <mergeCell ref="A14:B14"/>
    <mergeCell ref="A15:B15"/>
    <mergeCell ref="A16:B16"/>
    <mergeCell ref="A17:B17"/>
    <mergeCell ref="A18:A19"/>
    <mergeCell ref="A20:A21"/>
    <mergeCell ref="G3:G6"/>
    <mergeCell ref="H4:H6"/>
    <mergeCell ref="H3:R3"/>
    <mergeCell ref="I4:L4"/>
    <mergeCell ref="M4:R4"/>
    <mergeCell ref="I5:J5"/>
    <mergeCell ref="K5:L5"/>
    <mergeCell ref="M5:N5"/>
    <mergeCell ref="O5:P5"/>
    <mergeCell ref="Q5:R5"/>
    <mergeCell ref="A7:B7"/>
    <mergeCell ref="A8:B8"/>
    <mergeCell ref="C4:C6"/>
    <mergeCell ref="D4:F4"/>
    <mergeCell ref="D5:D6"/>
    <mergeCell ref="A3:B6"/>
    <mergeCell ref="C3:F3"/>
    <mergeCell ref="E5:E6"/>
    <mergeCell ref="F5:F6"/>
  </mergeCells>
  <hyperlinks>
    <hyperlink ref="T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R23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7"/>
  <dimension ref="A1:T41"/>
  <sheetViews>
    <sheetView showGridLines="0" zoomScaleNormal="100" workbookViewId="0">
      <selection activeCell="K30" sqref="K30"/>
    </sheetView>
  </sheetViews>
  <sheetFormatPr defaultColWidth="9.140625" defaultRowHeight="24.75" customHeight="1" x14ac:dyDescent="0.25"/>
  <cols>
    <col min="1" max="1" width="12.85546875" style="26" customWidth="1"/>
    <col min="2" max="2" width="5.7109375" style="26" customWidth="1"/>
    <col min="3" max="15" width="8.5703125" style="26" customWidth="1"/>
    <col min="16" max="16384" width="9.140625" style="26"/>
  </cols>
  <sheetData>
    <row r="1" spans="1:20" ht="17.25" customHeight="1" x14ac:dyDescent="0.25">
      <c r="A1" s="27" t="s">
        <v>117</v>
      </c>
      <c r="B1" s="27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46"/>
      <c r="O1" s="10"/>
    </row>
    <row r="2" spans="1:20" s="25" customFormat="1" ht="17.25" customHeight="1" thickBot="1" x14ac:dyDescent="0.3">
      <c r="A2" s="210" t="s">
        <v>147</v>
      </c>
      <c r="C2" s="77"/>
      <c r="D2" s="77"/>
      <c r="F2" s="77"/>
      <c r="G2" s="77"/>
      <c r="H2" s="77"/>
      <c r="I2" s="77"/>
      <c r="J2" s="77"/>
      <c r="K2" s="77"/>
      <c r="Q2" s="32" t="s">
        <v>146</v>
      </c>
    </row>
    <row r="3" spans="1:20" s="13" customFormat="1" ht="22.5" customHeight="1" x14ac:dyDescent="0.25">
      <c r="A3" s="254" t="s">
        <v>53</v>
      </c>
      <c r="B3" s="255"/>
      <c r="C3" s="292" t="s">
        <v>72</v>
      </c>
      <c r="D3" s="284" t="s">
        <v>74</v>
      </c>
      <c r="E3" s="270" t="s">
        <v>73</v>
      </c>
      <c r="F3" s="271"/>
      <c r="G3" s="271"/>
      <c r="H3" s="271"/>
      <c r="I3" s="271"/>
      <c r="J3" s="271"/>
      <c r="K3" s="271"/>
      <c r="L3" s="271"/>
      <c r="M3" s="271"/>
      <c r="N3" s="271"/>
      <c r="O3" s="272"/>
    </row>
    <row r="4" spans="1:20" s="14" customFormat="1" ht="22.5" customHeight="1" x14ac:dyDescent="0.2">
      <c r="A4" s="256"/>
      <c r="B4" s="257"/>
      <c r="C4" s="293"/>
      <c r="D4" s="285"/>
      <c r="E4" s="247" t="s">
        <v>30</v>
      </c>
      <c r="F4" s="283"/>
      <c r="G4" s="283"/>
      <c r="H4" s="283"/>
      <c r="I4" s="283"/>
      <c r="J4" s="283" t="s">
        <v>31</v>
      </c>
      <c r="K4" s="283"/>
      <c r="L4" s="283"/>
      <c r="M4" s="283" t="s">
        <v>32</v>
      </c>
      <c r="N4" s="283"/>
      <c r="O4" s="291"/>
    </row>
    <row r="5" spans="1:20" s="14" customFormat="1" ht="22.5" customHeight="1" x14ac:dyDescent="0.2">
      <c r="A5" s="256"/>
      <c r="B5" s="257"/>
      <c r="C5" s="293"/>
      <c r="D5" s="285"/>
      <c r="E5" s="287" t="s">
        <v>1</v>
      </c>
      <c r="F5" s="283" t="s">
        <v>22</v>
      </c>
      <c r="G5" s="283"/>
      <c r="H5" s="283"/>
      <c r="I5" s="283"/>
      <c r="J5" s="289" t="s">
        <v>1</v>
      </c>
      <c r="K5" s="283" t="s">
        <v>22</v>
      </c>
      <c r="L5" s="283"/>
      <c r="M5" s="289" t="s">
        <v>1</v>
      </c>
      <c r="N5" s="283" t="s">
        <v>22</v>
      </c>
      <c r="O5" s="291"/>
    </row>
    <row r="6" spans="1:20" s="14" customFormat="1" ht="22.5" customHeight="1" thickBot="1" x14ac:dyDescent="0.25">
      <c r="A6" s="258"/>
      <c r="B6" s="259"/>
      <c r="C6" s="294"/>
      <c r="D6" s="286"/>
      <c r="E6" s="288"/>
      <c r="F6" s="164" t="s">
        <v>33</v>
      </c>
      <c r="G6" s="164" t="s">
        <v>34</v>
      </c>
      <c r="H6" s="164" t="s">
        <v>35</v>
      </c>
      <c r="I6" s="164" t="s">
        <v>36</v>
      </c>
      <c r="J6" s="290"/>
      <c r="K6" s="159" t="s">
        <v>37</v>
      </c>
      <c r="L6" s="159" t="s">
        <v>38</v>
      </c>
      <c r="M6" s="290"/>
      <c r="N6" s="159" t="s">
        <v>44</v>
      </c>
      <c r="O6" s="165" t="s">
        <v>38</v>
      </c>
    </row>
    <row r="7" spans="1:20" s="6" customFormat="1" ht="17.25" customHeight="1" x14ac:dyDescent="0.25">
      <c r="A7" s="244" t="s">
        <v>4</v>
      </c>
      <c r="B7" s="245"/>
      <c r="C7" s="63">
        <v>127205</v>
      </c>
      <c r="D7" s="67">
        <v>40409</v>
      </c>
      <c r="E7" s="58">
        <v>46677</v>
      </c>
      <c r="F7" s="55">
        <v>11939</v>
      </c>
      <c r="G7" s="55">
        <v>11746</v>
      </c>
      <c r="H7" s="55">
        <v>11545</v>
      </c>
      <c r="I7" s="55">
        <v>11447</v>
      </c>
      <c r="J7" s="55">
        <v>12597</v>
      </c>
      <c r="K7" s="196">
        <v>4473</v>
      </c>
      <c r="L7" s="54">
        <v>8124</v>
      </c>
      <c r="M7" s="55">
        <v>67931</v>
      </c>
      <c r="N7" s="55">
        <v>35936</v>
      </c>
      <c r="O7" s="61">
        <v>31995</v>
      </c>
      <c r="Q7" s="9"/>
      <c r="R7" s="9"/>
      <c r="S7" s="9"/>
      <c r="T7" s="9"/>
    </row>
    <row r="8" spans="1:20" s="6" customFormat="1" ht="17.25" customHeight="1" x14ac:dyDescent="0.25">
      <c r="A8" s="244" t="s">
        <v>5</v>
      </c>
      <c r="B8" s="245"/>
      <c r="C8" s="63">
        <v>127643</v>
      </c>
      <c r="D8" s="67">
        <v>40495</v>
      </c>
      <c r="E8" s="58">
        <v>47114</v>
      </c>
      <c r="F8" s="55">
        <v>12292</v>
      </c>
      <c r="G8" s="55">
        <v>11836</v>
      </c>
      <c r="H8" s="55">
        <v>11631</v>
      </c>
      <c r="I8" s="55">
        <v>11355</v>
      </c>
      <c r="J8" s="56">
        <v>12690</v>
      </c>
      <c r="K8" s="196">
        <v>4612</v>
      </c>
      <c r="L8" s="54">
        <v>8078</v>
      </c>
      <c r="M8" s="55">
        <v>67839</v>
      </c>
      <c r="N8" s="55">
        <v>35883</v>
      </c>
      <c r="O8" s="61">
        <v>31956</v>
      </c>
      <c r="Q8" s="9"/>
      <c r="R8" s="9"/>
      <c r="S8" s="9"/>
      <c r="T8" s="9"/>
    </row>
    <row r="9" spans="1:20" s="6" customFormat="1" ht="17.25" customHeight="1" x14ac:dyDescent="0.25">
      <c r="A9" s="244" t="s">
        <v>6</v>
      </c>
      <c r="B9" s="245"/>
      <c r="C9" s="63">
        <v>128621</v>
      </c>
      <c r="D9" s="67">
        <v>40980</v>
      </c>
      <c r="E9" s="58">
        <v>47765</v>
      </c>
      <c r="F9" s="55">
        <v>12302</v>
      </c>
      <c r="G9" s="55">
        <v>12169</v>
      </c>
      <c r="H9" s="55">
        <v>11785</v>
      </c>
      <c r="I9" s="55">
        <v>11509</v>
      </c>
      <c r="J9" s="56">
        <v>12879</v>
      </c>
      <c r="K9" s="196">
        <v>4727</v>
      </c>
      <c r="L9" s="54">
        <v>8152</v>
      </c>
      <c r="M9" s="55">
        <v>67977</v>
      </c>
      <c r="N9" s="55">
        <v>36253</v>
      </c>
      <c r="O9" s="61">
        <v>31724</v>
      </c>
      <c r="Q9" s="9"/>
      <c r="R9" s="9"/>
      <c r="S9" s="9"/>
      <c r="T9" s="9"/>
    </row>
    <row r="10" spans="1:20" s="6" customFormat="1" ht="17.25" customHeight="1" x14ac:dyDescent="0.25">
      <c r="A10" s="244" t="s">
        <v>40</v>
      </c>
      <c r="B10" s="245"/>
      <c r="C10" s="65">
        <v>129207</v>
      </c>
      <c r="D10" s="67">
        <v>41260</v>
      </c>
      <c r="E10" s="58">
        <v>47992</v>
      </c>
      <c r="F10" s="55">
        <v>12129</v>
      </c>
      <c r="G10" s="55">
        <v>12193</v>
      </c>
      <c r="H10" s="55">
        <v>12031</v>
      </c>
      <c r="I10" s="55">
        <v>11639</v>
      </c>
      <c r="J10" s="55">
        <v>12956</v>
      </c>
      <c r="K10" s="55">
        <v>4740</v>
      </c>
      <c r="L10" s="55">
        <v>8216</v>
      </c>
      <c r="M10" s="55">
        <v>68259</v>
      </c>
      <c r="N10" s="55">
        <v>36520</v>
      </c>
      <c r="O10" s="61">
        <v>31739</v>
      </c>
      <c r="Q10" s="9"/>
      <c r="R10" s="9"/>
      <c r="S10" s="9"/>
      <c r="T10" s="9"/>
    </row>
    <row r="11" spans="1:20" s="6" customFormat="1" ht="17.25" customHeight="1" x14ac:dyDescent="0.25">
      <c r="A11" s="244" t="s">
        <v>48</v>
      </c>
      <c r="B11" s="245"/>
      <c r="C11" s="65">
        <v>129866</v>
      </c>
      <c r="D11" s="67">
        <v>41611</v>
      </c>
      <c r="E11" s="58">
        <v>48194</v>
      </c>
      <c r="F11" s="55">
        <v>12188</v>
      </c>
      <c r="G11" s="55">
        <v>11986</v>
      </c>
      <c r="H11" s="55">
        <v>12104</v>
      </c>
      <c r="I11" s="55">
        <v>11916</v>
      </c>
      <c r="J11" s="55">
        <v>13118</v>
      </c>
      <c r="K11" s="55">
        <v>4801</v>
      </c>
      <c r="L11" s="55">
        <v>8317</v>
      </c>
      <c r="M11" s="55">
        <v>68554</v>
      </c>
      <c r="N11" s="55">
        <v>36810</v>
      </c>
      <c r="O11" s="61">
        <v>31744</v>
      </c>
      <c r="Q11" s="9"/>
      <c r="R11" s="9"/>
      <c r="S11" s="9"/>
      <c r="T11" s="9"/>
    </row>
    <row r="12" spans="1:20" s="6" customFormat="1" ht="17.25" customHeight="1" x14ac:dyDescent="0.25">
      <c r="A12" s="244" t="s">
        <v>79</v>
      </c>
      <c r="B12" s="245"/>
      <c r="C12" s="65">
        <v>130481</v>
      </c>
      <c r="D12" s="67">
        <v>41997</v>
      </c>
      <c r="E12" s="58">
        <v>48398</v>
      </c>
      <c r="F12" s="55">
        <v>12516</v>
      </c>
      <c r="G12" s="55">
        <v>11978</v>
      </c>
      <c r="H12" s="55">
        <v>11903</v>
      </c>
      <c r="I12" s="55">
        <v>12001</v>
      </c>
      <c r="J12" s="55">
        <v>13368</v>
      </c>
      <c r="K12" s="55">
        <v>4883</v>
      </c>
      <c r="L12" s="55">
        <v>8485</v>
      </c>
      <c r="M12" s="55">
        <v>68715</v>
      </c>
      <c r="N12" s="55">
        <v>37114</v>
      </c>
      <c r="O12" s="61">
        <v>31601</v>
      </c>
      <c r="Q12" s="9"/>
      <c r="R12" s="9"/>
      <c r="S12" s="9"/>
      <c r="T12" s="9"/>
    </row>
    <row r="13" spans="1:20" s="6" customFormat="1" ht="17.25" customHeight="1" x14ac:dyDescent="0.25">
      <c r="A13" s="244" t="s">
        <v>92</v>
      </c>
      <c r="B13" s="245"/>
      <c r="C13" s="65">
        <v>131554</v>
      </c>
      <c r="D13" s="67">
        <v>41798</v>
      </c>
      <c r="E13" s="58">
        <v>49096</v>
      </c>
      <c r="F13" s="55">
        <v>12763</v>
      </c>
      <c r="G13" s="55">
        <v>12478</v>
      </c>
      <c r="H13" s="55">
        <v>11943</v>
      </c>
      <c r="I13" s="55">
        <v>11912</v>
      </c>
      <c r="J13" s="55">
        <v>13361</v>
      </c>
      <c r="K13" s="55">
        <v>4780</v>
      </c>
      <c r="L13" s="55">
        <v>8581</v>
      </c>
      <c r="M13" s="55">
        <v>69097</v>
      </c>
      <c r="N13" s="55">
        <v>37018</v>
      </c>
      <c r="O13" s="61">
        <v>32079</v>
      </c>
      <c r="Q13" s="9"/>
      <c r="R13" s="9"/>
      <c r="S13" s="9"/>
      <c r="T13" s="9"/>
    </row>
    <row r="14" spans="1:20" s="6" customFormat="1" ht="17.25" customHeight="1" x14ac:dyDescent="0.25">
      <c r="A14" s="244" t="s">
        <v>99</v>
      </c>
      <c r="B14" s="245"/>
      <c r="C14" s="65">
        <v>133104</v>
      </c>
      <c r="D14" s="67">
        <v>41566</v>
      </c>
      <c r="E14" s="58">
        <v>50337</v>
      </c>
      <c r="F14" s="55">
        <v>13267</v>
      </c>
      <c r="G14" s="55">
        <v>12773</v>
      </c>
      <c r="H14" s="55">
        <v>12392</v>
      </c>
      <c r="I14" s="55">
        <v>11905</v>
      </c>
      <c r="J14" s="55">
        <v>13501</v>
      </c>
      <c r="K14" s="55">
        <v>4754</v>
      </c>
      <c r="L14" s="55">
        <v>8747</v>
      </c>
      <c r="M14" s="55">
        <v>69266</v>
      </c>
      <c r="N14" s="55">
        <v>36812</v>
      </c>
      <c r="O14" s="61">
        <v>32454</v>
      </c>
      <c r="Q14" s="9"/>
      <c r="R14" s="9"/>
      <c r="S14" s="9"/>
      <c r="T14" s="9"/>
    </row>
    <row r="15" spans="1:20" s="6" customFormat="1" ht="17.25" customHeight="1" x14ac:dyDescent="0.25">
      <c r="A15" s="244" t="s">
        <v>102</v>
      </c>
      <c r="B15" s="245"/>
      <c r="C15" s="65">
        <v>135729</v>
      </c>
      <c r="D15" s="67">
        <v>41659</v>
      </c>
      <c r="E15" s="58">
        <v>52269</v>
      </c>
      <c r="F15" s="55">
        <v>13988</v>
      </c>
      <c r="G15" s="55">
        <v>13274</v>
      </c>
      <c r="H15" s="55">
        <v>12714</v>
      </c>
      <c r="I15" s="55">
        <v>12293</v>
      </c>
      <c r="J15" s="55">
        <v>13623</v>
      </c>
      <c r="K15" s="55">
        <v>4833</v>
      </c>
      <c r="L15" s="55">
        <v>8790</v>
      </c>
      <c r="M15" s="55">
        <v>69837</v>
      </c>
      <c r="N15" s="55">
        <v>36826</v>
      </c>
      <c r="O15" s="61">
        <v>33011</v>
      </c>
      <c r="Q15" s="9"/>
      <c r="R15" s="9"/>
      <c r="S15" s="9"/>
      <c r="T15" s="9"/>
    </row>
    <row r="16" spans="1:20" s="6" customFormat="1" ht="17.25" customHeight="1" x14ac:dyDescent="0.25">
      <c r="A16" s="244" t="s">
        <v>104</v>
      </c>
      <c r="B16" s="245"/>
      <c r="C16" s="65">
        <v>138221</v>
      </c>
      <c r="D16" s="67">
        <v>41478</v>
      </c>
      <c r="E16" s="58">
        <v>54427</v>
      </c>
      <c r="F16" s="55">
        <v>14851</v>
      </c>
      <c r="G16" s="55">
        <v>13770</v>
      </c>
      <c r="H16" s="55">
        <v>13188</v>
      </c>
      <c r="I16" s="55">
        <v>12618</v>
      </c>
      <c r="J16" s="55">
        <v>13712</v>
      </c>
      <c r="K16" s="55">
        <v>4781</v>
      </c>
      <c r="L16" s="55">
        <v>8931</v>
      </c>
      <c r="M16" s="55">
        <v>70082</v>
      </c>
      <c r="N16" s="55">
        <v>36697</v>
      </c>
      <c r="O16" s="61">
        <v>33385</v>
      </c>
      <c r="Q16" s="9"/>
      <c r="R16" s="9"/>
      <c r="S16" s="9"/>
      <c r="T16" s="9"/>
    </row>
    <row r="17" spans="1:20" s="6" customFormat="1" ht="17.25" customHeight="1" thickBot="1" x14ac:dyDescent="0.3">
      <c r="A17" s="244" t="s">
        <v>110</v>
      </c>
      <c r="B17" s="245"/>
      <c r="C17" s="65">
        <v>141220</v>
      </c>
      <c r="D17" s="67">
        <v>41456</v>
      </c>
      <c r="E17" s="58">
        <v>57242</v>
      </c>
      <c r="F17" s="55">
        <v>15778</v>
      </c>
      <c r="G17" s="55">
        <v>14734</v>
      </c>
      <c r="H17" s="55">
        <v>13663</v>
      </c>
      <c r="I17" s="55">
        <v>13067</v>
      </c>
      <c r="J17" s="55">
        <v>13814</v>
      </c>
      <c r="K17" s="55">
        <v>4840</v>
      </c>
      <c r="L17" s="55">
        <v>8974</v>
      </c>
      <c r="M17" s="55">
        <v>70164</v>
      </c>
      <c r="N17" s="55">
        <v>36616</v>
      </c>
      <c r="O17" s="61">
        <v>33548</v>
      </c>
      <c r="Q17" s="9"/>
      <c r="R17" s="9"/>
      <c r="S17" s="9"/>
      <c r="T17" s="9"/>
    </row>
    <row r="18" spans="1:20" s="28" customFormat="1" ht="17.25" customHeight="1" x14ac:dyDescent="0.2">
      <c r="A18" s="281" t="s">
        <v>111</v>
      </c>
      <c r="B18" s="115" t="s">
        <v>50</v>
      </c>
      <c r="C18" s="129">
        <f t="shared" ref="C18:O18" si="0">C17-C16</f>
        <v>2999</v>
      </c>
      <c r="D18" s="160">
        <f t="shared" si="0"/>
        <v>-22</v>
      </c>
      <c r="E18" s="129">
        <f t="shared" si="0"/>
        <v>2815</v>
      </c>
      <c r="F18" s="116">
        <f t="shared" si="0"/>
        <v>927</v>
      </c>
      <c r="G18" s="116">
        <f t="shared" si="0"/>
        <v>964</v>
      </c>
      <c r="H18" s="116">
        <f t="shared" si="0"/>
        <v>475</v>
      </c>
      <c r="I18" s="116">
        <f t="shared" si="0"/>
        <v>449</v>
      </c>
      <c r="J18" s="116">
        <f t="shared" si="0"/>
        <v>102</v>
      </c>
      <c r="K18" s="116">
        <f t="shared" si="0"/>
        <v>59</v>
      </c>
      <c r="L18" s="116">
        <f t="shared" si="0"/>
        <v>43</v>
      </c>
      <c r="M18" s="116">
        <f t="shared" si="0"/>
        <v>82</v>
      </c>
      <c r="N18" s="116">
        <f t="shared" si="0"/>
        <v>-81</v>
      </c>
      <c r="O18" s="117">
        <f t="shared" si="0"/>
        <v>163</v>
      </c>
    </row>
    <row r="19" spans="1:20" ht="17.25" customHeight="1" x14ac:dyDescent="0.25">
      <c r="A19" s="282"/>
      <c r="B19" s="118" t="s">
        <v>51</v>
      </c>
      <c r="C19" s="130">
        <f>C17/C16-1</f>
        <v>2.1697137193335214E-2</v>
      </c>
      <c r="D19" s="175">
        <f t="shared" ref="D19:O19" si="1">D17/D16-1</f>
        <v>-5.3040165871065525E-4</v>
      </c>
      <c r="E19" s="130">
        <f t="shared" si="1"/>
        <v>5.1720653352196555E-2</v>
      </c>
      <c r="F19" s="119">
        <f t="shared" si="1"/>
        <v>6.2420039054609022E-2</v>
      </c>
      <c r="G19" s="119">
        <f t="shared" si="1"/>
        <v>7.0007262164125006E-2</v>
      </c>
      <c r="H19" s="119">
        <f t="shared" si="1"/>
        <v>3.6017591750075795E-2</v>
      </c>
      <c r="I19" s="119">
        <f t="shared" si="1"/>
        <v>3.5584086226026379E-2</v>
      </c>
      <c r="J19" s="119">
        <f t="shared" si="1"/>
        <v>7.4387397899648988E-3</v>
      </c>
      <c r="K19" s="119">
        <f t="shared" si="1"/>
        <v>1.2340514536707703E-2</v>
      </c>
      <c r="L19" s="119">
        <f t="shared" si="1"/>
        <v>4.8146904042101202E-3</v>
      </c>
      <c r="M19" s="119">
        <f t="shared" si="1"/>
        <v>1.1700579321365367E-3</v>
      </c>
      <c r="N19" s="119">
        <f t="shared" si="1"/>
        <v>-2.2072648990381083E-3</v>
      </c>
      <c r="O19" s="120">
        <f t="shared" si="1"/>
        <v>4.8824322300433654E-3</v>
      </c>
    </row>
    <row r="20" spans="1:20" ht="17.25" customHeight="1" x14ac:dyDescent="0.25">
      <c r="A20" s="277" t="s">
        <v>115</v>
      </c>
      <c r="B20" s="125" t="s">
        <v>50</v>
      </c>
      <c r="C20" s="131">
        <f>C17-C12</f>
        <v>10739</v>
      </c>
      <c r="D20" s="161">
        <f t="shared" ref="D20:O20" si="2">D17-D12</f>
        <v>-541</v>
      </c>
      <c r="E20" s="131">
        <f t="shared" si="2"/>
        <v>8844</v>
      </c>
      <c r="F20" s="123">
        <f t="shared" si="2"/>
        <v>3262</v>
      </c>
      <c r="G20" s="123">
        <f t="shared" si="2"/>
        <v>2756</v>
      </c>
      <c r="H20" s="123">
        <f t="shared" si="2"/>
        <v>1760</v>
      </c>
      <c r="I20" s="123">
        <f t="shared" si="2"/>
        <v>1066</v>
      </c>
      <c r="J20" s="123">
        <f t="shared" si="2"/>
        <v>446</v>
      </c>
      <c r="K20" s="123">
        <f t="shared" si="2"/>
        <v>-43</v>
      </c>
      <c r="L20" s="123">
        <f t="shared" si="2"/>
        <v>489</v>
      </c>
      <c r="M20" s="123">
        <f t="shared" si="2"/>
        <v>1449</v>
      </c>
      <c r="N20" s="123">
        <f t="shared" si="2"/>
        <v>-498</v>
      </c>
      <c r="O20" s="126">
        <f t="shared" si="2"/>
        <v>1947</v>
      </c>
    </row>
    <row r="21" spans="1:20" ht="17.25" customHeight="1" x14ac:dyDescent="0.25">
      <c r="A21" s="282"/>
      <c r="B21" s="118" t="s">
        <v>51</v>
      </c>
      <c r="C21" s="130">
        <f>C17/C12-1</f>
        <v>8.2303170576559115E-2</v>
      </c>
      <c r="D21" s="175">
        <f t="shared" ref="D21:O21" si="3">D17/D12-1</f>
        <v>-1.2881872514703407E-2</v>
      </c>
      <c r="E21" s="130">
        <f t="shared" si="3"/>
        <v>0.18273482375304773</v>
      </c>
      <c r="F21" s="119">
        <f t="shared" si="3"/>
        <v>0.26062639821029077</v>
      </c>
      <c r="G21" s="119">
        <f t="shared" si="3"/>
        <v>0.23008849557522115</v>
      </c>
      <c r="H21" s="119">
        <f t="shared" si="3"/>
        <v>0.14786188355876662</v>
      </c>
      <c r="I21" s="119">
        <f t="shared" si="3"/>
        <v>8.8825931172402228E-2</v>
      </c>
      <c r="J21" s="119">
        <f t="shared" si="3"/>
        <v>3.3363255535607372E-2</v>
      </c>
      <c r="K21" s="119">
        <f t="shared" si="3"/>
        <v>-8.8060618472250995E-3</v>
      </c>
      <c r="L21" s="119">
        <f t="shared" si="3"/>
        <v>5.7631113730111982E-2</v>
      </c>
      <c r="M21" s="119">
        <f t="shared" si="3"/>
        <v>2.1087098886706013E-2</v>
      </c>
      <c r="N21" s="119">
        <f t="shared" si="3"/>
        <v>-1.341811715255703E-2</v>
      </c>
      <c r="O21" s="120">
        <f t="shared" si="3"/>
        <v>6.1611974304610628E-2</v>
      </c>
    </row>
    <row r="22" spans="1:20" ht="17.25" customHeight="1" x14ac:dyDescent="0.25">
      <c r="A22" s="277" t="s">
        <v>114</v>
      </c>
      <c r="B22" s="125" t="s">
        <v>50</v>
      </c>
      <c r="C22" s="131">
        <f>C17-C7</f>
        <v>14015</v>
      </c>
      <c r="D22" s="161">
        <f t="shared" ref="D22:O22" si="4">D17-D7</f>
        <v>1047</v>
      </c>
      <c r="E22" s="131">
        <f t="shared" si="4"/>
        <v>10565</v>
      </c>
      <c r="F22" s="123">
        <f t="shared" si="4"/>
        <v>3839</v>
      </c>
      <c r="G22" s="123">
        <f t="shared" si="4"/>
        <v>2988</v>
      </c>
      <c r="H22" s="123">
        <f t="shared" si="4"/>
        <v>2118</v>
      </c>
      <c r="I22" s="123">
        <f t="shared" si="4"/>
        <v>1620</v>
      </c>
      <c r="J22" s="123">
        <f t="shared" si="4"/>
        <v>1217</v>
      </c>
      <c r="K22" s="123">
        <f t="shared" si="4"/>
        <v>367</v>
      </c>
      <c r="L22" s="123">
        <f t="shared" si="4"/>
        <v>850</v>
      </c>
      <c r="M22" s="123">
        <f t="shared" si="4"/>
        <v>2233</v>
      </c>
      <c r="N22" s="123">
        <f t="shared" si="4"/>
        <v>680</v>
      </c>
      <c r="O22" s="126">
        <f t="shared" si="4"/>
        <v>1553</v>
      </c>
    </row>
    <row r="23" spans="1:20" ht="17.25" customHeight="1" x14ac:dyDescent="0.25">
      <c r="A23" s="278"/>
      <c r="B23" s="132" t="s">
        <v>51</v>
      </c>
      <c r="C23" s="121">
        <f>C17/C7-1</f>
        <v>0.11017648677331859</v>
      </c>
      <c r="D23" s="176">
        <f t="shared" ref="D23:O23" si="5">D17/D7-1</f>
        <v>2.591006953896402E-2</v>
      </c>
      <c r="E23" s="121">
        <f t="shared" si="5"/>
        <v>0.22634273839364139</v>
      </c>
      <c r="F23" s="127">
        <f t="shared" si="5"/>
        <v>0.32155121869503311</v>
      </c>
      <c r="G23" s="127">
        <f t="shared" si="5"/>
        <v>0.25438447130938191</v>
      </c>
      <c r="H23" s="127">
        <f t="shared" si="5"/>
        <v>0.18345604157643991</v>
      </c>
      <c r="I23" s="127">
        <f t="shared" si="5"/>
        <v>0.14152179610378268</v>
      </c>
      <c r="J23" s="127">
        <f t="shared" si="5"/>
        <v>9.6610304040644523E-2</v>
      </c>
      <c r="K23" s="127">
        <f t="shared" si="5"/>
        <v>8.2047842611222999E-2</v>
      </c>
      <c r="L23" s="127">
        <f t="shared" si="5"/>
        <v>0.10462826193993102</v>
      </c>
      <c r="M23" s="127">
        <f t="shared" si="5"/>
        <v>3.2871590290147301E-2</v>
      </c>
      <c r="N23" s="127">
        <f t="shared" si="5"/>
        <v>1.8922528940338301E-2</v>
      </c>
      <c r="O23" s="128">
        <f t="shared" si="5"/>
        <v>4.853883419284255E-2</v>
      </c>
    </row>
    <row r="24" spans="1:20" s="99" customFormat="1" ht="17.25" customHeight="1" x14ac:dyDescent="0.25">
      <c r="A24" s="114"/>
      <c r="B24" s="36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</row>
    <row r="25" spans="1:20" ht="17.25" customHeight="1" x14ac:dyDescent="0.25">
      <c r="A25" s="71" t="s">
        <v>39</v>
      </c>
    </row>
    <row r="26" spans="1:20" ht="15" x14ac:dyDescent="0.25">
      <c r="A26" s="16" t="s">
        <v>86</v>
      </c>
    </row>
    <row r="27" spans="1:20" ht="15" x14ac:dyDescent="0.25"/>
    <row r="28" spans="1:20" ht="15" x14ac:dyDescent="0.25">
      <c r="A28" s="100"/>
    </row>
    <row r="29" spans="1:20" ht="15" x14ac:dyDescent="0.25"/>
    <row r="30" spans="1:20" ht="15" x14ac:dyDescent="0.25">
      <c r="G30" s="99"/>
    </row>
    <row r="31" spans="1:20" ht="24.75" customHeight="1" x14ac:dyDescent="0.25">
      <c r="G31" s="99"/>
    </row>
    <row r="32" spans="1:20" ht="24.75" customHeight="1" x14ac:dyDescent="0.25">
      <c r="G32" s="99"/>
    </row>
    <row r="33" spans="7:7" ht="24.75" customHeight="1" x14ac:dyDescent="0.25">
      <c r="G33" s="99"/>
    </row>
    <row r="34" spans="7:7" ht="24.75" customHeight="1" x14ac:dyDescent="0.25">
      <c r="G34" s="99"/>
    </row>
    <row r="35" spans="7:7" ht="24.75" customHeight="1" x14ac:dyDescent="0.25">
      <c r="G35" s="99"/>
    </row>
    <row r="36" spans="7:7" ht="24.75" customHeight="1" x14ac:dyDescent="0.25">
      <c r="G36" s="99"/>
    </row>
    <row r="37" spans="7:7" ht="24.75" customHeight="1" x14ac:dyDescent="0.25">
      <c r="G37" s="99"/>
    </row>
    <row r="38" spans="7:7" ht="24.75" customHeight="1" x14ac:dyDescent="0.25">
      <c r="G38" s="99"/>
    </row>
    <row r="39" spans="7:7" ht="24.75" customHeight="1" x14ac:dyDescent="0.25">
      <c r="G39" s="99"/>
    </row>
    <row r="40" spans="7:7" ht="24.75" customHeight="1" x14ac:dyDescent="0.25">
      <c r="G40" s="99"/>
    </row>
    <row r="41" spans="7:7" ht="24.75" customHeight="1" x14ac:dyDescent="0.25">
      <c r="G41" s="99"/>
    </row>
  </sheetData>
  <mergeCells count="27">
    <mergeCell ref="K5:L5"/>
    <mergeCell ref="M5:M6"/>
    <mergeCell ref="N5:O5"/>
    <mergeCell ref="A12:B12"/>
    <mergeCell ref="A13:B13"/>
    <mergeCell ref="A7:B7"/>
    <mergeCell ref="A8:B8"/>
    <mergeCell ref="A9:B9"/>
    <mergeCell ref="A10:B10"/>
    <mergeCell ref="A11:B11"/>
    <mergeCell ref="J5:J6"/>
    <mergeCell ref="C3:C6"/>
    <mergeCell ref="E3:O3"/>
    <mergeCell ref="E4:I4"/>
    <mergeCell ref="J4:L4"/>
    <mergeCell ref="M4:O4"/>
    <mergeCell ref="A17:B17"/>
    <mergeCell ref="A18:A19"/>
    <mergeCell ref="A20:A21"/>
    <mergeCell ref="A22:A23"/>
    <mergeCell ref="F5:I5"/>
    <mergeCell ref="D3:D6"/>
    <mergeCell ref="A14:B14"/>
    <mergeCell ref="A15:B15"/>
    <mergeCell ref="A16:B16"/>
    <mergeCell ref="E5:E6"/>
    <mergeCell ref="A3:B6"/>
  </mergeCells>
  <hyperlinks>
    <hyperlink ref="Q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O2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showGridLines="0" workbookViewId="0">
      <selection activeCell="K30" sqref="K30"/>
    </sheetView>
  </sheetViews>
  <sheetFormatPr defaultColWidth="9.140625" defaultRowHeight="15" x14ac:dyDescent="0.25"/>
  <cols>
    <col min="1" max="1" width="12.85546875" style="26" customWidth="1"/>
    <col min="2" max="2" width="5.7109375" style="26" customWidth="1"/>
    <col min="3" max="4" width="7.85546875" style="26" customWidth="1"/>
    <col min="5" max="5" width="7.140625" style="26" customWidth="1"/>
    <col min="6" max="6" width="7.85546875" style="26" customWidth="1"/>
    <col min="7" max="7" width="7.140625" style="26" customWidth="1"/>
    <col min="8" max="8" width="7.85546875" style="26" customWidth="1"/>
    <col min="9" max="9" width="7.140625" style="26" customWidth="1"/>
    <col min="10" max="10" width="7.85546875" style="26" customWidth="1"/>
    <col min="11" max="11" width="7.140625" style="26" customWidth="1"/>
    <col min="12" max="12" width="7.85546875" style="26" customWidth="1"/>
    <col min="13" max="13" width="7.140625" style="26" customWidth="1"/>
    <col min="14" max="14" width="7.85546875" style="26" customWidth="1"/>
    <col min="15" max="15" width="6.85546875" style="26" customWidth="1"/>
    <col min="16" max="16" width="7.85546875" style="26" customWidth="1"/>
    <col min="17" max="17" width="6.85546875" style="26" customWidth="1"/>
    <col min="18" max="16384" width="9.140625" style="26"/>
  </cols>
  <sheetData>
    <row r="1" spans="1:21" ht="17.25" customHeight="1" x14ac:dyDescent="0.25">
      <c r="A1" s="27" t="s">
        <v>118</v>
      </c>
      <c r="B1" s="27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46"/>
      <c r="O1" s="10"/>
      <c r="P1" s="10"/>
      <c r="Q1" s="10"/>
    </row>
    <row r="2" spans="1:21" s="25" customFormat="1" ht="17.25" customHeight="1" thickBot="1" x14ac:dyDescent="0.3">
      <c r="A2" s="210" t="s">
        <v>147</v>
      </c>
      <c r="S2" s="32" t="s">
        <v>146</v>
      </c>
    </row>
    <row r="3" spans="1:21" s="13" customFormat="1" ht="19.5" customHeight="1" thickBot="1" x14ac:dyDescent="0.3">
      <c r="A3" s="254" t="s">
        <v>53</v>
      </c>
      <c r="B3" s="255"/>
      <c r="C3" s="295" t="s">
        <v>57</v>
      </c>
      <c r="D3" s="296"/>
      <c r="E3" s="296"/>
      <c r="F3" s="296"/>
      <c r="G3" s="296"/>
      <c r="H3" s="297"/>
      <c r="I3" s="297"/>
      <c r="J3" s="297"/>
      <c r="K3" s="297"/>
      <c r="L3" s="297"/>
      <c r="M3" s="297"/>
      <c r="N3" s="297"/>
      <c r="O3" s="297"/>
      <c r="P3" s="297"/>
      <c r="Q3" s="298"/>
    </row>
    <row r="4" spans="1:21" s="14" customFormat="1" ht="19.5" customHeight="1" x14ac:dyDescent="0.2">
      <c r="A4" s="256"/>
      <c r="B4" s="257"/>
      <c r="C4" s="299" t="s">
        <v>29</v>
      </c>
      <c r="D4" s="299" t="s">
        <v>68</v>
      </c>
      <c r="E4" s="300"/>
      <c r="F4" s="300"/>
      <c r="G4" s="301"/>
      <c r="H4" s="304" t="s">
        <v>47</v>
      </c>
      <c r="I4" s="305"/>
      <c r="J4" s="305"/>
      <c r="K4" s="306"/>
      <c r="L4" s="304" t="s">
        <v>64</v>
      </c>
      <c r="M4" s="305"/>
      <c r="N4" s="305"/>
      <c r="O4" s="305"/>
      <c r="P4" s="305"/>
      <c r="Q4" s="307"/>
    </row>
    <row r="5" spans="1:21" s="14" customFormat="1" ht="39.75" customHeight="1" x14ac:dyDescent="0.2">
      <c r="A5" s="256"/>
      <c r="B5" s="257"/>
      <c r="C5" s="302"/>
      <c r="D5" s="302" t="s">
        <v>75</v>
      </c>
      <c r="E5" s="310"/>
      <c r="F5" s="274" t="s">
        <v>87</v>
      </c>
      <c r="G5" s="311"/>
      <c r="H5" s="308" t="s">
        <v>2</v>
      </c>
      <c r="I5" s="275"/>
      <c r="J5" s="275" t="s">
        <v>41</v>
      </c>
      <c r="K5" s="309"/>
      <c r="L5" s="308" t="s">
        <v>65</v>
      </c>
      <c r="M5" s="275"/>
      <c r="N5" s="275" t="s">
        <v>66</v>
      </c>
      <c r="O5" s="275"/>
      <c r="P5" s="275" t="s">
        <v>67</v>
      </c>
      <c r="Q5" s="276"/>
    </row>
    <row r="6" spans="1:21" s="14" customFormat="1" ht="19.5" customHeight="1" thickBot="1" x14ac:dyDescent="0.25">
      <c r="A6" s="258"/>
      <c r="B6" s="259"/>
      <c r="C6" s="303"/>
      <c r="D6" s="197" t="s">
        <v>42</v>
      </c>
      <c r="E6" s="193" t="s">
        <v>43</v>
      </c>
      <c r="F6" s="193" t="s">
        <v>42</v>
      </c>
      <c r="G6" s="194" t="s">
        <v>43</v>
      </c>
      <c r="H6" s="197" t="s">
        <v>42</v>
      </c>
      <c r="I6" s="193" t="s">
        <v>43</v>
      </c>
      <c r="J6" s="193" t="s">
        <v>42</v>
      </c>
      <c r="K6" s="194" t="s">
        <v>43</v>
      </c>
      <c r="L6" s="197" t="s">
        <v>42</v>
      </c>
      <c r="M6" s="193" t="s">
        <v>43</v>
      </c>
      <c r="N6" s="193" t="s">
        <v>42</v>
      </c>
      <c r="O6" s="193" t="s">
        <v>43</v>
      </c>
      <c r="P6" s="193" t="s">
        <v>42</v>
      </c>
      <c r="Q6" s="195" t="s">
        <v>43</v>
      </c>
    </row>
    <row r="7" spans="1:21" s="6" customFormat="1" ht="17.25" customHeight="1" x14ac:dyDescent="0.25">
      <c r="A7" s="244" t="s">
        <v>4</v>
      </c>
      <c r="B7" s="245"/>
      <c r="C7" s="96">
        <v>23019</v>
      </c>
      <c r="D7" s="90">
        <v>19948</v>
      </c>
      <c r="E7" s="92">
        <v>0.86658847039402231</v>
      </c>
      <c r="F7" s="97">
        <v>3071</v>
      </c>
      <c r="G7" s="93">
        <v>0.13341152960597766</v>
      </c>
      <c r="H7" s="98">
        <v>13291</v>
      </c>
      <c r="I7" s="92">
        <v>0.57739258873104826</v>
      </c>
      <c r="J7" s="91">
        <v>9728</v>
      </c>
      <c r="K7" s="93">
        <v>0.42260741126895174</v>
      </c>
      <c r="L7" s="98">
        <v>11829</v>
      </c>
      <c r="M7" s="92">
        <v>0.5138798383943699</v>
      </c>
      <c r="N7" s="91">
        <v>2225</v>
      </c>
      <c r="O7" s="92">
        <v>9.6659281463139152E-2</v>
      </c>
      <c r="P7" s="91">
        <v>8965</v>
      </c>
      <c r="Q7" s="153">
        <v>0.38946088014249097</v>
      </c>
      <c r="R7" s="9"/>
      <c r="S7" s="89"/>
      <c r="T7" s="89"/>
      <c r="U7" s="89"/>
    </row>
    <row r="8" spans="1:21" s="6" customFormat="1" ht="17.25" customHeight="1" x14ac:dyDescent="0.25">
      <c r="A8" s="244" t="s">
        <v>5</v>
      </c>
      <c r="B8" s="245"/>
      <c r="C8" s="11">
        <v>23586</v>
      </c>
      <c r="D8" s="64">
        <v>20439</v>
      </c>
      <c r="E8" s="86">
        <v>0.8665733909946578</v>
      </c>
      <c r="F8" s="66">
        <v>3147</v>
      </c>
      <c r="G8" s="59">
        <v>0.13342660900534214</v>
      </c>
      <c r="H8" s="58">
        <v>13930</v>
      </c>
      <c r="I8" s="86">
        <v>0.59060459594674808</v>
      </c>
      <c r="J8" s="55">
        <v>9656</v>
      </c>
      <c r="K8" s="59">
        <v>0.40939540405325192</v>
      </c>
      <c r="L8" s="58">
        <v>12189</v>
      </c>
      <c r="M8" s="86">
        <v>0.51678962096158743</v>
      </c>
      <c r="N8" s="55">
        <v>2328</v>
      </c>
      <c r="O8" s="86">
        <v>9.8702620198422797E-2</v>
      </c>
      <c r="P8" s="55">
        <v>9069</v>
      </c>
      <c r="Q8" s="108">
        <v>0.38450775883998983</v>
      </c>
      <c r="R8" s="9"/>
      <c r="S8" s="89"/>
      <c r="T8" s="89"/>
      <c r="U8" s="89"/>
    </row>
    <row r="9" spans="1:21" s="6" customFormat="1" ht="17.25" customHeight="1" x14ac:dyDescent="0.25">
      <c r="A9" s="244" t="s">
        <v>6</v>
      </c>
      <c r="B9" s="245"/>
      <c r="C9" s="11">
        <v>23812</v>
      </c>
      <c r="D9" s="64">
        <v>20587</v>
      </c>
      <c r="E9" s="86">
        <v>0.86456408533512519</v>
      </c>
      <c r="F9" s="66">
        <v>3225</v>
      </c>
      <c r="G9" s="59">
        <v>0.13543591466487484</v>
      </c>
      <c r="H9" s="58">
        <v>14069</v>
      </c>
      <c r="I9" s="86">
        <v>0.59083655299848814</v>
      </c>
      <c r="J9" s="55">
        <v>9743</v>
      </c>
      <c r="K9" s="59">
        <v>0.40916344700151186</v>
      </c>
      <c r="L9" s="58">
        <v>12200</v>
      </c>
      <c r="M9" s="86">
        <v>0.51234671594154213</v>
      </c>
      <c r="N9" s="55">
        <v>2337</v>
      </c>
      <c r="O9" s="86">
        <v>9.8143793045523259E-2</v>
      </c>
      <c r="P9" s="55">
        <v>9275</v>
      </c>
      <c r="Q9" s="108">
        <v>0.38950949101293464</v>
      </c>
      <c r="R9" s="9"/>
      <c r="S9" s="89"/>
      <c r="T9" s="89"/>
      <c r="U9" s="89"/>
    </row>
    <row r="10" spans="1:21" s="6" customFormat="1" ht="17.25" customHeight="1" x14ac:dyDescent="0.25">
      <c r="A10" s="244" t="s">
        <v>40</v>
      </c>
      <c r="B10" s="245"/>
      <c r="C10" s="74">
        <v>23683</v>
      </c>
      <c r="D10" s="58">
        <v>20333</v>
      </c>
      <c r="E10" s="86">
        <v>0.85854832580331886</v>
      </c>
      <c r="F10" s="66">
        <v>3350</v>
      </c>
      <c r="G10" s="59">
        <v>0.14145167419668117</v>
      </c>
      <c r="H10" s="58">
        <v>13940</v>
      </c>
      <c r="I10" s="86">
        <v>0.58860786217962247</v>
      </c>
      <c r="J10" s="55">
        <v>9743</v>
      </c>
      <c r="K10" s="59">
        <v>0.41139213782037748</v>
      </c>
      <c r="L10" s="58">
        <v>11996</v>
      </c>
      <c r="M10" s="86">
        <v>0.50652366676519023</v>
      </c>
      <c r="N10" s="55">
        <v>2354</v>
      </c>
      <c r="O10" s="86">
        <v>9.9396191360891784E-2</v>
      </c>
      <c r="P10" s="55">
        <v>9333</v>
      </c>
      <c r="Q10" s="108">
        <v>0.39408014187391799</v>
      </c>
      <c r="R10" s="9"/>
      <c r="S10" s="89"/>
      <c r="T10" s="89"/>
      <c r="U10" s="89"/>
    </row>
    <row r="11" spans="1:21" s="6" customFormat="1" ht="17.25" customHeight="1" x14ac:dyDescent="0.25">
      <c r="A11" s="244" t="s">
        <v>48</v>
      </c>
      <c r="B11" s="245"/>
      <c r="C11" s="74">
        <v>23641</v>
      </c>
      <c r="D11" s="58">
        <v>20279</v>
      </c>
      <c r="E11" s="86">
        <v>0.85778943361109938</v>
      </c>
      <c r="F11" s="66">
        <v>3362</v>
      </c>
      <c r="G11" s="59">
        <v>0.14221056638890064</v>
      </c>
      <c r="H11" s="58">
        <v>13797</v>
      </c>
      <c r="I11" s="86">
        <v>0.58360475445201132</v>
      </c>
      <c r="J11" s="55">
        <v>9844</v>
      </c>
      <c r="K11" s="59">
        <v>0.41639524554798868</v>
      </c>
      <c r="L11" s="58">
        <v>12005</v>
      </c>
      <c r="M11" s="86">
        <v>0.50780423839939093</v>
      </c>
      <c r="N11" s="55">
        <v>2386</v>
      </c>
      <c r="O11" s="86">
        <v>0.10092635675309843</v>
      </c>
      <c r="P11" s="55">
        <v>9250</v>
      </c>
      <c r="Q11" s="108">
        <v>0.39126940484751066</v>
      </c>
      <c r="R11" s="9"/>
      <c r="S11" s="89"/>
      <c r="T11" s="89"/>
      <c r="U11" s="89"/>
    </row>
    <row r="12" spans="1:21" s="6" customFormat="1" ht="17.25" customHeight="1" x14ac:dyDescent="0.25">
      <c r="A12" s="244" t="s">
        <v>79</v>
      </c>
      <c r="B12" s="245"/>
      <c r="C12" s="74">
        <v>24120</v>
      </c>
      <c r="D12" s="58">
        <v>20696</v>
      </c>
      <c r="E12" s="86">
        <v>0.85804311774461028</v>
      </c>
      <c r="F12" s="66">
        <v>3424</v>
      </c>
      <c r="G12" s="59">
        <v>0.14195688225538972</v>
      </c>
      <c r="H12" s="58">
        <v>14017</v>
      </c>
      <c r="I12" s="86">
        <v>0.58113598673300171</v>
      </c>
      <c r="J12" s="55">
        <v>10103</v>
      </c>
      <c r="K12" s="59">
        <v>0.41886401326699835</v>
      </c>
      <c r="L12" s="58">
        <v>12362</v>
      </c>
      <c r="M12" s="86">
        <v>0.5125207296849088</v>
      </c>
      <c r="N12" s="55">
        <v>2432</v>
      </c>
      <c r="O12" s="86">
        <v>0.10082918739635158</v>
      </c>
      <c r="P12" s="55">
        <v>9326</v>
      </c>
      <c r="Q12" s="108">
        <v>0.38665008291873965</v>
      </c>
      <c r="R12" s="9"/>
      <c r="S12" s="89"/>
      <c r="T12" s="89"/>
      <c r="U12" s="89"/>
    </row>
    <row r="13" spans="1:21" s="6" customFormat="1" ht="17.25" customHeight="1" x14ac:dyDescent="0.25">
      <c r="A13" s="244" t="s">
        <v>92</v>
      </c>
      <c r="B13" s="245"/>
      <c r="C13" s="74">
        <v>24070</v>
      </c>
      <c r="D13" s="58">
        <v>20505</v>
      </c>
      <c r="E13" s="86">
        <v>0.85189031990029085</v>
      </c>
      <c r="F13" s="66">
        <v>3565</v>
      </c>
      <c r="G13" s="59">
        <v>0.14810968009970918</v>
      </c>
      <c r="H13" s="58">
        <v>13944</v>
      </c>
      <c r="I13" s="86">
        <v>0.57931034482758625</v>
      </c>
      <c r="J13" s="55">
        <v>10126</v>
      </c>
      <c r="K13" s="59">
        <v>0.4206896551724138</v>
      </c>
      <c r="L13" s="58">
        <v>12621</v>
      </c>
      <c r="M13" s="86">
        <v>0.52434565849605319</v>
      </c>
      <c r="N13" s="55">
        <v>2317</v>
      </c>
      <c r="O13" s="86">
        <v>9.6260905691732443E-2</v>
      </c>
      <c r="P13" s="55">
        <v>9132</v>
      </c>
      <c r="Q13" s="108">
        <v>0.37939343581221435</v>
      </c>
      <c r="R13" s="9"/>
      <c r="S13" s="89"/>
      <c r="T13" s="89"/>
      <c r="U13" s="89"/>
    </row>
    <row r="14" spans="1:21" s="6" customFormat="1" ht="17.25" customHeight="1" x14ac:dyDescent="0.25">
      <c r="A14" s="244" t="s">
        <v>99</v>
      </c>
      <c r="B14" s="245"/>
      <c r="C14" s="74">
        <v>24724</v>
      </c>
      <c r="D14" s="58">
        <v>20954</v>
      </c>
      <c r="E14" s="86">
        <v>0.84751658307717193</v>
      </c>
      <c r="F14" s="66">
        <v>3770</v>
      </c>
      <c r="G14" s="59">
        <v>0.15248341692282802</v>
      </c>
      <c r="H14" s="58">
        <v>14277</v>
      </c>
      <c r="I14" s="86">
        <v>0.57745510435204661</v>
      </c>
      <c r="J14" s="55">
        <v>10447</v>
      </c>
      <c r="K14" s="59">
        <v>0.42254489564795339</v>
      </c>
      <c r="L14" s="58">
        <v>13139</v>
      </c>
      <c r="M14" s="86">
        <v>0.5314269535673839</v>
      </c>
      <c r="N14" s="55">
        <v>2440</v>
      </c>
      <c r="O14" s="86">
        <v>9.8689532438116803E-2</v>
      </c>
      <c r="P14" s="55">
        <v>9145</v>
      </c>
      <c r="Q14" s="108">
        <v>0.36988351399449926</v>
      </c>
      <c r="R14" s="9"/>
      <c r="S14" s="89"/>
      <c r="T14" s="89"/>
      <c r="U14" s="89"/>
    </row>
    <row r="15" spans="1:21" s="6" customFormat="1" ht="17.25" customHeight="1" x14ac:dyDescent="0.25">
      <c r="A15" s="244" t="s">
        <v>102</v>
      </c>
      <c r="B15" s="245"/>
      <c r="C15" s="74">
        <v>25298</v>
      </c>
      <c r="D15" s="58">
        <v>21159</v>
      </c>
      <c r="E15" s="86">
        <v>0.83639022847655942</v>
      </c>
      <c r="F15" s="66">
        <v>4139</v>
      </c>
      <c r="G15" s="59">
        <v>0.16360977152344058</v>
      </c>
      <c r="H15" s="58">
        <v>14442</v>
      </c>
      <c r="I15" s="86">
        <v>0.57087516799747018</v>
      </c>
      <c r="J15" s="55">
        <v>10856</v>
      </c>
      <c r="K15" s="59">
        <v>0.42912483200252982</v>
      </c>
      <c r="L15" s="58">
        <v>13780</v>
      </c>
      <c r="M15" s="86">
        <v>0.54470709146968144</v>
      </c>
      <c r="N15" s="55">
        <v>2363</v>
      </c>
      <c r="O15" s="86">
        <v>9.3406593406593408E-2</v>
      </c>
      <c r="P15" s="55">
        <v>9155</v>
      </c>
      <c r="Q15" s="108">
        <v>0.36188631512372521</v>
      </c>
      <c r="R15" s="9"/>
      <c r="S15" s="89"/>
      <c r="T15" s="89"/>
      <c r="U15" s="89"/>
    </row>
    <row r="16" spans="1:21" s="6" customFormat="1" ht="17.25" customHeight="1" x14ac:dyDescent="0.25">
      <c r="A16" s="244" t="s">
        <v>104</v>
      </c>
      <c r="B16" s="245"/>
      <c r="C16" s="74">
        <v>26254</v>
      </c>
      <c r="D16" s="58">
        <v>22008</v>
      </c>
      <c r="E16" s="86">
        <v>0.83827226327416771</v>
      </c>
      <c r="F16" s="66">
        <v>4246</v>
      </c>
      <c r="G16" s="86">
        <v>0.16172773672583227</v>
      </c>
      <c r="H16" s="58">
        <v>14928</v>
      </c>
      <c r="I16" s="86">
        <v>0.56859907061781056</v>
      </c>
      <c r="J16" s="55">
        <v>11326</v>
      </c>
      <c r="K16" s="59">
        <v>0.43140092938218938</v>
      </c>
      <c r="L16" s="58">
        <v>14678</v>
      </c>
      <c r="M16" s="86">
        <v>0.55907671212005794</v>
      </c>
      <c r="N16" s="55">
        <v>2393</v>
      </c>
      <c r="O16" s="86">
        <v>9.1148015540489069E-2</v>
      </c>
      <c r="P16" s="55">
        <v>9183</v>
      </c>
      <c r="Q16" s="108">
        <v>0.34977527233945305</v>
      </c>
      <c r="R16" s="9"/>
      <c r="S16" s="89"/>
      <c r="T16" s="89"/>
      <c r="U16" s="89"/>
    </row>
    <row r="17" spans="1:21" s="6" customFormat="1" ht="17.25" customHeight="1" thickBot="1" x14ac:dyDescent="0.3">
      <c r="A17" s="279" t="s">
        <v>110</v>
      </c>
      <c r="B17" s="280"/>
      <c r="C17" s="107">
        <v>27117</v>
      </c>
      <c r="D17" s="19">
        <v>22372</v>
      </c>
      <c r="E17" s="29">
        <f>D17/$C17</f>
        <v>0.82501751668694912</v>
      </c>
      <c r="F17" s="47">
        <v>4745</v>
      </c>
      <c r="G17" s="29">
        <f>F17/$C17</f>
        <v>0.17498248331305086</v>
      </c>
      <c r="H17" s="19">
        <v>15485</v>
      </c>
      <c r="I17" s="29">
        <f>H17/$C17</f>
        <v>0.57104399454216914</v>
      </c>
      <c r="J17" s="30">
        <v>11632</v>
      </c>
      <c r="K17" s="29">
        <f>J17/$C17</f>
        <v>0.42895600545783086</v>
      </c>
      <c r="L17" s="19">
        <v>15652</v>
      </c>
      <c r="M17" s="29">
        <f>L17/$C17</f>
        <v>0.57720249290113212</v>
      </c>
      <c r="N17" s="30">
        <v>2427</v>
      </c>
      <c r="O17" s="29">
        <f>N17/$C17</f>
        <v>8.9501051001216955E-2</v>
      </c>
      <c r="P17" s="30">
        <v>9038</v>
      </c>
      <c r="Q17" s="109">
        <f>P17/$C17</f>
        <v>0.33329645609765091</v>
      </c>
      <c r="R17" s="9"/>
      <c r="S17" s="89"/>
      <c r="T17" s="89"/>
      <c r="U17" s="89"/>
    </row>
    <row r="18" spans="1:21" s="28" customFormat="1" ht="17.25" customHeight="1" x14ac:dyDescent="0.2">
      <c r="A18" s="281" t="s">
        <v>111</v>
      </c>
      <c r="B18" s="122" t="s">
        <v>50</v>
      </c>
      <c r="C18" s="184">
        <f>C17-C16</f>
        <v>863</v>
      </c>
      <c r="D18" s="184">
        <f>D17-D16</f>
        <v>364</v>
      </c>
      <c r="E18" s="143" t="s">
        <v>24</v>
      </c>
      <c r="F18" s="187">
        <f>F17-F16</f>
        <v>499</v>
      </c>
      <c r="G18" s="144" t="s">
        <v>24</v>
      </c>
      <c r="H18" s="184">
        <f>H17-H16</f>
        <v>557</v>
      </c>
      <c r="I18" s="143" t="s">
        <v>24</v>
      </c>
      <c r="J18" s="187">
        <f>J17-J16</f>
        <v>306</v>
      </c>
      <c r="K18" s="144" t="s">
        <v>24</v>
      </c>
      <c r="L18" s="184">
        <f>L17-L16</f>
        <v>974</v>
      </c>
      <c r="M18" s="143" t="s">
        <v>24</v>
      </c>
      <c r="N18" s="187">
        <f>N17-N16</f>
        <v>34</v>
      </c>
      <c r="O18" s="143" t="s">
        <v>24</v>
      </c>
      <c r="P18" s="187">
        <f>P17-P16</f>
        <v>-145</v>
      </c>
      <c r="Q18" s="154" t="s">
        <v>24</v>
      </c>
    </row>
    <row r="19" spans="1:21" ht="17.25" customHeight="1" x14ac:dyDescent="0.25">
      <c r="A19" s="282"/>
      <c r="B19" s="118" t="s">
        <v>51</v>
      </c>
      <c r="C19" s="177">
        <f>C17/C16-1</f>
        <v>3.28711815342424E-2</v>
      </c>
      <c r="D19" s="177">
        <f>D17/D16-1</f>
        <v>1.653944020356235E-2</v>
      </c>
      <c r="E19" s="149" t="s">
        <v>24</v>
      </c>
      <c r="F19" s="180">
        <f>F17/F16-1</f>
        <v>0.11752237399905785</v>
      </c>
      <c r="G19" s="150" t="s">
        <v>24</v>
      </c>
      <c r="H19" s="177">
        <f>H17/H16-1</f>
        <v>3.7312433011789992E-2</v>
      </c>
      <c r="I19" s="149" t="s">
        <v>24</v>
      </c>
      <c r="J19" s="180">
        <f>J17/J16-1</f>
        <v>2.7017481900053042E-2</v>
      </c>
      <c r="K19" s="150" t="s">
        <v>24</v>
      </c>
      <c r="L19" s="177">
        <f>L17/L16-1</f>
        <v>6.6357814416132976E-2</v>
      </c>
      <c r="M19" s="149" t="s">
        <v>24</v>
      </c>
      <c r="N19" s="180">
        <f>N17/N16-1</f>
        <v>1.4208106978687907E-2</v>
      </c>
      <c r="O19" s="149" t="s">
        <v>24</v>
      </c>
      <c r="P19" s="180">
        <f>P17/P16-1</f>
        <v>-1.5790046825656101E-2</v>
      </c>
      <c r="Q19" s="156" t="s">
        <v>24</v>
      </c>
    </row>
    <row r="20" spans="1:21" ht="17.25" customHeight="1" x14ac:dyDescent="0.25">
      <c r="A20" s="277" t="s">
        <v>115</v>
      </c>
      <c r="B20" s="125" t="s">
        <v>50</v>
      </c>
      <c r="C20" s="168">
        <f>C17-C12</f>
        <v>2997</v>
      </c>
      <c r="D20" s="168">
        <f>D17-D12</f>
        <v>1676</v>
      </c>
      <c r="E20" s="146" t="s">
        <v>24</v>
      </c>
      <c r="F20" s="181">
        <f>F17-F12</f>
        <v>1321</v>
      </c>
      <c r="G20" s="147" t="s">
        <v>24</v>
      </c>
      <c r="H20" s="168">
        <f>H17-H12</f>
        <v>1468</v>
      </c>
      <c r="I20" s="146" t="s">
        <v>24</v>
      </c>
      <c r="J20" s="181">
        <f>J17-J12</f>
        <v>1529</v>
      </c>
      <c r="K20" s="147" t="s">
        <v>24</v>
      </c>
      <c r="L20" s="168">
        <f>L17-L12</f>
        <v>3290</v>
      </c>
      <c r="M20" s="146" t="s">
        <v>24</v>
      </c>
      <c r="N20" s="181">
        <f>N17-N12</f>
        <v>-5</v>
      </c>
      <c r="O20" s="146" t="s">
        <v>24</v>
      </c>
      <c r="P20" s="181">
        <f>P17-P12</f>
        <v>-288</v>
      </c>
      <c r="Q20" s="155" t="s">
        <v>24</v>
      </c>
    </row>
    <row r="21" spans="1:21" ht="17.25" customHeight="1" x14ac:dyDescent="0.25">
      <c r="A21" s="282"/>
      <c r="B21" s="118" t="s">
        <v>51</v>
      </c>
      <c r="C21" s="177">
        <f>C17/C12-1</f>
        <v>0.12425373134328366</v>
      </c>
      <c r="D21" s="177">
        <f>D17/D12-1</f>
        <v>8.0981832238113727E-2</v>
      </c>
      <c r="E21" s="149" t="s">
        <v>24</v>
      </c>
      <c r="F21" s="180">
        <f>F17/F12-1</f>
        <v>0.3858060747663552</v>
      </c>
      <c r="G21" s="150" t="s">
        <v>24</v>
      </c>
      <c r="H21" s="177">
        <f>H17/H12-1</f>
        <v>0.10472997074980372</v>
      </c>
      <c r="I21" s="149" t="s">
        <v>24</v>
      </c>
      <c r="J21" s="180">
        <f>J17/J12-1</f>
        <v>0.15134118578639999</v>
      </c>
      <c r="K21" s="150" t="s">
        <v>24</v>
      </c>
      <c r="L21" s="177">
        <f>L17/L12-1</f>
        <v>0.26613816534541335</v>
      </c>
      <c r="M21" s="149" t="s">
        <v>24</v>
      </c>
      <c r="N21" s="180">
        <f>N17/N12-1</f>
        <v>-2.0559210526315264E-3</v>
      </c>
      <c r="O21" s="149" t="s">
        <v>24</v>
      </c>
      <c r="P21" s="180">
        <f>P17/P12-1</f>
        <v>-3.0881406819644019E-2</v>
      </c>
      <c r="Q21" s="156" t="s">
        <v>24</v>
      </c>
    </row>
    <row r="22" spans="1:21" ht="17.25" customHeight="1" x14ac:dyDescent="0.25">
      <c r="A22" s="277" t="s">
        <v>114</v>
      </c>
      <c r="B22" s="125" t="s">
        <v>50</v>
      </c>
      <c r="C22" s="168">
        <f>C17-C7</f>
        <v>4098</v>
      </c>
      <c r="D22" s="168">
        <f>D17-D7</f>
        <v>2424</v>
      </c>
      <c r="E22" s="146" t="s">
        <v>24</v>
      </c>
      <c r="F22" s="181">
        <f>F17-F7</f>
        <v>1674</v>
      </c>
      <c r="G22" s="147" t="s">
        <v>24</v>
      </c>
      <c r="H22" s="168">
        <f>H17-H7</f>
        <v>2194</v>
      </c>
      <c r="I22" s="146" t="s">
        <v>24</v>
      </c>
      <c r="J22" s="181">
        <f>J17-J7</f>
        <v>1904</v>
      </c>
      <c r="K22" s="147" t="s">
        <v>24</v>
      </c>
      <c r="L22" s="168">
        <f>L17-L7</f>
        <v>3823</v>
      </c>
      <c r="M22" s="146" t="s">
        <v>24</v>
      </c>
      <c r="N22" s="181">
        <f>N17-N7</f>
        <v>202</v>
      </c>
      <c r="O22" s="146" t="s">
        <v>24</v>
      </c>
      <c r="P22" s="181">
        <f>P17-P7</f>
        <v>73</v>
      </c>
      <c r="Q22" s="155" t="s">
        <v>24</v>
      </c>
    </row>
    <row r="23" spans="1:21" ht="17.25" customHeight="1" x14ac:dyDescent="0.25">
      <c r="A23" s="278"/>
      <c r="B23" s="132" t="s">
        <v>51</v>
      </c>
      <c r="C23" s="182">
        <f>C17/C7-1</f>
        <v>0.1780268473869413</v>
      </c>
      <c r="D23" s="182">
        <f>D17/D7-1</f>
        <v>0.12151594144776423</v>
      </c>
      <c r="E23" s="170" t="s">
        <v>24</v>
      </c>
      <c r="F23" s="188">
        <f>F17/F7-1</f>
        <v>0.54509931618365348</v>
      </c>
      <c r="G23" s="172" t="s">
        <v>24</v>
      </c>
      <c r="H23" s="182">
        <f>H17/H7-1</f>
        <v>0.16507411030020314</v>
      </c>
      <c r="I23" s="170" t="s">
        <v>24</v>
      </c>
      <c r="J23" s="188">
        <f>J17/J7-1</f>
        <v>0.19572368421052633</v>
      </c>
      <c r="K23" s="172" t="s">
        <v>24</v>
      </c>
      <c r="L23" s="182">
        <f>L17/L7-1</f>
        <v>0.3231887733536225</v>
      </c>
      <c r="M23" s="170" t="s">
        <v>24</v>
      </c>
      <c r="N23" s="188">
        <f>N17/N7-1</f>
        <v>9.0786516853932575E-2</v>
      </c>
      <c r="O23" s="170" t="s">
        <v>24</v>
      </c>
      <c r="P23" s="188">
        <f>P17/P7-1</f>
        <v>8.1427774679307952E-3</v>
      </c>
      <c r="Q23" s="171" t="s">
        <v>24</v>
      </c>
    </row>
    <row r="24" spans="1:21" s="99" customFormat="1" ht="17.25" customHeight="1" x14ac:dyDescent="0.25">
      <c r="A24" s="114"/>
      <c r="B24" s="36"/>
      <c r="C24" s="34"/>
      <c r="D24" s="34"/>
      <c r="E24" s="35"/>
      <c r="F24" s="34"/>
      <c r="G24" s="35"/>
      <c r="H24" s="34"/>
      <c r="I24" s="35"/>
      <c r="J24" s="34"/>
      <c r="K24" s="35"/>
      <c r="L24" s="34"/>
      <c r="M24" s="35"/>
      <c r="N24" s="34"/>
      <c r="O24" s="35"/>
      <c r="P24" s="34"/>
      <c r="Q24" s="35"/>
    </row>
    <row r="25" spans="1:21" ht="17.25" customHeight="1" x14ac:dyDescent="0.25">
      <c r="A25" s="71" t="s">
        <v>78</v>
      </c>
    </row>
    <row r="26" spans="1:21" ht="17.25" customHeight="1" x14ac:dyDescent="0.25">
      <c r="A26" s="71" t="s">
        <v>86</v>
      </c>
    </row>
    <row r="27" spans="1:21" x14ac:dyDescent="0.25"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21" x14ac:dyDescent="0.25"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</row>
    <row r="29" spans="1:21" x14ac:dyDescent="0.25"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</row>
    <row r="30" spans="1:21" x14ac:dyDescent="0.25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</row>
    <row r="31" spans="1:21" x14ac:dyDescent="0.25"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</row>
  </sheetData>
  <mergeCells count="27">
    <mergeCell ref="A12:B12"/>
    <mergeCell ref="A7:B7"/>
    <mergeCell ref="A8:B8"/>
    <mergeCell ref="A9:B9"/>
    <mergeCell ref="A10:B10"/>
    <mergeCell ref="A11:B11"/>
    <mergeCell ref="A20:A21"/>
    <mergeCell ref="A22:A23"/>
    <mergeCell ref="A13:B13"/>
    <mergeCell ref="A14:B14"/>
    <mergeCell ref="A15:B15"/>
    <mergeCell ref="A16:B16"/>
    <mergeCell ref="A17:B17"/>
    <mergeCell ref="A18:A19"/>
    <mergeCell ref="A3:B6"/>
    <mergeCell ref="C3:Q3"/>
    <mergeCell ref="D4:G4"/>
    <mergeCell ref="C4:C6"/>
    <mergeCell ref="H4:K4"/>
    <mergeCell ref="L4:Q4"/>
    <mergeCell ref="H5:I5"/>
    <mergeCell ref="J5:K5"/>
    <mergeCell ref="L5:M5"/>
    <mergeCell ref="N5:O5"/>
    <mergeCell ref="P5:Q5"/>
    <mergeCell ref="D5:E5"/>
    <mergeCell ref="F5:G5"/>
  </mergeCells>
  <hyperlinks>
    <hyperlink ref="S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Q23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"/>
  <sheetViews>
    <sheetView showGridLines="0" workbookViewId="0">
      <selection activeCell="K30" sqref="K30"/>
    </sheetView>
  </sheetViews>
  <sheetFormatPr defaultColWidth="9.140625" defaultRowHeight="15" x14ac:dyDescent="0.25"/>
  <cols>
    <col min="1" max="1" width="12.85546875" style="26" customWidth="1"/>
    <col min="2" max="2" width="5.7109375" style="26" customWidth="1"/>
    <col min="3" max="4" width="7.85546875" style="26" customWidth="1"/>
    <col min="5" max="5" width="7.140625" style="26" customWidth="1"/>
    <col min="6" max="6" width="7.85546875" style="26" customWidth="1"/>
    <col min="7" max="7" width="7.140625" style="26" customWidth="1"/>
    <col min="8" max="8" width="7.85546875" style="26" customWidth="1"/>
    <col min="9" max="9" width="7.140625" style="26" customWidth="1"/>
    <col min="10" max="10" width="7.85546875" style="26" customWidth="1"/>
    <col min="11" max="11" width="7.140625" style="26" customWidth="1"/>
    <col min="12" max="12" width="7.85546875" style="26" customWidth="1"/>
    <col min="13" max="13" width="7.140625" style="26" customWidth="1"/>
    <col min="14" max="14" width="7.85546875" style="26" customWidth="1"/>
    <col min="15" max="15" width="6.85546875" style="26" customWidth="1"/>
    <col min="16" max="16" width="7.85546875" style="26" customWidth="1"/>
    <col min="17" max="17" width="6.85546875" style="26" customWidth="1"/>
    <col min="18" max="18" width="9.140625" style="26"/>
    <col min="19" max="23" width="9.140625" style="68"/>
    <col min="24" max="16384" width="9.140625" style="26"/>
  </cols>
  <sheetData>
    <row r="1" spans="1:27" ht="17.25" customHeight="1" x14ac:dyDescent="0.25">
      <c r="A1" s="27" t="s">
        <v>130</v>
      </c>
      <c r="B1" s="27"/>
      <c r="C1" s="10"/>
      <c r="D1" s="10"/>
      <c r="E1" s="10"/>
      <c r="F1" s="10"/>
      <c r="G1" s="10"/>
      <c r="H1" s="10"/>
      <c r="I1" s="10"/>
      <c r="J1" s="10"/>
      <c r="K1" s="46"/>
      <c r="L1" s="10"/>
      <c r="M1" s="10"/>
      <c r="N1" s="10"/>
      <c r="O1" s="10"/>
      <c r="P1" s="10"/>
      <c r="Q1" s="10"/>
      <c r="X1" s="37"/>
      <c r="Y1" s="37"/>
      <c r="Z1" s="37"/>
      <c r="AA1" s="37"/>
    </row>
    <row r="2" spans="1:27" s="25" customFormat="1" ht="17.25" customHeight="1" thickBot="1" x14ac:dyDescent="0.3">
      <c r="A2" s="210" t="s">
        <v>147</v>
      </c>
      <c r="S2" s="32" t="s">
        <v>146</v>
      </c>
      <c r="X2" s="38"/>
      <c r="Y2" s="38"/>
      <c r="Z2" s="38"/>
      <c r="AA2" s="38"/>
    </row>
    <row r="3" spans="1:27" s="13" customFormat="1" ht="19.5" customHeight="1" thickBot="1" x14ac:dyDescent="0.3">
      <c r="A3" s="254" t="s">
        <v>53</v>
      </c>
      <c r="B3" s="255"/>
      <c r="C3" s="295" t="s">
        <v>76</v>
      </c>
      <c r="D3" s="296"/>
      <c r="E3" s="296"/>
      <c r="F3" s="296"/>
      <c r="G3" s="296"/>
      <c r="H3" s="297"/>
      <c r="I3" s="297"/>
      <c r="J3" s="297"/>
      <c r="K3" s="297"/>
      <c r="L3" s="297"/>
      <c r="M3" s="297"/>
      <c r="N3" s="297"/>
      <c r="O3" s="297"/>
      <c r="P3" s="297"/>
      <c r="Q3" s="298"/>
      <c r="X3" s="39"/>
      <c r="Y3" s="39"/>
      <c r="Z3" s="39"/>
      <c r="AA3" s="39"/>
    </row>
    <row r="4" spans="1:27" s="14" customFormat="1" ht="19.5" customHeight="1" x14ac:dyDescent="0.2">
      <c r="A4" s="256"/>
      <c r="B4" s="257"/>
      <c r="C4" s="299" t="s">
        <v>29</v>
      </c>
      <c r="D4" s="299" t="s">
        <v>68</v>
      </c>
      <c r="E4" s="300"/>
      <c r="F4" s="300"/>
      <c r="G4" s="301"/>
      <c r="H4" s="312" t="s">
        <v>47</v>
      </c>
      <c r="I4" s="313"/>
      <c r="J4" s="313"/>
      <c r="K4" s="314"/>
      <c r="L4" s="312" t="s">
        <v>64</v>
      </c>
      <c r="M4" s="313"/>
      <c r="N4" s="313"/>
      <c r="O4" s="313"/>
      <c r="P4" s="313"/>
      <c r="Q4" s="315"/>
      <c r="X4" s="40"/>
      <c r="Y4" s="40"/>
      <c r="Z4" s="40"/>
      <c r="AA4" s="40"/>
    </row>
    <row r="5" spans="1:27" s="14" customFormat="1" ht="39" customHeight="1" x14ac:dyDescent="0.2">
      <c r="A5" s="256"/>
      <c r="B5" s="257"/>
      <c r="C5" s="302"/>
      <c r="D5" s="302" t="s">
        <v>82</v>
      </c>
      <c r="E5" s="310"/>
      <c r="F5" s="274" t="s">
        <v>83</v>
      </c>
      <c r="G5" s="311"/>
      <c r="H5" s="308" t="s">
        <v>2</v>
      </c>
      <c r="I5" s="275"/>
      <c r="J5" s="275" t="s">
        <v>41</v>
      </c>
      <c r="K5" s="309"/>
      <c r="L5" s="308" t="s">
        <v>65</v>
      </c>
      <c r="M5" s="275"/>
      <c r="N5" s="275" t="s">
        <v>66</v>
      </c>
      <c r="O5" s="275"/>
      <c r="P5" s="275" t="s">
        <v>67</v>
      </c>
      <c r="Q5" s="276"/>
      <c r="X5" s="40"/>
      <c r="Y5" s="40"/>
      <c r="Z5" s="40"/>
      <c r="AA5" s="40"/>
    </row>
    <row r="6" spans="1:27" s="14" customFormat="1" ht="19.5" customHeight="1" thickBot="1" x14ac:dyDescent="0.25">
      <c r="A6" s="256"/>
      <c r="B6" s="257"/>
      <c r="C6" s="303"/>
      <c r="D6" s="197" t="s">
        <v>42</v>
      </c>
      <c r="E6" s="193" t="s">
        <v>43</v>
      </c>
      <c r="F6" s="193" t="s">
        <v>42</v>
      </c>
      <c r="G6" s="194" t="s">
        <v>43</v>
      </c>
      <c r="H6" s="197" t="s">
        <v>42</v>
      </c>
      <c r="I6" s="193" t="s">
        <v>43</v>
      </c>
      <c r="J6" s="193" t="s">
        <v>42</v>
      </c>
      <c r="K6" s="194" t="s">
        <v>43</v>
      </c>
      <c r="L6" s="197" t="s">
        <v>42</v>
      </c>
      <c r="M6" s="193" t="s">
        <v>43</v>
      </c>
      <c r="N6" s="193" t="s">
        <v>42</v>
      </c>
      <c r="O6" s="193" t="s">
        <v>43</v>
      </c>
      <c r="P6" s="193" t="s">
        <v>42</v>
      </c>
      <c r="Q6" s="195" t="s">
        <v>43</v>
      </c>
      <c r="X6" s="40"/>
      <c r="Y6" s="40"/>
      <c r="Z6" s="40"/>
      <c r="AA6" s="40"/>
    </row>
    <row r="7" spans="1:27" s="14" customFormat="1" ht="19.5" customHeight="1" x14ac:dyDescent="0.2">
      <c r="A7" s="316" t="s">
        <v>3</v>
      </c>
      <c r="B7" s="317"/>
      <c r="C7" s="96">
        <v>21244</v>
      </c>
      <c r="D7" s="90">
        <v>19104</v>
      </c>
      <c r="E7" s="92">
        <v>0.89926567501412158</v>
      </c>
      <c r="F7" s="97">
        <v>2140</v>
      </c>
      <c r="G7" s="93">
        <v>0.10073432498587837</v>
      </c>
      <c r="H7" s="98">
        <v>12539</v>
      </c>
      <c r="I7" s="92">
        <v>0.59023724345697604</v>
      </c>
      <c r="J7" s="91">
        <v>8705</v>
      </c>
      <c r="K7" s="93">
        <v>0.40976275654302391</v>
      </c>
      <c r="L7" s="98">
        <v>11569</v>
      </c>
      <c r="M7" s="92">
        <v>0.54457729241197517</v>
      </c>
      <c r="N7" s="91">
        <v>2042</v>
      </c>
      <c r="O7" s="92">
        <v>9.6121257766898893E-2</v>
      </c>
      <c r="P7" s="91">
        <v>7633</v>
      </c>
      <c r="Q7" s="153">
        <v>0.35930144982112594</v>
      </c>
      <c r="R7" s="70"/>
      <c r="S7" s="89"/>
      <c r="T7" s="89"/>
      <c r="U7" s="89"/>
      <c r="V7" s="6"/>
      <c r="W7" s="6"/>
      <c r="X7" s="40"/>
      <c r="Y7" s="40"/>
      <c r="Z7" s="40"/>
      <c r="AA7" s="40"/>
    </row>
    <row r="8" spans="1:27" s="6" customFormat="1" ht="17.25" customHeight="1" x14ac:dyDescent="0.2">
      <c r="A8" s="244" t="s">
        <v>4</v>
      </c>
      <c r="B8" s="245"/>
      <c r="C8" s="11">
        <v>20591</v>
      </c>
      <c r="D8" s="64">
        <v>18425</v>
      </c>
      <c r="E8" s="86">
        <v>0.89480841144189205</v>
      </c>
      <c r="F8" s="66">
        <v>2166</v>
      </c>
      <c r="G8" s="59">
        <v>0.10519158855810791</v>
      </c>
      <c r="H8" s="58">
        <v>12241</v>
      </c>
      <c r="I8" s="86">
        <v>0.59448302656500418</v>
      </c>
      <c r="J8" s="55">
        <v>8350</v>
      </c>
      <c r="K8" s="59">
        <v>0.40551697343499588</v>
      </c>
      <c r="L8" s="58">
        <v>10901</v>
      </c>
      <c r="M8" s="86">
        <v>0.52940605118741202</v>
      </c>
      <c r="N8" s="55">
        <v>1970</v>
      </c>
      <c r="O8" s="86">
        <v>9.5672866786460101E-2</v>
      </c>
      <c r="P8" s="55">
        <v>7720</v>
      </c>
      <c r="Q8" s="108">
        <v>0.37492108202612789</v>
      </c>
      <c r="R8" s="70"/>
      <c r="S8" s="89"/>
      <c r="T8" s="89"/>
      <c r="U8" s="89"/>
      <c r="X8" s="41"/>
      <c r="Y8" s="41"/>
      <c r="Z8" s="41"/>
      <c r="AA8" s="41"/>
    </row>
    <row r="9" spans="1:27" s="6" customFormat="1" ht="17.25" customHeight="1" x14ac:dyDescent="0.2">
      <c r="A9" s="244" t="s">
        <v>5</v>
      </c>
      <c r="B9" s="245"/>
      <c r="C9" s="11">
        <v>20279</v>
      </c>
      <c r="D9" s="64">
        <v>18224</v>
      </c>
      <c r="E9" s="86">
        <v>0.89866364219142958</v>
      </c>
      <c r="F9" s="66">
        <v>2055</v>
      </c>
      <c r="G9" s="59">
        <v>0.10133635780857045</v>
      </c>
      <c r="H9" s="58">
        <v>12104</v>
      </c>
      <c r="I9" s="86">
        <v>0.59687361309729281</v>
      </c>
      <c r="J9" s="55">
        <v>8175</v>
      </c>
      <c r="K9" s="59">
        <v>0.40312638690270725</v>
      </c>
      <c r="L9" s="58">
        <v>10748</v>
      </c>
      <c r="M9" s="86">
        <v>0.53000641057251341</v>
      </c>
      <c r="N9" s="55">
        <v>1899</v>
      </c>
      <c r="O9" s="86">
        <v>9.3643670792445385E-2</v>
      </c>
      <c r="P9" s="55">
        <v>7632</v>
      </c>
      <c r="Q9" s="108">
        <v>0.37634991863504119</v>
      </c>
      <c r="R9" s="70"/>
      <c r="S9" s="89"/>
      <c r="T9" s="89"/>
      <c r="U9" s="89"/>
      <c r="X9" s="41"/>
      <c r="Y9" s="41"/>
      <c r="Z9" s="41"/>
      <c r="AA9" s="41"/>
    </row>
    <row r="10" spans="1:27" s="6" customFormat="1" ht="17.25" customHeight="1" x14ac:dyDescent="0.2">
      <c r="A10" s="244" t="s">
        <v>6</v>
      </c>
      <c r="B10" s="245"/>
      <c r="C10" s="74">
        <v>20466</v>
      </c>
      <c r="D10" s="58">
        <v>18226</v>
      </c>
      <c r="E10" s="86">
        <v>0.8905501807876478</v>
      </c>
      <c r="F10" s="66">
        <v>2240</v>
      </c>
      <c r="G10" s="59">
        <v>0.1094498192123522</v>
      </c>
      <c r="H10" s="58">
        <v>12296</v>
      </c>
      <c r="I10" s="86">
        <v>0.60080132903351902</v>
      </c>
      <c r="J10" s="55">
        <v>8170</v>
      </c>
      <c r="K10" s="59">
        <v>0.39919867096648098</v>
      </c>
      <c r="L10" s="58">
        <v>10986</v>
      </c>
      <c r="M10" s="86">
        <v>0.53679272940486655</v>
      </c>
      <c r="N10" s="55">
        <v>1924</v>
      </c>
      <c r="O10" s="86">
        <v>9.4009576859181085E-2</v>
      </c>
      <c r="P10" s="55">
        <v>7556</v>
      </c>
      <c r="Q10" s="108">
        <v>0.36919769373595229</v>
      </c>
      <c r="R10" s="70"/>
      <c r="S10" s="89"/>
      <c r="T10" s="89"/>
      <c r="U10" s="89"/>
      <c r="X10" s="41"/>
      <c r="Y10" s="41"/>
      <c r="Z10" s="41"/>
      <c r="AA10" s="41"/>
    </row>
    <row r="11" spans="1:27" s="6" customFormat="1" ht="17.25" customHeight="1" x14ac:dyDescent="0.2">
      <c r="A11" s="244" t="s">
        <v>40</v>
      </c>
      <c r="B11" s="245"/>
      <c r="C11" s="74">
        <v>20347</v>
      </c>
      <c r="D11" s="58">
        <v>17986</v>
      </c>
      <c r="E11" s="86">
        <v>0.88396323782375785</v>
      </c>
      <c r="F11" s="66">
        <v>2361</v>
      </c>
      <c r="G11" s="59">
        <v>0.1160367621762422</v>
      </c>
      <c r="H11" s="58">
        <v>11952</v>
      </c>
      <c r="I11" s="86">
        <v>0.58740846316410278</v>
      </c>
      <c r="J11" s="55">
        <v>8395</v>
      </c>
      <c r="K11" s="59">
        <v>0.41259153683589717</v>
      </c>
      <c r="L11" s="58">
        <v>11072</v>
      </c>
      <c r="M11" s="86">
        <v>0.54415884405563475</v>
      </c>
      <c r="N11" s="55">
        <v>1902</v>
      </c>
      <c r="O11" s="86">
        <v>9.3478154027620775E-2</v>
      </c>
      <c r="P11" s="55">
        <v>7373</v>
      </c>
      <c r="Q11" s="108">
        <v>0.36236300191674448</v>
      </c>
      <c r="R11" s="70"/>
      <c r="S11" s="89"/>
      <c r="T11" s="89"/>
      <c r="U11" s="89"/>
      <c r="X11" s="41"/>
      <c r="Y11" s="41"/>
      <c r="Z11" s="41"/>
      <c r="AA11" s="41"/>
    </row>
    <row r="12" spans="1:27" s="6" customFormat="1" ht="17.25" customHeight="1" x14ac:dyDescent="0.2">
      <c r="A12" s="244" t="s">
        <v>48</v>
      </c>
      <c r="B12" s="245"/>
      <c r="C12" s="74">
        <v>21038</v>
      </c>
      <c r="D12" s="58">
        <v>18506</v>
      </c>
      <c r="E12" s="86">
        <v>0.8796463542161802</v>
      </c>
      <c r="F12" s="66">
        <v>2532</v>
      </c>
      <c r="G12" s="59">
        <v>0.12035364578381975</v>
      </c>
      <c r="H12" s="58">
        <v>12447</v>
      </c>
      <c r="I12" s="86">
        <v>0.59164369236619452</v>
      </c>
      <c r="J12" s="55">
        <v>8591</v>
      </c>
      <c r="K12" s="59">
        <v>0.40835630763380548</v>
      </c>
      <c r="L12" s="58">
        <v>11453</v>
      </c>
      <c r="M12" s="86">
        <v>0.54439585511930788</v>
      </c>
      <c r="N12" s="55">
        <v>1867</v>
      </c>
      <c r="O12" s="86">
        <v>8.8744177203156194E-2</v>
      </c>
      <c r="P12" s="55">
        <v>7718</v>
      </c>
      <c r="Q12" s="108">
        <v>0.36685996767753587</v>
      </c>
      <c r="R12" s="70"/>
      <c r="S12" s="89"/>
      <c r="T12" s="89"/>
      <c r="U12" s="89"/>
      <c r="X12" s="41"/>
      <c r="Y12" s="41"/>
      <c r="Z12" s="41"/>
      <c r="AA12" s="41"/>
    </row>
    <row r="13" spans="1:27" s="6" customFormat="1" ht="17.25" customHeight="1" x14ac:dyDescent="0.2">
      <c r="A13" s="244" t="s">
        <v>79</v>
      </c>
      <c r="B13" s="245"/>
      <c r="C13" s="74">
        <v>21274</v>
      </c>
      <c r="D13" s="58">
        <v>18696</v>
      </c>
      <c r="E13" s="86">
        <v>0.8788192159443452</v>
      </c>
      <c r="F13" s="66">
        <v>2578</v>
      </c>
      <c r="G13" s="59">
        <v>0.12118078405565479</v>
      </c>
      <c r="H13" s="58">
        <v>12569</v>
      </c>
      <c r="I13" s="86">
        <v>0.59081507943969169</v>
      </c>
      <c r="J13" s="55">
        <v>8705</v>
      </c>
      <c r="K13" s="59">
        <v>0.40918492056030836</v>
      </c>
      <c r="L13" s="58">
        <v>11684</v>
      </c>
      <c r="M13" s="86">
        <v>0.54921500423051617</v>
      </c>
      <c r="N13" s="55">
        <v>1989</v>
      </c>
      <c r="O13" s="86">
        <v>9.349440631757075E-2</v>
      </c>
      <c r="P13" s="55">
        <v>7601</v>
      </c>
      <c r="Q13" s="108">
        <v>0.35729058945191311</v>
      </c>
      <c r="R13" s="70"/>
      <c r="S13" s="89"/>
      <c r="T13" s="89"/>
      <c r="U13" s="89"/>
      <c r="X13" s="41"/>
      <c r="Y13" s="41"/>
      <c r="Z13" s="41"/>
      <c r="AA13" s="41"/>
    </row>
    <row r="14" spans="1:27" s="6" customFormat="1" ht="17.25" customHeight="1" x14ac:dyDescent="0.2">
      <c r="A14" s="244" t="s">
        <v>92</v>
      </c>
      <c r="B14" s="245"/>
      <c r="C14" s="74">
        <v>21360</v>
      </c>
      <c r="D14" s="58">
        <v>18670</v>
      </c>
      <c r="E14" s="86">
        <v>0.87406367041198507</v>
      </c>
      <c r="F14" s="66">
        <v>2690</v>
      </c>
      <c r="G14" s="59">
        <v>0.12593632958801498</v>
      </c>
      <c r="H14" s="58">
        <v>12656</v>
      </c>
      <c r="I14" s="86">
        <v>0.59250936329588011</v>
      </c>
      <c r="J14" s="55">
        <v>8704</v>
      </c>
      <c r="K14" s="59">
        <v>0.40749063670411984</v>
      </c>
      <c r="L14" s="58">
        <v>11701</v>
      </c>
      <c r="M14" s="86">
        <v>0.54779962546816474</v>
      </c>
      <c r="N14" s="55">
        <v>2028</v>
      </c>
      <c r="O14" s="86">
        <v>9.4943820224719103E-2</v>
      </c>
      <c r="P14" s="55">
        <v>7631</v>
      </c>
      <c r="Q14" s="108">
        <v>0.35725655430711611</v>
      </c>
      <c r="R14" s="70"/>
      <c r="S14" s="89"/>
      <c r="T14" s="89"/>
      <c r="U14" s="89"/>
      <c r="X14" s="41"/>
      <c r="Y14" s="41"/>
      <c r="Z14" s="41"/>
      <c r="AA14" s="41"/>
    </row>
    <row r="15" spans="1:27" s="6" customFormat="1" ht="17.25" customHeight="1" x14ac:dyDescent="0.2">
      <c r="A15" s="244" t="s">
        <v>99</v>
      </c>
      <c r="B15" s="245"/>
      <c r="C15" s="74">
        <v>21024</v>
      </c>
      <c r="D15" s="58">
        <v>18276</v>
      </c>
      <c r="E15" s="86">
        <v>0.86929223744292239</v>
      </c>
      <c r="F15" s="66">
        <v>2748</v>
      </c>
      <c r="G15" s="59">
        <v>0.13070776255707764</v>
      </c>
      <c r="H15" s="58">
        <v>12390</v>
      </c>
      <c r="I15" s="86">
        <v>0.58932648401826482</v>
      </c>
      <c r="J15" s="55">
        <v>8634</v>
      </c>
      <c r="K15" s="59">
        <v>0.41067351598173518</v>
      </c>
      <c r="L15" s="58">
        <v>11425</v>
      </c>
      <c r="M15" s="86">
        <v>0.5434265601217656</v>
      </c>
      <c r="N15" s="55">
        <v>2018</v>
      </c>
      <c r="O15" s="86">
        <v>9.5985540334855401E-2</v>
      </c>
      <c r="P15" s="55">
        <v>7581</v>
      </c>
      <c r="Q15" s="108">
        <v>0.360587899543379</v>
      </c>
      <c r="R15" s="70"/>
      <c r="S15" s="89"/>
      <c r="T15" s="89"/>
      <c r="U15" s="89"/>
      <c r="W15" s="9"/>
      <c r="X15" s="41"/>
      <c r="Y15" s="41"/>
      <c r="Z15" s="41"/>
      <c r="AA15" s="41"/>
    </row>
    <row r="16" spans="1:27" s="6" customFormat="1" ht="17.25" customHeight="1" x14ac:dyDescent="0.2">
      <c r="A16" s="244" t="s">
        <v>102</v>
      </c>
      <c r="B16" s="245"/>
      <c r="C16" s="74">
        <v>21612</v>
      </c>
      <c r="D16" s="58">
        <v>18752</v>
      </c>
      <c r="E16" s="86">
        <v>0.86766611141958172</v>
      </c>
      <c r="F16" s="66">
        <v>2860</v>
      </c>
      <c r="G16" s="59">
        <v>0.13233388858041828</v>
      </c>
      <c r="H16" s="58">
        <v>12768</v>
      </c>
      <c r="I16" s="86">
        <v>0.59078289838978348</v>
      </c>
      <c r="J16" s="55">
        <v>8844</v>
      </c>
      <c r="K16" s="59">
        <v>0.40921710161021657</v>
      </c>
      <c r="L16" s="58">
        <v>11869</v>
      </c>
      <c r="M16" s="86">
        <v>0.54918563760873584</v>
      </c>
      <c r="N16" s="55">
        <v>2038</v>
      </c>
      <c r="O16" s="86">
        <v>9.4299463261151212E-2</v>
      </c>
      <c r="P16" s="55">
        <v>7705</v>
      </c>
      <c r="Q16" s="108">
        <v>0.35651489913011292</v>
      </c>
      <c r="R16" s="70"/>
      <c r="S16" s="89"/>
      <c r="T16" s="89"/>
      <c r="U16" s="89"/>
      <c r="X16" s="41"/>
      <c r="Y16" s="41"/>
      <c r="Z16" s="41"/>
      <c r="AA16" s="41"/>
    </row>
    <row r="17" spans="1:27" s="6" customFormat="1" ht="17.25" customHeight="1" thickBot="1" x14ac:dyDescent="0.25">
      <c r="A17" s="279" t="s">
        <v>104</v>
      </c>
      <c r="B17" s="280"/>
      <c r="C17" s="107">
        <v>22361</v>
      </c>
      <c r="D17" s="19">
        <v>19004</v>
      </c>
      <c r="E17" s="29">
        <f>D17/$C17</f>
        <v>0.84987254595053885</v>
      </c>
      <c r="F17" s="47">
        <v>3357</v>
      </c>
      <c r="G17" s="29">
        <f>F17/$C17</f>
        <v>0.15012745404946112</v>
      </c>
      <c r="H17" s="19">
        <v>13151</v>
      </c>
      <c r="I17" s="29">
        <f>H17/$C17</f>
        <v>0.58812217700460623</v>
      </c>
      <c r="J17" s="30">
        <v>9210</v>
      </c>
      <c r="K17" s="29">
        <f>J17/$C17</f>
        <v>0.41187782299539377</v>
      </c>
      <c r="L17" s="19">
        <v>12250</v>
      </c>
      <c r="M17" s="29">
        <f>L17/$C17</f>
        <v>0.54782880908725007</v>
      </c>
      <c r="N17" s="30">
        <v>2112</v>
      </c>
      <c r="O17" s="29">
        <f>N17/$C17</f>
        <v>9.4450158758552838E-2</v>
      </c>
      <c r="P17" s="30">
        <v>7999</v>
      </c>
      <c r="Q17" s="109">
        <f>P17/$C17</f>
        <v>0.35772103215419704</v>
      </c>
      <c r="R17" s="70"/>
      <c r="S17" s="89"/>
      <c r="T17" s="89"/>
      <c r="U17" s="89"/>
      <c r="X17" s="41"/>
      <c r="Y17" s="41"/>
      <c r="Z17" s="41"/>
      <c r="AA17" s="41"/>
    </row>
    <row r="18" spans="1:27" s="28" customFormat="1" ht="17.25" customHeight="1" x14ac:dyDescent="0.2">
      <c r="A18" s="281" t="s">
        <v>105</v>
      </c>
      <c r="B18" s="122" t="s">
        <v>50</v>
      </c>
      <c r="C18" s="167">
        <f>C17-C16</f>
        <v>749</v>
      </c>
      <c r="D18" s="166">
        <f>D17-D16</f>
        <v>252</v>
      </c>
      <c r="E18" s="152" t="s">
        <v>24</v>
      </c>
      <c r="F18" s="124">
        <f t="shared" ref="F18:P18" si="0">F17-F16</f>
        <v>497</v>
      </c>
      <c r="G18" s="198" t="s">
        <v>24</v>
      </c>
      <c r="H18" s="166">
        <f t="shared" si="0"/>
        <v>383</v>
      </c>
      <c r="I18" s="199" t="s">
        <v>24</v>
      </c>
      <c r="J18" s="151">
        <f t="shared" si="0"/>
        <v>366</v>
      </c>
      <c r="K18" s="198" t="s">
        <v>24</v>
      </c>
      <c r="L18" s="166">
        <f t="shared" si="0"/>
        <v>381</v>
      </c>
      <c r="M18" s="199" t="s">
        <v>24</v>
      </c>
      <c r="N18" s="151">
        <f t="shared" si="0"/>
        <v>74</v>
      </c>
      <c r="O18" s="199" t="s">
        <v>24</v>
      </c>
      <c r="P18" s="151">
        <f t="shared" si="0"/>
        <v>294</v>
      </c>
      <c r="Q18" s="202" t="s">
        <v>24</v>
      </c>
      <c r="R18" s="70"/>
      <c r="X18" s="42"/>
      <c r="Y18" s="42"/>
      <c r="Z18" s="41"/>
      <c r="AA18" s="41"/>
    </row>
    <row r="19" spans="1:27" ht="17.25" customHeight="1" x14ac:dyDescent="0.25">
      <c r="A19" s="282"/>
      <c r="B19" s="118" t="s">
        <v>51</v>
      </c>
      <c r="C19" s="177">
        <f>C17/C16-1</f>
        <v>3.4656672219137485E-2</v>
      </c>
      <c r="D19" s="130">
        <f t="shared" ref="D19:P19" si="1">D17/D16-1</f>
        <v>1.3438566552901099E-2</v>
      </c>
      <c r="E19" s="149" t="s">
        <v>24</v>
      </c>
      <c r="F19" s="119">
        <f t="shared" si="1"/>
        <v>0.1737762237762237</v>
      </c>
      <c r="G19" s="200" t="s">
        <v>24</v>
      </c>
      <c r="H19" s="130">
        <f t="shared" si="1"/>
        <v>2.9996867167919827E-2</v>
      </c>
      <c r="I19" s="178" t="s">
        <v>24</v>
      </c>
      <c r="J19" s="148">
        <f t="shared" si="1"/>
        <v>4.1383989145183264E-2</v>
      </c>
      <c r="K19" s="200" t="s">
        <v>24</v>
      </c>
      <c r="L19" s="130">
        <f t="shared" si="1"/>
        <v>3.2100429690791188E-2</v>
      </c>
      <c r="M19" s="178" t="s">
        <v>24</v>
      </c>
      <c r="N19" s="148">
        <f t="shared" si="1"/>
        <v>3.6310107948969605E-2</v>
      </c>
      <c r="O19" s="178" t="s">
        <v>24</v>
      </c>
      <c r="P19" s="148">
        <f t="shared" si="1"/>
        <v>3.8157040882543791E-2</v>
      </c>
      <c r="Q19" s="189" t="s">
        <v>24</v>
      </c>
      <c r="R19" s="70"/>
      <c r="X19" s="37"/>
      <c r="Y19" s="37"/>
      <c r="Z19" s="41"/>
      <c r="AA19" s="41"/>
    </row>
    <row r="20" spans="1:27" ht="17.25" customHeight="1" x14ac:dyDescent="0.25">
      <c r="A20" s="277" t="s">
        <v>109</v>
      </c>
      <c r="B20" s="125" t="s">
        <v>50</v>
      </c>
      <c r="C20" s="168">
        <f>C17-C12</f>
        <v>1323</v>
      </c>
      <c r="D20" s="131">
        <f t="shared" ref="D20:P20" si="2">D17-D12</f>
        <v>498</v>
      </c>
      <c r="E20" s="146" t="s">
        <v>24</v>
      </c>
      <c r="F20" s="123">
        <f t="shared" si="2"/>
        <v>825</v>
      </c>
      <c r="G20" s="201" t="s">
        <v>24</v>
      </c>
      <c r="H20" s="131">
        <f t="shared" si="2"/>
        <v>704</v>
      </c>
      <c r="I20" s="179" t="s">
        <v>24</v>
      </c>
      <c r="J20" s="145">
        <f t="shared" si="2"/>
        <v>619</v>
      </c>
      <c r="K20" s="201" t="s">
        <v>24</v>
      </c>
      <c r="L20" s="131">
        <f t="shared" si="2"/>
        <v>797</v>
      </c>
      <c r="M20" s="179" t="s">
        <v>24</v>
      </c>
      <c r="N20" s="145">
        <f t="shared" si="2"/>
        <v>245</v>
      </c>
      <c r="O20" s="179" t="s">
        <v>24</v>
      </c>
      <c r="P20" s="145">
        <f t="shared" si="2"/>
        <v>281</v>
      </c>
      <c r="Q20" s="158" t="s">
        <v>24</v>
      </c>
      <c r="R20" s="70"/>
      <c r="X20" s="37"/>
      <c r="Y20" s="37"/>
      <c r="Z20" s="41"/>
      <c r="AA20" s="41"/>
    </row>
    <row r="21" spans="1:27" ht="17.25" customHeight="1" x14ac:dyDescent="0.25">
      <c r="A21" s="282"/>
      <c r="B21" s="118" t="s">
        <v>51</v>
      </c>
      <c r="C21" s="177">
        <f>C17/C12-1</f>
        <v>6.2886205913109672E-2</v>
      </c>
      <c r="D21" s="130">
        <f t="shared" ref="D21:P21" si="3">D17/D12-1</f>
        <v>2.6910191289311491E-2</v>
      </c>
      <c r="E21" s="149" t="s">
        <v>24</v>
      </c>
      <c r="F21" s="119">
        <f t="shared" si="3"/>
        <v>0.32582938388625582</v>
      </c>
      <c r="G21" s="200" t="s">
        <v>24</v>
      </c>
      <c r="H21" s="130">
        <f t="shared" si="3"/>
        <v>5.655981360970519E-2</v>
      </c>
      <c r="I21" s="178" t="s">
        <v>24</v>
      </c>
      <c r="J21" s="148">
        <f t="shared" si="3"/>
        <v>7.2052147596321836E-2</v>
      </c>
      <c r="K21" s="200" t="s">
        <v>24</v>
      </c>
      <c r="L21" s="130">
        <f t="shared" si="3"/>
        <v>6.9588754038243161E-2</v>
      </c>
      <c r="M21" s="178" t="s">
        <v>24</v>
      </c>
      <c r="N21" s="148">
        <f t="shared" si="3"/>
        <v>0.13122656668452071</v>
      </c>
      <c r="O21" s="178" t="s">
        <v>24</v>
      </c>
      <c r="P21" s="148">
        <f t="shared" si="3"/>
        <v>3.6408395957501893E-2</v>
      </c>
      <c r="Q21" s="189" t="s">
        <v>24</v>
      </c>
      <c r="R21" s="70"/>
      <c r="X21" s="37"/>
      <c r="Y21" s="37"/>
      <c r="Z21" s="41"/>
      <c r="AA21" s="41"/>
    </row>
    <row r="22" spans="1:27" ht="17.25" customHeight="1" x14ac:dyDescent="0.25">
      <c r="A22" s="277" t="s">
        <v>108</v>
      </c>
      <c r="B22" s="125" t="s">
        <v>50</v>
      </c>
      <c r="C22" s="168">
        <f>C17-C7</f>
        <v>1117</v>
      </c>
      <c r="D22" s="131">
        <f t="shared" ref="D22:P22" si="4">D17-D7</f>
        <v>-100</v>
      </c>
      <c r="E22" s="146" t="s">
        <v>24</v>
      </c>
      <c r="F22" s="123">
        <f t="shared" si="4"/>
        <v>1217</v>
      </c>
      <c r="G22" s="201" t="s">
        <v>24</v>
      </c>
      <c r="H22" s="131">
        <f t="shared" si="4"/>
        <v>612</v>
      </c>
      <c r="I22" s="179" t="s">
        <v>24</v>
      </c>
      <c r="J22" s="145">
        <f t="shared" si="4"/>
        <v>505</v>
      </c>
      <c r="K22" s="201" t="s">
        <v>24</v>
      </c>
      <c r="L22" s="131">
        <f t="shared" si="4"/>
        <v>681</v>
      </c>
      <c r="M22" s="179" t="s">
        <v>24</v>
      </c>
      <c r="N22" s="145">
        <f t="shared" si="4"/>
        <v>70</v>
      </c>
      <c r="O22" s="179" t="s">
        <v>24</v>
      </c>
      <c r="P22" s="145">
        <f t="shared" si="4"/>
        <v>366</v>
      </c>
      <c r="Q22" s="158" t="s">
        <v>24</v>
      </c>
      <c r="R22" s="70"/>
      <c r="X22" s="37"/>
      <c r="Y22" s="37"/>
      <c r="Z22" s="41"/>
      <c r="AA22" s="41"/>
    </row>
    <row r="23" spans="1:27" ht="17.25" customHeight="1" x14ac:dyDescent="0.25">
      <c r="A23" s="278"/>
      <c r="B23" s="132" t="s">
        <v>51</v>
      </c>
      <c r="C23" s="182">
        <f>C17/C7-1</f>
        <v>5.2579551873470187E-2</v>
      </c>
      <c r="D23" s="121">
        <f t="shared" ref="D23:P23" si="5">D17/D7-1</f>
        <v>-5.2345058626466212E-3</v>
      </c>
      <c r="E23" s="170" t="s">
        <v>24</v>
      </c>
      <c r="F23" s="127">
        <f t="shared" si="5"/>
        <v>0.56869158878504678</v>
      </c>
      <c r="G23" s="203" t="s">
        <v>24</v>
      </c>
      <c r="H23" s="121">
        <f t="shared" si="5"/>
        <v>4.8807719913868786E-2</v>
      </c>
      <c r="I23" s="186" t="s">
        <v>24</v>
      </c>
      <c r="J23" s="174">
        <f t="shared" si="5"/>
        <v>5.8012636415852858E-2</v>
      </c>
      <c r="K23" s="203" t="s">
        <v>24</v>
      </c>
      <c r="L23" s="121">
        <f t="shared" si="5"/>
        <v>5.8864206067940295E-2</v>
      </c>
      <c r="M23" s="186" t="s">
        <v>24</v>
      </c>
      <c r="N23" s="174">
        <f t="shared" si="5"/>
        <v>3.4280117531831467E-2</v>
      </c>
      <c r="O23" s="186" t="s">
        <v>24</v>
      </c>
      <c r="P23" s="174">
        <f t="shared" si="5"/>
        <v>4.794969212629363E-2</v>
      </c>
      <c r="Q23" s="183" t="s">
        <v>24</v>
      </c>
      <c r="R23" s="70"/>
      <c r="X23" s="37"/>
      <c r="Y23" s="37"/>
      <c r="Z23" s="41"/>
      <c r="AA23" s="41"/>
    </row>
    <row r="24" spans="1:27" s="99" customFormat="1" ht="17.25" customHeight="1" x14ac:dyDescent="0.25">
      <c r="A24" s="114"/>
      <c r="B24" s="36"/>
      <c r="C24" s="34"/>
      <c r="D24" s="34"/>
      <c r="E24" s="35"/>
      <c r="F24" s="34"/>
      <c r="G24" s="35"/>
      <c r="H24" s="34"/>
      <c r="I24" s="35"/>
      <c r="J24" s="34"/>
      <c r="K24" s="35"/>
      <c r="L24" s="34"/>
      <c r="M24" s="35"/>
      <c r="N24" s="34"/>
      <c r="O24" s="35"/>
      <c r="P24" s="34"/>
      <c r="Q24" s="35"/>
      <c r="R24" s="70"/>
      <c r="X24" s="37"/>
      <c r="Y24" s="37"/>
      <c r="Z24" s="41"/>
      <c r="AA24" s="41"/>
    </row>
    <row r="25" spans="1:27" ht="17.25" customHeight="1" x14ac:dyDescent="0.25">
      <c r="A25" s="71" t="s">
        <v>77</v>
      </c>
      <c r="X25" s="37"/>
      <c r="Y25" s="37"/>
      <c r="Z25" s="41"/>
      <c r="AA25" s="41"/>
    </row>
    <row r="26" spans="1:27" ht="17.25" customHeight="1" x14ac:dyDescent="0.25">
      <c r="A26" s="69" t="s">
        <v>81</v>
      </c>
      <c r="X26" s="37"/>
      <c r="Y26" s="37"/>
      <c r="Z26" s="41"/>
      <c r="AA26" s="41"/>
    </row>
    <row r="27" spans="1:27" ht="17.25" customHeight="1" x14ac:dyDescent="0.25">
      <c r="A27" s="71" t="s">
        <v>86</v>
      </c>
      <c r="X27" s="37"/>
      <c r="Y27" s="37"/>
      <c r="Z27" s="41"/>
      <c r="AA27" s="41"/>
    </row>
    <row r="28" spans="1:27" x14ac:dyDescent="0.25"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</row>
    <row r="29" spans="1:27" x14ac:dyDescent="0.25"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</row>
    <row r="30" spans="1:27" x14ac:dyDescent="0.25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</row>
    <row r="31" spans="1:27" x14ac:dyDescent="0.25"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</row>
    <row r="32" spans="1:27" x14ac:dyDescent="0.25"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</row>
    <row r="33" spans="3:17" x14ac:dyDescent="0.25"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</row>
  </sheetData>
  <mergeCells count="27">
    <mergeCell ref="A22:A23"/>
    <mergeCell ref="A15:B15"/>
    <mergeCell ref="A17:B17"/>
    <mergeCell ref="A18:A19"/>
    <mergeCell ref="A20:A21"/>
    <mergeCell ref="H5:I5"/>
    <mergeCell ref="A11:B11"/>
    <mergeCell ref="A12:B12"/>
    <mergeCell ref="A13:B13"/>
    <mergeCell ref="A14:B14"/>
    <mergeCell ref="A7:B7"/>
    <mergeCell ref="J5:K5"/>
    <mergeCell ref="A16:B16"/>
    <mergeCell ref="L5:M5"/>
    <mergeCell ref="N5:O5"/>
    <mergeCell ref="P5:Q5"/>
    <mergeCell ref="A8:B8"/>
    <mergeCell ref="A9:B9"/>
    <mergeCell ref="A10:B10"/>
    <mergeCell ref="A3:B6"/>
    <mergeCell ref="C3:Q3"/>
    <mergeCell ref="C4:C6"/>
    <mergeCell ref="D4:G4"/>
    <mergeCell ref="H4:K4"/>
    <mergeCell ref="L4:Q4"/>
    <mergeCell ref="D5:E5"/>
    <mergeCell ref="F5:G5"/>
  </mergeCells>
  <hyperlinks>
    <hyperlink ref="S2" location="OBSAH!A1" display="Zpět na obsah"/>
  </hyperlinks>
  <pageMargins left="0.7" right="0.7" top="0.78740157499999996" bottom="0.78740157499999996" header="0.3" footer="0.3"/>
  <pageSetup paperSize="9" orientation="landscape" r:id="rId1"/>
  <ignoredErrors>
    <ignoredError sqref="C18:Q2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"/>
  <sheetViews>
    <sheetView showGridLines="0" workbookViewId="0">
      <selection activeCell="K30" sqref="K30"/>
    </sheetView>
  </sheetViews>
  <sheetFormatPr defaultColWidth="9.140625" defaultRowHeight="15" x14ac:dyDescent="0.25"/>
  <cols>
    <col min="1" max="1" width="12.85546875" style="26" customWidth="1"/>
    <col min="2" max="4" width="5.7109375" style="26" customWidth="1"/>
    <col min="5" max="5" width="7.140625" style="26" customWidth="1"/>
    <col min="6" max="8" width="6.42578125" style="26" customWidth="1"/>
    <col min="9" max="9" width="6" style="26" customWidth="1"/>
    <col min="10" max="10" width="5.42578125" style="26" customWidth="1"/>
    <col min="11" max="11" width="7.140625" style="26" customWidth="1"/>
    <col min="12" max="14" width="6.42578125" style="26" customWidth="1"/>
    <col min="15" max="16" width="5.42578125" style="26" customWidth="1"/>
    <col min="17" max="20" width="6.42578125" style="26" customWidth="1"/>
    <col min="21" max="16384" width="9.140625" style="26"/>
  </cols>
  <sheetData>
    <row r="1" spans="1:24" s="10" customFormat="1" ht="17.25" customHeight="1" x14ac:dyDescent="0.2">
      <c r="A1" s="27" t="s">
        <v>119</v>
      </c>
      <c r="B1" s="27"/>
      <c r="N1" s="46"/>
    </row>
    <row r="2" spans="1:24" s="25" customFormat="1" ht="17.25" customHeight="1" thickBot="1" x14ac:dyDescent="0.3">
      <c r="A2" s="210" t="s">
        <v>147</v>
      </c>
      <c r="I2" s="25" t="s">
        <v>0</v>
      </c>
      <c r="V2" s="32" t="s">
        <v>146</v>
      </c>
    </row>
    <row r="3" spans="1:24" ht="17.25" customHeight="1" x14ac:dyDescent="0.25">
      <c r="A3" s="254" t="s">
        <v>53</v>
      </c>
      <c r="B3" s="255"/>
      <c r="C3" s="318" t="s">
        <v>69</v>
      </c>
      <c r="D3" s="319"/>
      <c r="E3" s="319"/>
      <c r="F3" s="319"/>
      <c r="G3" s="319"/>
      <c r="H3" s="334"/>
      <c r="I3" s="327" t="s">
        <v>70</v>
      </c>
      <c r="J3" s="328"/>
      <c r="K3" s="328"/>
      <c r="L3" s="328"/>
      <c r="M3" s="328"/>
      <c r="N3" s="329"/>
      <c r="O3" s="318" t="s">
        <v>71</v>
      </c>
      <c r="P3" s="319"/>
      <c r="Q3" s="319"/>
      <c r="R3" s="319"/>
      <c r="S3" s="319"/>
      <c r="T3" s="319"/>
    </row>
    <row r="4" spans="1:24" ht="17.25" customHeight="1" x14ac:dyDescent="0.25">
      <c r="A4" s="256"/>
      <c r="B4" s="257"/>
      <c r="C4" s="332" t="s">
        <v>27</v>
      </c>
      <c r="D4" s="320" t="s">
        <v>94</v>
      </c>
      <c r="E4" s="323" t="s">
        <v>25</v>
      </c>
      <c r="F4" s="324"/>
      <c r="G4" s="324"/>
      <c r="H4" s="330"/>
      <c r="I4" s="332" t="s">
        <v>27</v>
      </c>
      <c r="J4" s="320" t="s">
        <v>94</v>
      </c>
      <c r="K4" s="323" t="s">
        <v>25</v>
      </c>
      <c r="L4" s="324"/>
      <c r="M4" s="324"/>
      <c r="N4" s="330"/>
      <c r="O4" s="332" t="s">
        <v>27</v>
      </c>
      <c r="P4" s="320" t="s">
        <v>94</v>
      </c>
      <c r="Q4" s="323" t="s">
        <v>25</v>
      </c>
      <c r="R4" s="324"/>
      <c r="S4" s="324"/>
      <c r="T4" s="324"/>
    </row>
    <row r="5" spans="1:24" ht="22.5" customHeight="1" x14ac:dyDescent="0.25">
      <c r="A5" s="256"/>
      <c r="B5" s="257"/>
      <c r="C5" s="332"/>
      <c r="D5" s="321"/>
      <c r="E5" s="325" t="s">
        <v>1</v>
      </c>
      <c r="F5" s="273" t="s">
        <v>64</v>
      </c>
      <c r="G5" s="273"/>
      <c r="H5" s="331"/>
      <c r="I5" s="332"/>
      <c r="J5" s="321"/>
      <c r="K5" s="325" t="s">
        <v>1</v>
      </c>
      <c r="L5" s="273" t="s">
        <v>64</v>
      </c>
      <c r="M5" s="273"/>
      <c r="N5" s="331"/>
      <c r="O5" s="332"/>
      <c r="P5" s="321"/>
      <c r="Q5" s="325" t="s">
        <v>1</v>
      </c>
      <c r="R5" s="273" t="s">
        <v>64</v>
      </c>
      <c r="S5" s="273"/>
      <c r="T5" s="274"/>
    </row>
    <row r="6" spans="1:24" ht="17.25" customHeight="1" thickBot="1" x14ac:dyDescent="0.3">
      <c r="A6" s="258"/>
      <c r="B6" s="259"/>
      <c r="C6" s="333"/>
      <c r="D6" s="322"/>
      <c r="E6" s="326"/>
      <c r="F6" s="193" t="s">
        <v>65</v>
      </c>
      <c r="G6" s="193" t="s">
        <v>66</v>
      </c>
      <c r="H6" s="194" t="s">
        <v>67</v>
      </c>
      <c r="I6" s="333"/>
      <c r="J6" s="322"/>
      <c r="K6" s="326"/>
      <c r="L6" s="193" t="s">
        <v>65</v>
      </c>
      <c r="M6" s="193" t="s">
        <v>66</v>
      </c>
      <c r="N6" s="194" t="s">
        <v>67</v>
      </c>
      <c r="O6" s="333"/>
      <c r="P6" s="322"/>
      <c r="Q6" s="326"/>
      <c r="R6" s="193" t="s">
        <v>65</v>
      </c>
      <c r="S6" s="193" t="s">
        <v>66</v>
      </c>
      <c r="T6" s="195" t="s">
        <v>67</v>
      </c>
    </row>
    <row r="7" spans="1:24" s="6" customFormat="1" ht="17.100000000000001" customHeight="1" x14ac:dyDescent="0.25">
      <c r="A7" s="316" t="s">
        <v>4</v>
      </c>
      <c r="B7" s="317"/>
      <c r="C7" s="75">
        <v>278</v>
      </c>
      <c r="D7" s="75">
        <v>4043.19</v>
      </c>
      <c r="E7" s="112">
        <v>111016</v>
      </c>
      <c r="F7" s="112">
        <v>42545</v>
      </c>
      <c r="G7" s="112">
        <v>10844</v>
      </c>
      <c r="H7" s="112">
        <v>57627</v>
      </c>
      <c r="I7" s="190">
        <v>68</v>
      </c>
      <c r="J7" s="75">
        <v>547</v>
      </c>
      <c r="K7" s="112">
        <v>9659</v>
      </c>
      <c r="L7" s="112">
        <v>2744</v>
      </c>
      <c r="M7" s="112">
        <v>1308</v>
      </c>
      <c r="N7" s="112">
        <v>5607</v>
      </c>
      <c r="O7" s="190">
        <v>20</v>
      </c>
      <c r="P7" s="75">
        <v>257.27999999999997</v>
      </c>
      <c r="Q7" s="112">
        <v>6991</v>
      </c>
      <c r="R7" s="112">
        <v>1849</v>
      </c>
      <c r="S7" s="112">
        <v>445</v>
      </c>
      <c r="T7" s="192">
        <v>4697</v>
      </c>
      <c r="V7" s="9"/>
      <c r="W7" s="9"/>
      <c r="X7" s="9"/>
    </row>
    <row r="8" spans="1:24" s="6" customFormat="1" ht="17.100000000000001" customHeight="1" x14ac:dyDescent="0.25">
      <c r="A8" s="244" t="s">
        <v>5</v>
      </c>
      <c r="B8" s="245"/>
      <c r="C8" s="75">
        <v>277</v>
      </c>
      <c r="D8" s="75">
        <v>4013.2999999999993</v>
      </c>
      <c r="E8" s="112">
        <v>110821</v>
      </c>
      <c r="F8" s="112">
        <v>42745</v>
      </c>
      <c r="G8" s="112">
        <v>10804</v>
      </c>
      <c r="H8" s="112">
        <v>57272</v>
      </c>
      <c r="I8" s="190">
        <v>65</v>
      </c>
      <c r="J8" s="75">
        <v>558.93000000000006</v>
      </c>
      <c r="K8" s="112">
        <v>10158</v>
      </c>
      <c r="L8" s="112">
        <v>2895</v>
      </c>
      <c r="M8" s="112">
        <v>1416</v>
      </c>
      <c r="N8" s="112">
        <v>5847</v>
      </c>
      <c r="O8" s="190">
        <v>20</v>
      </c>
      <c r="P8" s="75">
        <v>258.68</v>
      </c>
      <c r="Q8" s="112">
        <v>7066</v>
      </c>
      <c r="R8" s="112">
        <v>1876</v>
      </c>
      <c r="S8" s="112">
        <v>470</v>
      </c>
      <c r="T8" s="192">
        <v>4720</v>
      </c>
      <c r="V8" s="9"/>
      <c r="W8" s="9"/>
      <c r="X8" s="9"/>
    </row>
    <row r="9" spans="1:24" s="6" customFormat="1" ht="17.100000000000001" customHeight="1" x14ac:dyDescent="0.25">
      <c r="A9" s="244" t="s">
        <v>6</v>
      </c>
      <c r="B9" s="245"/>
      <c r="C9" s="75">
        <v>274</v>
      </c>
      <c r="D9" s="75">
        <v>3999.83</v>
      </c>
      <c r="E9" s="112">
        <v>111005</v>
      </c>
      <c r="F9" s="112">
        <v>43212</v>
      </c>
      <c r="G9" s="112">
        <v>10859</v>
      </c>
      <c r="H9" s="112">
        <v>56934</v>
      </c>
      <c r="I9" s="190">
        <v>65</v>
      </c>
      <c r="J9" s="75">
        <v>579.01</v>
      </c>
      <c r="K9" s="112">
        <v>10856</v>
      </c>
      <c r="L9" s="112">
        <v>3079</v>
      </c>
      <c r="M9" s="112">
        <v>1542</v>
      </c>
      <c r="N9" s="112">
        <v>6235</v>
      </c>
      <c r="O9" s="190">
        <v>20</v>
      </c>
      <c r="P9" s="75">
        <v>259.76</v>
      </c>
      <c r="Q9" s="112">
        <v>7133</v>
      </c>
      <c r="R9" s="112">
        <v>1847</v>
      </c>
      <c r="S9" s="112">
        <v>478</v>
      </c>
      <c r="T9" s="192">
        <v>4808</v>
      </c>
      <c r="V9" s="9"/>
      <c r="W9" s="9"/>
      <c r="X9" s="9"/>
    </row>
    <row r="10" spans="1:24" s="6" customFormat="1" ht="17.100000000000001" customHeight="1" x14ac:dyDescent="0.25">
      <c r="A10" s="244" t="s">
        <v>40</v>
      </c>
      <c r="B10" s="245"/>
      <c r="C10" s="75">
        <v>274</v>
      </c>
      <c r="D10" s="75">
        <v>3992.6599999999994</v>
      </c>
      <c r="E10" s="191">
        <v>110944</v>
      </c>
      <c r="F10" s="191">
        <v>43374</v>
      </c>
      <c r="G10" s="191">
        <v>10778</v>
      </c>
      <c r="H10" s="191">
        <v>56792</v>
      </c>
      <c r="I10" s="190">
        <v>64</v>
      </c>
      <c r="J10" s="75">
        <v>595.93000000000006</v>
      </c>
      <c r="K10" s="191">
        <v>11439</v>
      </c>
      <c r="L10" s="191">
        <v>3138</v>
      </c>
      <c r="M10" s="191">
        <v>1688</v>
      </c>
      <c r="N10" s="191">
        <v>6613</v>
      </c>
      <c r="O10" s="190">
        <v>20</v>
      </c>
      <c r="P10" s="75">
        <v>260.63</v>
      </c>
      <c r="Q10" s="191">
        <v>7171</v>
      </c>
      <c r="R10" s="191">
        <v>1827</v>
      </c>
      <c r="S10" s="191">
        <v>490</v>
      </c>
      <c r="T10" s="204">
        <v>4854</v>
      </c>
      <c r="V10" s="9"/>
      <c r="W10" s="9"/>
      <c r="X10" s="9"/>
    </row>
    <row r="11" spans="1:24" s="6" customFormat="1" ht="17.100000000000001" customHeight="1" x14ac:dyDescent="0.25">
      <c r="A11" s="244" t="s">
        <v>48</v>
      </c>
      <c r="B11" s="245"/>
      <c r="C11" s="75">
        <v>272</v>
      </c>
      <c r="D11" s="75">
        <v>3988.67</v>
      </c>
      <c r="E11" s="191">
        <v>110972</v>
      </c>
      <c r="F11" s="191">
        <v>43443</v>
      </c>
      <c r="G11" s="191">
        <v>10819</v>
      </c>
      <c r="H11" s="191">
        <v>56710</v>
      </c>
      <c r="I11" s="190">
        <v>63</v>
      </c>
      <c r="J11" s="75">
        <v>618.99</v>
      </c>
      <c r="K11" s="191">
        <v>12005</v>
      </c>
      <c r="L11" s="191">
        <v>3238</v>
      </c>
      <c r="M11" s="191">
        <v>1801</v>
      </c>
      <c r="N11" s="191">
        <v>6966</v>
      </c>
      <c r="O11" s="190">
        <v>20</v>
      </c>
      <c r="P11" s="75">
        <v>258.98</v>
      </c>
      <c r="Q11" s="191">
        <v>7156</v>
      </c>
      <c r="R11" s="191">
        <v>1780</v>
      </c>
      <c r="S11" s="191">
        <v>498</v>
      </c>
      <c r="T11" s="204">
        <v>4878</v>
      </c>
      <c r="V11" s="9"/>
      <c r="W11" s="9"/>
      <c r="X11" s="9"/>
    </row>
    <row r="12" spans="1:24" s="6" customFormat="1" ht="17.100000000000001" customHeight="1" x14ac:dyDescent="0.25">
      <c r="A12" s="244" t="s">
        <v>79</v>
      </c>
      <c r="B12" s="245"/>
      <c r="C12" s="75">
        <v>272</v>
      </c>
      <c r="D12" s="75">
        <v>3991.27</v>
      </c>
      <c r="E12" s="191">
        <v>111187</v>
      </c>
      <c r="F12" s="191">
        <v>43620</v>
      </c>
      <c r="G12" s="191">
        <v>10957</v>
      </c>
      <c r="H12" s="191">
        <v>56610</v>
      </c>
      <c r="I12" s="190">
        <v>63</v>
      </c>
      <c r="J12" s="75">
        <v>646.01</v>
      </c>
      <c r="K12" s="191">
        <v>12440</v>
      </c>
      <c r="L12" s="191">
        <v>3304</v>
      </c>
      <c r="M12" s="191">
        <v>1908</v>
      </c>
      <c r="N12" s="191">
        <v>7228</v>
      </c>
      <c r="O12" s="190">
        <v>20</v>
      </c>
      <c r="P12" s="75">
        <v>257</v>
      </c>
      <c r="Q12" s="191">
        <v>7098</v>
      </c>
      <c r="R12" s="191">
        <v>1718</v>
      </c>
      <c r="S12" s="191">
        <v>503</v>
      </c>
      <c r="T12" s="204">
        <v>4877</v>
      </c>
      <c r="V12" s="9"/>
      <c r="W12" s="9"/>
      <c r="X12" s="9"/>
    </row>
    <row r="13" spans="1:24" s="6" customFormat="1" ht="17.100000000000001" customHeight="1" x14ac:dyDescent="0.25">
      <c r="A13" s="244" t="s">
        <v>92</v>
      </c>
      <c r="B13" s="245"/>
      <c r="C13" s="75">
        <v>271</v>
      </c>
      <c r="D13" s="75">
        <v>4002.12</v>
      </c>
      <c r="E13" s="191">
        <v>111599</v>
      </c>
      <c r="F13" s="191">
        <v>43865</v>
      </c>
      <c r="G13" s="191">
        <v>10949</v>
      </c>
      <c r="H13" s="191">
        <v>56785</v>
      </c>
      <c r="I13" s="190">
        <v>63</v>
      </c>
      <c r="J13" s="75">
        <v>659</v>
      </c>
      <c r="K13" s="191">
        <v>13021</v>
      </c>
      <c r="L13" s="191">
        <v>3669</v>
      </c>
      <c r="M13" s="191">
        <v>1916</v>
      </c>
      <c r="N13" s="191">
        <v>7436</v>
      </c>
      <c r="O13" s="190">
        <v>20</v>
      </c>
      <c r="P13" s="75">
        <v>260</v>
      </c>
      <c r="Q13" s="191">
        <v>7179</v>
      </c>
      <c r="R13" s="191">
        <v>1807</v>
      </c>
      <c r="S13" s="191">
        <v>496</v>
      </c>
      <c r="T13" s="204">
        <v>4876</v>
      </c>
      <c r="V13" s="9"/>
      <c r="W13" s="9"/>
      <c r="X13" s="9"/>
    </row>
    <row r="14" spans="1:24" s="6" customFormat="1" ht="17.100000000000001" customHeight="1" x14ac:dyDescent="0.25">
      <c r="A14" s="244" t="s">
        <v>99</v>
      </c>
      <c r="B14" s="245"/>
      <c r="C14" s="75">
        <v>275</v>
      </c>
      <c r="D14" s="75">
        <v>4030</v>
      </c>
      <c r="E14" s="191">
        <v>112311</v>
      </c>
      <c r="F14" s="191">
        <v>44513</v>
      </c>
      <c r="G14" s="191">
        <v>10999</v>
      </c>
      <c r="H14" s="191">
        <v>56799</v>
      </c>
      <c r="I14" s="190">
        <v>68</v>
      </c>
      <c r="J14" s="75">
        <v>675.01</v>
      </c>
      <c r="K14" s="191">
        <v>13773</v>
      </c>
      <c r="L14" s="191">
        <v>4196</v>
      </c>
      <c r="M14" s="191">
        <v>1996</v>
      </c>
      <c r="N14" s="191">
        <v>7581</v>
      </c>
      <c r="O14" s="190">
        <v>20</v>
      </c>
      <c r="P14" s="75">
        <v>262</v>
      </c>
      <c r="Q14" s="191">
        <v>7237</v>
      </c>
      <c r="R14" s="191">
        <v>1845</v>
      </c>
      <c r="S14" s="191">
        <v>506</v>
      </c>
      <c r="T14" s="204">
        <v>4886</v>
      </c>
      <c r="V14" s="9"/>
      <c r="W14" s="9"/>
      <c r="X14" s="9"/>
    </row>
    <row r="15" spans="1:24" s="6" customFormat="1" ht="17.100000000000001" customHeight="1" x14ac:dyDescent="0.25">
      <c r="A15" s="244" t="s">
        <v>102</v>
      </c>
      <c r="B15" s="245"/>
      <c r="C15" s="75">
        <v>276</v>
      </c>
      <c r="D15" s="75">
        <v>4058</v>
      </c>
      <c r="E15" s="191">
        <v>113740</v>
      </c>
      <c r="F15" s="191">
        <v>45478</v>
      </c>
      <c r="G15" s="191">
        <v>11014</v>
      </c>
      <c r="H15" s="191">
        <v>57248</v>
      </c>
      <c r="I15" s="190">
        <v>74</v>
      </c>
      <c r="J15" s="75">
        <v>703.94</v>
      </c>
      <c r="K15" s="191">
        <v>14804</v>
      </c>
      <c r="L15" s="191">
        <v>5037</v>
      </c>
      <c r="M15" s="191">
        <v>2089</v>
      </c>
      <c r="N15" s="191">
        <v>7678</v>
      </c>
      <c r="O15" s="190">
        <v>20</v>
      </c>
      <c r="P15" s="75">
        <v>266</v>
      </c>
      <c r="Q15" s="191">
        <v>7385</v>
      </c>
      <c r="R15" s="191">
        <v>1954</v>
      </c>
      <c r="S15" s="191">
        <v>520</v>
      </c>
      <c r="T15" s="204">
        <v>4911</v>
      </c>
      <c r="V15" s="9"/>
      <c r="W15" s="9"/>
      <c r="X15" s="9"/>
    </row>
    <row r="16" spans="1:24" s="6" customFormat="1" ht="17.100000000000001" customHeight="1" x14ac:dyDescent="0.25">
      <c r="A16" s="244" t="s">
        <v>104</v>
      </c>
      <c r="B16" s="245"/>
      <c r="C16" s="75">
        <v>279</v>
      </c>
      <c r="D16" s="75">
        <v>4087</v>
      </c>
      <c r="E16" s="191">
        <v>115274</v>
      </c>
      <c r="F16" s="191">
        <v>46738</v>
      </c>
      <c r="G16" s="191">
        <v>11151</v>
      </c>
      <c r="H16" s="191">
        <v>57385</v>
      </c>
      <c r="I16" s="190">
        <v>81</v>
      </c>
      <c r="J16" s="75">
        <v>746</v>
      </c>
      <c r="K16" s="191">
        <v>15748</v>
      </c>
      <c r="L16" s="191">
        <v>5982</v>
      </c>
      <c r="M16" s="191">
        <v>2033</v>
      </c>
      <c r="N16" s="191">
        <v>7733</v>
      </c>
      <c r="O16" s="190">
        <v>20</v>
      </c>
      <c r="P16" s="75">
        <v>269</v>
      </c>
      <c r="Q16" s="191">
        <v>7461</v>
      </c>
      <c r="R16" s="191">
        <v>1969</v>
      </c>
      <c r="S16" s="191">
        <v>528</v>
      </c>
      <c r="T16" s="204">
        <v>4964</v>
      </c>
      <c r="V16" s="9"/>
      <c r="W16" s="9"/>
      <c r="X16" s="9"/>
    </row>
    <row r="17" spans="1:24" s="6" customFormat="1" ht="17.100000000000001" customHeight="1" thickBot="1" x14ac:dyDescent="0.3">
      <c r="A17" s="279" t="s">
        <v>110</v>
      </c>
      <c r="B17" s="280"/>
      <c r="C17" s="44">
        <v>283</v>
      </c>
      <c r="D17" s="44">
        <v>4131</v>
      </c>
      <c r="E17" s="45">
        <v>117112</v>
      </c>
      <c r="F17" s="45">
        <v>48508</v>
      </c>
      <c r="G17" s="45">
        <v>11154</v>
      </c>
      <c r="H17" s="45">
        <v>57450</v>
      </c>
      <c r="I17" s="76">
        <v>91</v>
      </c>
      <c r="J17" s="44">
        <v>781</v>
      </c>
      <c r="K17" s="45">
        <v>16917</v>
      </c>
      <c r="L17" s="45">
        <v>7040</v>
      </c>
      <c r="M17" s="45">
        <v>2123</v>
      </c>
      <c r="N17" s="45">
        <v>7754</v>
      </c>
      <c r="O17" s="76">
        <v>21</v>
      </c>
      <c r="P17" s="44">
        <v>271</v>
      </c>
      <c r="Q17" s="45">
        <v>7501</v>
      </c>
      <c r="R17" s="45">
        <v>2004</v>
      </c>
      <c r="S17" s="45">
        <v>537</v>
      </c>
      <c r="T17" s="205">
        <v>4960</v>
      </c>
      <c r="V17" s="9"/>
      <c r="W17" s="9"/>
      <c r="X17" s="9"/>
    </row>
    <row r="18" spans="1:24" s="28" customFormat="1" ht="17.25" customHeight="1" x14ac:dyDescent="0.2">
      <c r="A18" s="281" t="s">
        <v>111</v>
      </c>
      <c r="B18" s="122" t="s">
        <v>50</v>
      </c>
      <c r="C18" s="129">
        <f t="shared" ref="C18:T18" si="0">C17-C16</f>
        <v>4</v>
      </c>
      <c r="D18" s="116">
        <f t="shared" si="0"/>
        <v>44</v>
      </c>
      <c r="E18" s="116">
        <f t="shared" si="0"/>
        <v>1838</v>
      </c>
      <c r="F18" s="116">
        <f t="shared" si="0"/>
        <v>1770</v>
      </c>
      <c r="G18" s="116">
        <f t="shared" si="0"/>
        <v>3</v>
      </c>
      <c r="H18" s="116">
        <f t="shared" si="0"/>
        <v>65</v>
      </c>
      <c r="I18" s="129">
        <f t="shared" si="0"/>
        <v>10</v>
      </c>
      <c r="J18" s="116">
        <f t="shared" si="0"/>
        <v>35</v>
      </c>
      <c r="K18" s="116">
        <f t="shared" si="0"/>
        <v>1169</v>
      </c>
      <c r="L18" s="116">
        <f t="shared" si="0"/>
        <v>1058</v>
      </c>
      <c r="M18" s="116">
        <f t="shared" si="0"/>
        <v>90</v>
      </c>
      <c r="N18" s="116">
        <f t="shared" si="0"/>
        <v>21</v>
      </c>
      <c r="O18" s="129">
        <f t="shared" si="0"/>
        <v>1</v>
      </c>
      <c r="P18" s="116">
        <f t="shared" si="0"/>
        <v>2</v>
      </c>
      <c r="Q18" s="116">
        <f t="shared" si="0"/>
        <v>40</v>
      </c>
      <c r="R18" s="116">
        <f t="shared" si="0"/>
        <v>35</v>
      </c>
      <c r="S18" s="116">
        <f t="shared" si="0"/>
        <v>9</v>
      </c>
      <c r="T18" s="117">
        <f t="shared" si="0"/>
        <v>-4</v>
      </c>
    </row>
    <row r="19" spans="1:24" ht="17.25" customHeight="1" x14ac:dyDescent="0.25">
      <c r="A19" s="282"/>
      <c r="B19" s="118" t="s">
        <v>51</v>
      </c>
      <c r="C19" s="130">
        <f>C17/C16-1</f>
        <v>1.4336917562723928E-2</v>
      </c>
      <c r="D19" s="119">
        <f>D17/D16-1</f>
        <v>1.0765842916564683E-2</v>
      </c>
      <c r="E19" s="119">
        <f>E17/E16-1</f>
        <v>1.5944618907993036E-2</v>
      </c>
      <c r="F19" s="119">
        <f t="shared" ref="F19:K19" si="1">F17/F16-1</f>
        <v>3.787068338397015E-2</v>
      </c>
      <c r="G19" s="119">
        <f t="shared" si="1"/>
        <v>2.6903416733925489E-4</v>
      </c>
      <c r="H19" s="119">
        <f t="shared" si="1"/>
        <v>1.1327001829746219E-3</v>
      </c>
      <c r="I19" s="130">
        <f t="shared" si="1"/>
        <v>0.12345679012345689</v>
      </c>
      <c r="J19" s="119">
        <f t="shared" si="1"/>
        <v>4.6916890080428875E-2</v>
      </c>
      <c r="K19" s="119">
        <f t="shared" si="1"/>
        <v>7.4231648463296995E-2</v>
      </c>
      <c r="L19" s="119">
        <f t="shared" ref="L19:T19" si="2">L17/L16-1</f>
        <v>0.17686392510865923</v>
      </c>
      <c r="M19" s="119">
        <f t="shared" si="2"/>
        <v>4.4269552385636901E-2</v>
      </c>
      <c r="N19" s="119">
        <f t="shared" si="2"/>
        <v>2.7156342945817702E-3</v>
      </c>
      <c r="O19" s="130">
        <f t="shared" si="2"/>
        <v>5.0000000000000044E-2</v>
      </c>
      <c r="P19" s="119">
        <f t="shared" si="2"/>
        <v>7.4349442379182396E-3</v>
      </c>
      <c r="Q19" s="119">
        <f t="shared" si="2"/>
        <v>5.3612116338292992E-3</v>
      </c>
      <c r="R19" s="119">
        <f t="shared" si="2"/>
        <v>1.7775520568816594E-2</v>
      </c>
      <c r="S19" s="119">
        <f t="shared" si="2"/>
        <v>1.7045454545454586E-2</v>
      </c>
      <c r="T19" s="120">
        <f t="shared" si="2"/>
        <v>-8.058017727639033E-4</v>
      </c>
    </row>
    <row r="20" spans="1:24" ht="17.25" customHeight="1" x14ac:dyDescent="0.25">
      <c r="A20" s="277" t="s">
        <v>115</v>
      </c>
      <c r="B20" s="125" t="s">
        <v>50</v>
      </c>
      <c r="C20" s="131">
        <f>C17-C12</f>
        <v>11</v>
      </c>
      <c r="D20" s="123">
        <f>D17-D12</f>
        <v>139.73000000000002</v>
      </c>
      <c r="E20" s="123">
        <f>E17-E12</f>
        <v>5925</v>
      </c>
      <c r="F20" s="123">
        <f t="shared" ref="F20:K20" si="3">F17-F12</f>
        <v>4888</v>
      </c>
      <c r="G20" s="123">
        <f t="shared" si="3"/>
        <v>197</v>
      </c>
      <c r="H20" s="123">
        <f t="shared" si="3"/>
        <v>840</v>
      </c>
      <c r="I20" s="131">
        <f t="shared" si="3"/>
        <v>28</v>
      </c>
      <c r="J20" s="123">
        <f t="shared" si="3"/>
        <v>134.99</v>
      </c>
      <c r="K20" s="123">
        <f t="shared" si="3"/>
        <v>4477</v>
      </c>
      <c r="L20" s="123">
        <f t="shared" ref="L20:T20" si="4">L17-L12</f>
        <v>3736</v>
      </c>
      <c r="M20" s="123">
        <f t="shared" si="4"/>
        <v>215</v>
      </c>
      <c r="N20" s="123">
        <f t="shared" si="4"/>
        <v>526</v>
      </c>
      <c r="O20" s="131">
        <f t="shared" si="4"/>
        <v>1</v>
      </c>
      <c r="P20" s="123">
        <f t="shared" si="4"/>
        <v>14</v>
      </c>
      <c r="Q20" s="123">
        <f t="shared" si="4"/>
        <v>403</v>
      </c>
      <c r="R20" s="123">
        <f t="shared" si="4"/>
        <v>286</v>
      </c>
      <c r="S20" s="123">
        <f t="shared" si="4"/>
        <v>34</v>
      </c>
      <c r="T20" s="126">
        <f t="shared" si="4"/>
        <v>83</v>
      </c>
    </row>
    <row r="21" spans="1:24" ht="17.25" customHeight="1" x14ac:dyDescent="0.25">
      <c r="A21" s="282"/>
      <c r="B21" s="118" t="s">
        <v>51</v>
      </c>
      <c r="C21" s="130">
        <f>C17/C12-1</f>
        <v>4.0441176470588314E-2</v>
      </c>
      <c r="D21" s="119">
        <f>D17/D12-1</f>
        <v>3.500890693939529E-2</v>
      </c>
      <c r="E21" s="119">
        <f>E17/E12-1</f>
        <v>5.3288603883547614E-2</v>
      </c>
      <c r="F21" s="119">
        <f t="shared" ref="F21:K21" si="5">F17/F12-1</f>
        <v>0.11205868867491975</v>
      </c>
      <c r="G21" s="119">
        <f t="shared" si="5"/>
        <v>1.7979373916217956E-2</v>
      </c>
      <c r="H21" s="119">
        <f t="shared" si="5"/>
        <v>1.4838367779544281E-2</v>
      </c>
      <c r="I21" s="130">
        <f t="shared" si="5"/>
        <v>0.44444444444444442</v>
      </c>
      <c r="J21" s="119">
        <f t="shared" si="5"/>
        <v>0.20895961362827209</v>
      </c>
      <c r="K21" s="119">
        <f t="shared" si="5"/>
        <v>0.35988745980707404</v>
      </c>
      <c r="L21" s="119">
        <f t="shared" ref="L21:T21" si="6">L17/L12-1</f>
        <v>1.1307506053268765</v>
      </c>
      <c r="M21" s="119">
        <f t="shared" si="6"/>
        <v>0.11268343815513626</v>
      </c>
      <c r="N21" s="119">
        <f t="shared" si="6"/>
        <v>7.2772551189817403E-2</v>
      </c>
      <c r="O21" s="130">
        <f t="shared" si="6"/>
        <v>5.0000000000000044E-2</v>
      </c>
      <c r="P21" s="119">
        <f t="shared" si="6"/>
        <v>5.4474708171206254E-2</v>
      </c>
      <c r="Q21" s="119">
        <f t="shared" si="6"/>
        <v>5.6776556776556797E-2</v>
      </c>
      <c r="R21" s="119">
        <f t="shared" si="6"/>
        <v>0.16647264260768346</v>
      </c>
      <c r="S21" s="119">
        <f t="shared" si="6"/>
        <v>6.7594433399602361E-2</v>
      </c>
      <c r="T21" s="120">
        <f t="shared" si="6"/>
        <v>1.701865901168742E-2</v>
      </c>
    </row>
    <row r="22" spans="1:24" ht="17.25" customHeight="1" x14ac:dyDescent="0.25">
      <c r="A22" s="277" t="s">
        <v>114</v>
      </c>
      <c r="B22" s="125" t="s">
        <v>50</v>
      </c>
      <c r="C22" s="131">
        <f>C17-C7</f>
        <v>5</v>
      </c>
      <c r="D22" s="123">
        <f>D17-D7</f>
        <v>87.809999999999945</v>
      </c>
      <c r="E22" s="123">
        <f>E17-E7</f>
        <v>6096</v>
      </c>
      <c r="F22" s="123">
        <f t="shared" ref="F22:K22" si="7">F17-F7</f>
        <v>5963</v>
      </c>
      <c r="G22" s="123">
        <f t="shared" si="7"/>
        <v>310</v>
      </c>
      <c r="H22" s="123">
        <f t="shared" si="7"/>
        <v>-177</v>
      </c>
      <c r="I22" s="131">
        <f t="shared" si="7"/>
        <v>23</v>
      </c>
      <c r="J22" s="123">
        <f t="shared" si="7"/>
        <v>234</v>
      </c>
      <c r="K22" s="123">
        <f t="shared" si="7"/>
        <v>7258</v>
      </c>
      <c r="L22" s="123">
        <f t="shared" ref="L22:T22" si="8">L17-L7</f>
        <v>4296</v>
      </c>
      <c r="M22" s="123">
        <f t="shared" si="8"/>
        <v>815</v>
      </c>
      <c r="N22" s="123">
        <f t="shared" si="8"/>
        <v>2147</v>
      </c>
      <c r="O22" s="131">
        <f t="shared" si="8"/>
        <v>1</v>
      </c>
      <c r="P22" s="123">
        <f t="shared" si="8"/>
        <v>13.720000000000027</v>
      </c>
      <c r="Q22" s="123">
        <f t="shared" si="8"/>
        <v>510</v>
      </c>
      <c r="R22" s="123">
        <f t="shared" si="8"/>
        <v>155</v>
      </c>
      <c r="S22" s="123">
        <f t="shared" si="8"/>
        <v>92</v>
      </c>
      <c r="T22" s="126">
        <f t="shared" si="8"/>
        <v>263</v>
      </c>
    </row>
    <row r="23" spans="1:24" ht="17.25" customHeight="1" x14ac:dyDescent="0.25">
      <c r="A23" s="278"/>
      <c r="B23" s="132" t="s">
        <v>51</v>
      </c>
      <c r="C23" s="121">
        <f>C17/C7-1</f>
        <v>1.7985611510791477E-2</v>
      </c>
      <c r="D23" s="127">
        <f>D17/D7-1</f>
        <v>2.1717999896121665E-2</v>
      </c>
      <c r="E23" s="127">
        <f>E17/E7-1</f>
        <v>5.4911003819269277E-2</v>
      </c>
      <c r="F23" s="127">
        <f t="shared" ref="F23:K23" si="9">F17/F7-1</f>
        <v>0.14015748031496056</v>
      </c>
      <c r="G23" s="127">
        <f t="shared" si="9"/>
        <v>2.8587237181851632E-2</v>
      </c>
      <c r="H23" s="127">
        <f t="shared" si="9"/>
        <v>-3.0714769118642682E-3</v>
      </c>
      <c r="I23" s="121">
        <f t="shared" si="9"/>
        <v>0.33823529411764697</v>
      </c>
      <c r="J23" s="127">
        <f t="shared" si="9"/>
        <v>0.42778793418647165</v>
      </c>
      <c r="K23" s="127">
        <f t="shared" si="9"/>
        <v>0.7514235428098146</v>
      </c>
      <c r="L23" s="127">
        <f t="shared" ref="L23:T23" si="10">L17/L7-1</f>
        <v>1.565597667638484</v>
      </c>
      <c r="M23" s="127">
        <f t="shared" si="10"/>
        <v>0.62308868501529058</v>
      </c>
      <c r="N23" s="127">
        <f t="shared" si="10"/>
        <v>0.38291421437488848</v>
      </c>
      <c r="O23" s="121">
        <f t="shared" si="10"/>
        <v>5.0000000000000044E-2</v>
      </c>
      <c r="P23" s="127">
        <f t="shared" si="10"/>
        <v>5.3327114427860867E-2</v>
      </c>
      <c r="Q23" s="127">
        <f t="shared" si="10"/>
        <v>7.2950936918895648E-2</v>
      </c>
      <c r="R23" s="127">
        <f t="shared" si="10"/>
        <v>8.3829096809086012E-2</v>
      </c>
      <c r="S23" s="127">
        <f t="shared" si="10"/>
        <v>0.20674157303370788</v>
      </c>
      <c r="T23" s="128">
        <f t="shared" si="10"/>
        <v>5.5993187140728207E-2</v>
      </c>
    </row>
    <row r="24" spans="1:24" s="99" customFormat="1" ht="15" customHeight="1" x14ac:dyDescent="0.25">
      <c r="A24" s="114"/>
      <c r="B24" s="36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</row>
    <row r="25" spans="1:24" ht="17.25" customHeight="1" x14ac:dyDescent="0.25">
      <c r="A25" s="71" t="s">
        <v>60</v>
      </c>
    </row>
    <row r="26" spans="1:24" x14ac:dyDescent="0.25">
      <c r="A26" s="16" t="s">
        <v>86</v>
      </c>
    </row>
    <row r="29" spans="1:24" ht="15.75" customHeight="1" x14ac:dyDescent="0.25"/>
  </sheetData>
  <mergeCells count="33">
    <mergeCell ref="A10:B10"/>
    <mergeCell ref="A22:A23"/>
    <mergeCell ref="A13:B13"/>
    <mergeCell ref="A14:B14"/>
    <mergeCell ref="A15:B15"/>
    <mergeCell ref="A16:B16"/>
    <mergeCell ref="A17:B17"/>
    <mergeCell ref="A18:A19"/>
    <mergeCell ref="A12:B12"/>
    <mergeCell ref="A20:A21"/>
    <mergeCell ref="A11:B11"/>
    <mergeCell ref="C4:C6"/>
    <mergeCell ref="A9:B9"/>
    <mergeCell ref="A3:B6"/>
    <mergeCell ref="A7:B7"/>
    <mergeCell ref="A8:B8"/>
    <mergeCell ref="C3:H3"/>
    <mergeCell ref="R5:T5"/>
    <mergeCell ref="O3:T3"/>
    <mergeCell ref="D4:D6"/>
    <mergeCell ref="P4:P6"/>
    <mergeCell ref="Q4:T4"/>
    <mergeCell ref="Q5:Q6"/>
    <mergeCell ref="I3:N3"/>
    <mergeCell ref="E4:H4"/>
    <mergeCell ref="E5:E6"/>
    <mergeCell ref="F5:H5"/>
    <mergeCell ref="J4:J6"/>
    <mergeCell ref="K4:N4"/>
    <mergeCell ref="L5:N5"/>
    <mergeCell ref="O4:O6"/>
    <mergeCell ref="K5:K6"/>
    <mergeCell ref="I4:I6"/>
  </mergeCells>
  <hyperlinks>
    <hyperlink ref="V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T2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showGridLines="0" workbookViewId="0">
      <selection activeCell="K30" sqref="K30"/>
    </sheetView>
  </sheetViews>
  <sheetFormatPr defaultColWidth="9.140625" defaultRowHeight="15" x14ac:dyDescent="0.25"/>
  <cols>
    <col min="1" max="1" width="18.28515625" style="26" customWidth="1"/>
    <col min="2" max="5" width="7.85546875" style="26" customWidth="1"/>
    <col min="6" max="6" width="7.85546875" style="99" customWidth="1"/>
    <col min="7" max="8" width="7.85546875" style="26" customWidth="1"/>
    <col min="9" max="9" width="7.85546875" style="68" customWidth="1"/>
    <col min="10" max="16" width="7.85546875" style="26" customWidth="1"/>
    <col min="17" max="16384" width="9.140625" style="26"/>
  </cols>
  <sheetData>
    <row r="1" spans="1:18" ht="17.25" customHeight="1" x14ac:dyDescent="0.25">
      <c r="A1" s="27" t="s">
        <v>135</v>
      </c>
      <c r="B1" s="10"/>
      <c r="C1" s="10"/>
      <c r="D1" s="10"/>
      <c r="E1" s="10"/>
      <c r="F1" s="10"/>
      <c r="G1" s="10"/>
      <c r="H1" s="10"/>
      <c r="I1" s="10"/>
      <c r="J1" s="10"/>
      <c r="K1" s="46"/>
      <c r="L1" s="10"/>
      <c r="M1" s="10"/>
      <c r="N1" s="10"/>
      <c r="O1" s="10"/>
    </row>
    <row r="2" spans="1:18" s="25" customFormat="1" ht="17.25" customHeight="1" thickBot="1" x14ac:dyDescent="0.3">
      <c r="A2" s="210" t="s">
        <v>147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R2" s="32" t="s">
        <v>146</v>
      </c>
    </row>
    <row r="3" spans="1:18" s="13" customFormat="1" ht="17.25" customHeight="1" x14ac:dyDescent="0.25">
      <c r="A3" s="254" t="s">
        <v>49</v>
      </c>
      <c r="B3" s="343" t="s">
        <v>52</v>
      </c>
      <c r="C3" s="344"/>
      <c r="D3" s="344"/>
      <c r="E3" s="344"/>
      <c r="F3" s="345"/>
      <c r="G3" s="265" t="s">
        <v>59</v>
      </c>
      <c r="H3" s="270" t="s">
        <v>55</v>
      </c>
      <c r="I3" s="342"/>
      <c r="J3" s="271"/>
      <c r="K3" s="271"/>
      <c r="L3" s="271"/>
      <c r="M3" s="271"/>
      <c r="N3" s="271"/>
      <c r="O3" s="272"/>
      <c r="P3" s="335" t="s">
        <v>46</v>
      </c>
    </row>
    <row r="4" spans="1:18" s="14" customFormat="1" ht="17.25" customHeight="1" x14ac:dyDescent="0.2">
      <c r="A4" s="256"/>
      <c r="B4" s="246" t="s">
        <v>95</v>
      </c>
      <c r="C4" s="249" t="s">
        <v>143</v>
      </c>
      <c r="D4" s="250"/>
      <c r="E4" s="250"/>
      <c r="F4" s="346" t="s">
        <v>144</v>
      </c>
      <c r="G4" s="266"/>
      <c r="H4" s="302" t="s">
        <v>1</v>
      </c>
      <c r="I4" s="340" t="s">
        <v>2</v>
      </c>
      <c r="J4" s="273" t="s">
        <v>64</v>
      </c>
      <c r="K4" s="273"/>
      <c r="L4" s="273"/>
      <c r="M4" s="273"/>
      <c r="N4" s="273"/>
      <c r="O4" s="274"/>
      <c r="P4" s="336"/>
    </row>
    <row r="5" spans="1:18" s="14" customFormat="1" ht="17.25" customHeight="1" x14ac:dyDescent="0.2">
      <c r="A5" s="256"/>
      <c r="B5" s="247"/>
      <c r="C5" s="252" t="s">
        <v>61</v>
      </c>
      <c r="D5" s="252" t="s">
        <v>62</v>
      </c>
      <c r="E5" s="338" t="s">
        <v>63</v>
      </c>
      <c r="F5" s="347"/>
      <c r="G5" s="266"/>
      <c r="H5" s="302"/>
      <c r="I5" s="340"/>
      <c r="J5" s="275" t="s">
        <v>65</v>
      </c>
      <c r="K5" s="275"/>
      <c r="L5" s="275" t="s">
        <v>66</v>
      </c>
      <c r="M5" s="275"/>
      <c r="N5" s="275" t="s">
        <v>67</v>
      </c>
      <c r="O5" s="276"/>
      <c r="P5" s="336"/>
    </row>
    <row r="6" spans="1:18" s="14" customFormat="1" ht="23.25" customHeight="1" thickBot="1" x14ac:dyDescent="0.25">
      <c r="A6" s="258"/>
      <c r="B6" s="248"/>
      <c r="C6" s="253"/>
      <c r="D6" s="253"/>
      <c r="E6" s="339"/>
      <c r="F6" s="348"/>
      <c r="G6" s="267"/>
      <c r="H6" s="303"/>
      <c r="I6" s="341"/>
      <c r="J6" s="193" t="s">
        <v>1</v>
      </c>
      <c r="K6" s="185" t="s">
        <v>21</v>
      </c>
      <c r="L6" s="193" t="s">
        <v>1</v>
      </c>
      <c r="M6" s="185" t="s">
        <v>21</v>
      </c>
      <c r="N6" s="193" t="s">
        <v>1</v>
      </c>
      <c r="O6" s="185" t="s">
        <v>21</v>
      </c>
      <c r="P6" s="337"/>
    </row>
    <row r="7" spans="1:18" s="6" customFormat="1" ht="17.25" customHeight="1" x14ac:dyDescent="0.25">
      <c r="A7" s="169" t="s">
        <v>145</v>
      </c>
      <c r="B7" s="104">
        <v>395</v>
      </c>
      <c r="C7" s="95">
        <v>334</v>
      </c>
      <c r="D7" s="95">
        <v>68</v>
      </c>
      <c r="E7" s="106">
        <v>267</v>
      </c>
      <c r="F7" s="111">
        <v>6</v>
      </c>
      <c r="G7" s="104">
        <v>5183</v>
      </c>
      <c r="H7" s="104">
        <v>141530</v>
      </c>
      <c r="I7" s="105">
        <v>79450</v>
      </c>
      <c r="J7" s="95">
        <v>57552</v>
      </c>
      <c r="K7" s="95">
        <v>34970</v>
      </c>
      <c r="L7" s="95">
        <v>13814</v>
      </c>
      <c r="M7" s="95">
        <v>8025</v>
      </c>
      <c r="N7" s="95">
        <v>70164</v>
      </c>
      <c r="O7" s="106">
        <v>36455</v>
      </c>
      <c r="P7" s="206">
        <f>H7/G7</f>
        <v>27.306579201234808</v>
      </c>
    </row>
    <row r="8" spans="1:18" s="6" customFormat="1" ht="17.25" customHeight="1" x14ac:dyDescent="0.25">
      <c r="A8" s="134" t="s">
        <v>7</v>
      </c>
      <c r="B8" s="58">
        <v>98</v>
      </c>
      <c r="C8" s="55">
        <v>76</v>
      </c>
      <c r="D8" s="55">
        <v>15</v>
      </c>
      <c r="E8" s="61">
        <v>41</v>
      </c>
      <c r="F8" s="57">
        <v>2</v>
      </c>
      <c r="G8" s="58">
        <v>1129</v>
      </c>
      <c r="H8" s="64">
        <v>29826</v>
      </c>
      <c r="I8" s="66">
        <v>15884</v>
      </c>
      <c r="J8" s="55">
        <v>11461</v>
      </c>
      <c r="K8" s="55">
        <v>6562</v>
      </c>
      <c r="L8" s="55">
        <v>4137</v>
      </c>
      <c r="M8" s="55">
        <v>2306</v>
      </c>
      <c r="N8" s="55">
        <v>14228</v>
      </c>
      <c r="O8" s="61">
        <v>7016</v>
      </c>
      <c r="P8" s="207">
        <f t="shared" ref="P8:P21" si="0">H8/G8</f>
        <v>26.41806908768822</v>
      </c>
    </row>
    <row r="9" spans="1:18" s="6" customFormat="1" ht="17.25" customHeight="1" x14ac:dyDescent="0.25">
      <c r="A9" s="134" t="s">
        <v>8</v>
      </c>
      <c r="B9" s="58">
        <v>37</v>
      </c>
      <c r="C9" s="55">
        <v>32</v>
      </c>
      <c r="D9" s="55">
        <v>1</v>
      </c>
      <c r="E9" s="61">
        <v>31</v>
      </c>
      <c r="F9" s="113" t="s">
        <v>103</v>
      </c>
      <c r="G9" s="58">
        <v>489</v>
      </c>
      <c r="H9" s="64">
        <v>13700</v>
      </c>
      <c r="I9" s="66">
        <v>7485</v>
      </c>
      <c r="J9" s="55">
        <v>5540</v>
      </c>
      <c r="K9" s="55">
        <v>3302</v>
      </c>
      <c r="L9" s="55">
        <v>89</v>
      </c>
      <c r="M9" s="55">
        <v>53</v>
      </c>
      <c r="N9" s="55">
        <v>8071</v>
      </c>
      <c r="O9" s="61">
        <v>4130</v>
      </c>
      <c r="P9" s="207">
        <f t="shared" si="0"/>
        <v>28.016359918200408</v>
      </c>
    </row>
    <row r="10" spans="1:18" s="6" customFormat="1" ht="17.25" customHeight="1" x14ac:dyDescent="0.25">
      <c r="A10" s="134" t="s">
        <v>9</v>
      </c>
      <c r="B10" s="58">
        <v>23</v>
      </c>
      <c r="C10" s="55">
        <v>21</v>
      </c>
      <c r="D10" s="55">
        <v>7</v>
      </c>
      <c r="E10" s="61">
        <v>19</v>
      </c>
      <c r="F10" s="113" t="s">
        <v>103</v>
      </c>
      <c r="G10" s="58">
        <v>308</v>
      </c>
      <c r="H10" s="64">
        <v>8315</v>
      </c>
      <c r="I10" s="66">
        <v>4815</v>
      </c>
      <c r="J10" s="55">
        <v>3100</v>
      </c>
      <c r="K10" s="55">
        <v>1965</v>
      </c>
      <c r="L10" s="55">
        <v>1123</v>
      </c>
      <c r="M10" s="55">
        <v>706</v>
      </c>
      <c r="N10" s="55">
        <v>4092</v>
      </c>
      <c r="O10" s="61">
        <v>2144</v>
      </c>
      <c r="P10" s="207">
        <f t="shared" si="0"/>
        <v>26.996753246753247</v>
      </c>
    </row>
    <row r="11" spans="1:18" s="6" customFormat="1" ht="17.25" customHeight="1" x14ac:dyDescent="0.25">
      <c r="A11" s="134" t="s">
        <v>10</v>
      </c>
      <c r="B11" s="58">
        <v>15</v>
      </c>
      <c r="C11" s="55">
        <v>13</v>
      </c>
      <c r="D11" s="55">
        <v>5</v>
      </c>
      <c r="E11" s="61">
        <v>13</v>
      </c>
      <c r="F11" s="57">
        <v>1</v>
      </c>
      <c r="G11" s="58">
        <v>235</v>
      </c>
      <c r="H11" s="64">
        <v>6669</v>
      </c>
      <c r="I11" s="66">
        <v>3744</v>
      </c>
      <c r="J11" s="55">
        <v>2079</v>
      </c>
      <c r="K11" s="55">
        <v>1321</v>
      </c>
      <c r="L11" s="55">
        <v>938</v>
      </c>
      <c r="M11" s="55">
        <v>556</v>
      </c>
      <c r="N11" s="55">
        <v>3652</v>
      </c>
      <c r="O11" s="61">
        <v>1867</v>
      </c>
      <c r="P11" s="207">
        <f t="shared" si="0"/>
        <v>28.378723404255318</v>
      </c>
    </row>
    <row r="12" spans="1:18" s="6" customFormat="1" ht="17.25" customHeight="1" x14ac:dyDescent="0.25">
      <c r="A12" s="134" t="s">
        <v>11</v>
      </c>
      <c r="B12" s="58">
        <v>9</v>
      </c>
      <c r="C12" s="55">
        <v>7</v>
      </c>
      <c r="D12" s="55">
        <v>1</v>
      </c>
      <c r="E12" s="61">
        <v>7</v>
      </c>
      <c r="F12" s="113" t="s">
        <v>103</v>
      </c>
      <c r="G12" s="58">
        <v>117</v>
      </c>
      <c r="H12" s="64">
        <v>3169</v>
      </c>
      <c r="I12" s="66">
        <v>1702</v>
      </c>
      <c r="J12" s="55">
        <v>765</v>
      </c>
      <c r="K12" s="55">
        <v>427</v>
      </c>
      <c r="L12" s="55">
        <v>168</v>
      </c>
      <c r="M12" s="55">
        <v>87</v>
      </c>
      <c r="N12" s="55">
        <v>2236</v>
      </c>
      <c r="O12" s="61">
        <v>1188</v>
      </c>
      <c r="P12" s="207">
        <f t="shared" si="0"/>
        <v>27.085470085470085</v>
      </c>
    </row>
    <row r="13" spans="1:18" s="6" customFormat="1" ht="17.25" customHeight="1" x14ac:dyDescent="0.25">
      <c r="A13" s="134" t="s">
        <v>12</v>
      </c>
      <c r="B13" s="58">
        <v>22</v>
      </c>
      <c r="C13" s="55">
        <v>18</v>
      </c>
      <c r="D13" s="55">
        <v>1</v>
      </c>
      <c r="E13" s="61">
        <v>20</v>
      </c>
      <c r="F13" s="57">
        <v>1</v>
      </c>
      <c r="G13" s="58">
        <v>329</v>
      </c>
      <c r="H13" s="64">
        <v>8636</v>
      </c>
      <c r="I13" s="66">
        <v>5019</v>
      </c>
      <c r="J13" s="55">
        <v>3876</v>
      </c>
      <c r="K13" s="55">
        <v>2409</v>
      </c>
      <c r="L13" s="55">
        <v>166</v>
      </c>
      <c r="M13" s="55">
        <v>110</v>
      </c>
      <c r="N13" s="55">
        <v>4594</v>
      </c>
      <c r="O13" s="61">
        <v>2500</v>
      </c>
      <c r="P13" s="207">
        <f t="shared" si="0"/>
        <v>26.249240121580549</v>
      </c>
    </row>
    <row r="14" spans="1:18" s="6" customFormat="1" ht="17.25" customHeight="1" x14ac:dyDescent="0.25">
      <c r="A14" s="134" t="s">
        <v>13</v>
      </c>
      <c r="B14" s="58">
        <v>13</v>
      </c>
      <c r="C14" s="55">
        <v>10</v>
      </c>
      <c r="D14" s="55">
        <v>1</v>
      </c>
      <c r="E14" s="61">
        <v>11</v>
      </c>
      <c r="F14" s="113" t="s">
        <v>103</v>
      </c>
      <c r="G14" s="58">
        <v>154</v>
      </c>
      <c r="H14" s="64">
        <v>4274</v>
      </c>
      <c r="I14" s="66">
        <v>2440</v>
      </c>
      <c r="J14" s="55">
        <v>1707</v>
      </c>
      <c r="K14" s="55">
        <v>1068</v>
      </c>
      <c r="L14" s="55">
        <v>162</v>
      </c>
      <c r="M14" s="55">
        <v>94</v>
      </c>
      <c r="N14" s="55">
        <v>2405</v>
      </c>
      <c r="O14" s="61">
        <v>1278</v>
      </c>
      <c r="P14" s="207">
        <f t="shared" si="0"/>
        <v>27.753246753246753</v>
      </c>
    </row>
    <row r="15" spans="1:18" s="6" customFormat="1" ht="17.25" customHeight="1" x14ac:dyDescent="0.25">
      <c r="A15" s="134" t="s">
        <v>14</v>
      </c>
      <c r="B15" s="58">
        <v>19</v>
      </c>
      <c r="C15" s="55">
        <v>16</v>
      </c>
      <c r="D15" s="55">
        <v>5</v>
      </c>
      <c r="E15" s="61">
        <v>11</v>
      </c>
      <c r="F15" s="113" t="s">
        <v>103</v>
      </c>
      <c r="G15" s="58">
        <v>261</v>
      </c>
      <c r="H15" s="64">
        <v>7019</v>
      </c>
      <c r="I15" s="66">
        <v>3941</v>
      </c>
      <c r="J15" s="55">
        <v>2753</v>
      </c>
      <c r="K15" s="55">
        <v>1658</v>
      </c>
      <c r="L15" s="55">
        <v>1246</v>
      </c>
      <c r="M15" s="55">
        <v>702</v>
      </c>
      <c r="N15" s="55">
        <v>3020</v>
      </c>
      <c r="O15" s="61">
        <v>1581</v>
      </c>
      <c r="P15" s="207">
        <f t="shared" si="0"/>
        <v>26.892720306513411</v>
      </c>
    </row>
    <row r="16" spans="1:18" s="6" customFormat="1" ht="17.25" customHeight="1" x14ac:dyDescent="0.25">
      <c r="A16" s="134" t="s">
        <v>15</v>
      </c>
      <c r="B16" s="58">
        <v>20</v>
      </c>
      <c r="C16" s="55">
        <v>16</v>
      </c>
      <c r="D16" s="113" t="s">
        <v>103</v>
      </c>
      <c r="E16" s="61">
        <v>16</v>
      </c>
      <c r="F16" s="113" t="s">
        <v>103</v>
      </c>
      <c r="G16" s="58">
        <v>225</v>
      </c>
      <c r="H16" s="64">
        <v>6132</v>
      </c>
      <c r="I16" s="66">
        <v>3486</v>
      </c>
      <c r="J16" s="55">
        <v>2563</v>
      </c>
      <c r="K16" s="55">
        <v>1543</v>
      </c>
      <c r="L16" s="113" t="s">
        <v>103</v>
      </c>
      <c r="M16" s="113" t="s">
        <v>103</v>
      </c>
      <c r="N16" s="55">
        <v>3569</v>
      </c>
      <c r="O16" s="61">
        <v>1943</v>
      </c>
      <c r="P16" s="207">
        <f t="shared" si="0"/>
        <v>27.253333333333334</v>
      </c>
    </row>
    <row r="17" spans="1:16" s="6" customFormat="1" ht="17.25" customHeight="1" x14ac:dyDescent="0.25">
      <c r="A17" s="134" t="s">
        <v>16</v>
      </c>
      <c r="B17" s="58">
        <v>18</v>
      </c>
      <c r="C17" s="55">
        <v>16</v>
      </c>
      <c r="D17" s="55">
        <v>3</v>
      </c>
      <c r="E17" s="61">
        <v>15</v>
      </c>
      <c r="F17" s="113" t="s">
        <v>103</v>
      </c>
      <c r="G17" s="58">
        <v>234</v>
      </c>
      <c r="H17" s="64">
        <v>6446</v>
      </c>
      <c r="I17" s="66">
        <v>3769</v>
      </c>
      <c r="J17" s="55">
        <v>2750</v>
      </c>
      <c r="K17" s="55">
        <v>1771</v>
      </c>
      <c r="L17" s="55">
        <v>335</v>
      </c>
      <c r="M17" s="55">
        <v>198</v>
      </c>
      <c r="N17" s="55">
        <v>3361</v>
      </c>
      <c r="O17" s="61">
        <v>1800</v>
      </c>
      <c r="P17" s="207">
        <f t="shared" si="0"/>
        <v>27.547008547008549</v>
      </c>
    </row>
    <row r="18" spans="1:16" s="6" customFormat="1" ht="17.25" customHeight="1" x14ac:dyDescent="0.25">
      <c r="A18" s="134" t="s">
        <v>17</v>
      </c>
      <c r="B18" s="58">
        <v>46</v>
      </c>
      <c r="C18" s="55">
        <v>40</v>
      </c>
      <c r="D18" s="55">
        <v>13</v>
      </c>
      <c r="E18" s="61">
        <v>31</v>
      </c>
      <c r="F18" s="57">
        <v>1</v>
      </c>
      <c r="G18" s="58">
        <v>608</v>
      </c>
      <c r="H18" s="64">
        <v>16824</v>
      </c>
      <c r="I18" s="66">
        <v>9455</v>
      </c>
      <c r="J18" s="55">
        <v>7177</v>
      </c>
      <c r="K18" s="55">
        <v>4322</v>
      </c>
      <c r="L18" s="55">
        <v>2274</v>
      </c>
      <c r="M18" s="55">
        <v>1285</v>
      </c>
      <c r="N18" s="55">
        <v>7373</v>
      </c>
      <c r="O18" s="61">
        <v>3848</v>
      </c>
      <c r="P18" s="207">
        <f t="shared" si="0"/>
        <v>27.671052631578949</v>
      </c>
    </row>
    <row r="19" spans="1:16" s="6" customFormat="1" ht="17.25" customHeight="1" x14ac:dyDescent="0.25">
      <c r="A19" s="134" t="s">
        <v>18</v>
      </c>
      <c r="B19" s="58">
        <v>19</v>
      </c>
      <c r="C19" s="55">
        <v>16</v>
      </c>
      <c r="D19" s="55">
        <v>6</v>
      </c>
      <c r="E19" s="61">
        <v>16</v>
      </c>
      <c r="F19" s="113" t="s">
        <v>103</v>
      </c>
      <c r="G19" s="58">
        <v>300</v>
      </c>
      <c r="H19" s="58">
        <v>8340</v>
      </c>
      <c r="I19" s="60">
        <v>4771</v>
      </c>
      <c r="J19" s="55">
        <v>2977</v>
      </c>
      <c r="K19" s="55">
        <v>1817</v>
      </c>
      <c r="L19" s="55">
        <v>1158</v>
      </c>
      <c r="M19" s="55">
        <v>692</v>
      </c>
      <c r="N19" s="55">
        <v>4205</v>
      </c>
      <c r="O19" s="61">
        <v>2262</v>
      </c>
      <c r="P19" s="207">
        <f t="shared" si="0"/>
        <v>27.8</v>
      </c>
    </row>
    <row r="20" spans="1:16" s="6" customFormat="1" ht="17.25" customHeight="1" x14ac:dyDescent="0.25">
      <c r="A20" s="134" t="s">
        <v>19</v>
      </c>
      <c r="B20" s="58">
        <v>17</v>
      </c>
      <c r="C20" s="55">
        <v>16</v>
      </c>
      <c r="D20" s="55">
        <v>3</v>
      </c>
      <c r="E20" s="61">
        <v>10</v>
      </c>
      <c r="F20" s="113" t="s">
        <v>103</v>
      </c>
      <c r="G20" s="58">
        <v>263</v>
      </c>
      <c r="H20" s="58">
        <v>7577</v>
      </c>
      <c r="I20" s="60">
        <v>4539</v>
      </c>
      <c r="J20" s="55">
        <v>4187</v>
      </c>
      <c r="K20" s="55">
        <v>2700</v>
      </c>
      <c r="L20" s="55">
        <v>514</v>
      </c>
      <c r="M20" s="55">
        <v>318</v>
      </c>
      <c r="N20" s="55">
        <v>2876</v>
      </c>
      <c r="O20" s="61">
        <v>1521</v>
      </c>
      <c r="P20" s="207">
        <f t="shared" si="0"/>
        <v>28.809885931558934</v>
      </c>
    </row>
    <row r="21" spans="1:16" s="6" customFormat="1" ht="17.25" customHeight="1" x14ac:dyDescent="0.25">
      <c r="A21" s="134" t="s">
        <v>20</v>
      </c>
      <c r="B21" s="58">
        <v>39</v>
      </c>
      <c r="C21" s="55">
        <v>37</v>
      </c>
      <c r="D21" s="55">
        <v>7</v>
      </c>
      <c r="E21" s="61">
        <v>26</v>
      </c>
      <c r="F21" s="57">
        <v>1</v>
      </c>
      <c r="G21" s="58">
        <v>531</v>
      </c>
      <c r="H21" s="58">
        <v>14603</v>
      </c>
      <c r="I21" s="60">
        <v>8400</v>
      </c>
      <c r="J21" s="55">
        <v>6617</v>
      </c>
      <c r="K21" s="55">
        <v>4105</v>
      </c>
      <c r="L21" s="55">
        <v>1504</v>
      </c>
      <c r="M21" s="55">
        <v>918</v>
      </c>
      <c r="N21" s="55">
        <v>6482</v>
      </c>
      <c r="O21" s="61">
        <v>3377</v>
      </c>
      <c r="P21" s="207">
        <f t="shared" si="0"/>
        <v>27.500941619585689</v>
      </c>
    </row>
    <row r="22" spans="1:16" s="6" customFormat="1" ht="17.25" customHeight="1" x14ac:dyDescent="0.25">
      <c r="A22" s="135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110"/>
    </row>
    <row r="23" spans="1:16" s="6" customFormat="1" ht="17.25" customHeight="1" x14ac:dyDescent="0.25">
      <c r="A23" s="71" t="s">
        <v>101</v>
      </c>
      <c r="B23" s="21"/>
      <c r="C23" s="21"/>
      <c r="D23" s="21"/>
      <c r="E23" s="21"/>
      <c r="F23" s="21"/>
      <c r="G23" s="21"/>
      <c r="H23" s="21"/>
      <c r="I23" s="21"/>
      <c r="J23" s="21"/>
      <c r="K23" s="23"/>
      <c r="L23" s="21"/>
      <c r="M23" s="23"/>
      <c r="N23" s="21"/>
      <c r="O23" s="23"/>
      <c r="P23" s="82"/>
    </row>
    <row r="24" spans="1:16" ht="17.25" customHeight="1" x14ac:dyDescent="0.25">
      <c r="A24" s="71" t="s">
        <v>97</v>
      </c>
    </row>
    <row r="25" spans="1:16" ht="17.25" customHeight="1" x14ac:dyDescent="0.25">
      <c r="A25" s="16" t="s">
        <v>86</v>
      </c>
    </row>
    <row r="26" spans="1:16" x14ac:dyDescent="0.25"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</row>
    <row r="27" spans="1:16" x14ac:dyDescent="0.25"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</row>
    <row r="28" spans="1:16" x14ac:dyDescent="0.25">
      <c r="B28"/>
      <c r="C28"/>
      <c r="D28"/>
      <c r="E28"/>
      <c r="G28"/>
      <c r="H28"/>
      <c r="J28"/>
      <c r="K28"/>
      <c r="L28"/>
      <c r="M28"/>
      <c r="N28"/>
      <c r="O28"/>
      <c r="P28"/>
    </row>
    <row r="29" spans="1:16" x14ac:dyDescent="0.25">
      <c r="B29"/>
      <c r="C29"/>
      <c r="D29"/>
      <c r="E29"/>
      <c r="G29"/>
      <c r="H29"/>
      <c r="J29"/>
      <c r="K29"/>
      <c r="L29"/>
      <c r="M29"/>
      <c r="N29"/>
      <c r="O29"/>
      <c r="P29"/>
    </row>
    <row r="30" spans="1:16" x14ac:dyDescent="0.25">
      <c r="B30"/>
      <c r="C30"/>
      <c r="D30"/>
      <c r="E30"/>
      <c r="G30"/>
      <c r="H30"/>
      <c r="J30"/>
      <c r="K30"/>
      <c r="L30"/>
      <c r="M30"/>
      <c r="N30"/>
      <c r="O30"/>
      <c r="P30"/>
    </row>
    <row r="31" spans="1:16" x14ac:dyDescent="0.25">
      <c r="B31"/>
      <c r="C31"/>
      <c r="D31"/>
      <c r="E31"/>
      <c r="G31"/>
      <c r="H31"/>
      <c r="J31"/>
      <c r="K31"/>
      <c r="L31"/>
      <c r="M31"/>
      <c r="N31"/>
      <c r="O31"/>
      <c r="P31"/>
    </row>
  </sheetData>
  <mergeCells count="17">
    <mergeCell ref="C5:C6"/>
    <mergeCell ref="J5:K5"/>
    <mergeCell ref="L5:M5"/>
    <mergeCell ref="N5:O5"/>
    <mergeCell ref="A3:A6"/>
    <mergeCell ref="H3:O3"/>
    <mergeCell ref="B4:B6"/>
    <mergeCell ref="C4:E4"/>
    <mergeCell ref="H4:H6"/>
    <mergeCell ref="B3:F3"/>
    <mergeCell ref="F4:F6"/>
    <mergeCell ref="P3:P6"/>
    <mergeCell ref="G3:G6"/>
    <mergeCell ref="D5:D6"/>
    <mergeCell ref="E5:E6"/>
    <mergeCell ref="J4:O4"/>
    <mergeCell ref="I4:I6"/>
  </mergeCells>
  <hyperlinks>
    <hyperlink ref="R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showGridLines="0" workbookViewId="0">
      <selection activeCell="K30" sqref="K30"/>
    </sheetView>
  </sheetViews>
  <sheetFormatPr defaultColWidth="9.140625" defaultRowHeight="15" x14ac:dyDescent="0.25"/>
  <cols>
    <col min="1" max="1" width="18.28515625" style="26" customWidth="1"/>
    <col min="2" max="2" width="7.85546875" style="26" customWidth="1"/>
    <col min="3" max="3" width="7.85546875" style="99" customWidth="1"/>
    <col min="4" max="10" width="7.85546875" style="26" customWidth="1"/>
    <col min="11" max="11" width="7.85546875" style="99" customWidth="1"/>
    <col min="12" max="17" width="7.85546875" style="26" customWidth="1"/>
    <col min="18" max="16384" width="9.140625" style="26"/>
  </cols>
  <sheetData>
    <row r="1" spans="1:20" ht="17.25" customHeight="1" x14ac:dyDescent="0.25">
      <c r="A1" s="27" t="s">
        <v>136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46"/>
    </row>
    <row r="2" spans="1:20" s="25" customFormat="1" ht="17.25" customHeight="1" thickBot="1" x14ac:dyDescent="0.3">
      <c r="A2" s="210" t="s">
        <v>147</v>
      </c>
      <c r="S2" s="32" t="s">
        <v>146</v>
      </c>
    </row>
    <row r="3" spans="1:20" s="13" customFormat="1" ht="17.25" customHeight="1" x14ac:dyDescent="0.25">
      <c r="A3" s="254" t="s">
        <v>49</v>
      </c>
      <c r="B3" s="270" t="s">
        <v>137</v>
      </c>
      <c r="C3" s="342"/>
      <c r="D3" s="271"/>
      <c r="E3" s="271"/>
      <c r="F3" s="271"/>
      <c r="G3" s="271"/>
      <c r="H3" s="271"/>
      <c r="I3" s="272"/>
      <c r="J3" s="270" t="s">
        <v>138</v>
      </c>
      <c r="K3" s="342"/>
      <c r="L3" s="271"/>
      <c r="M3" s="271"/>
      <c r="N3" s="271"/>
      <c r="O3" s="271"/>
      <c r="P3" s="271"/>
      <c r="Q3" s="272"/>
    </row>
    <row r="4" spans="1:20" s="14" customFormat="1" ht="17.25" customHeight="1" x14ac:dyDescent="0.2">
      <c r="A4" s="256"/>
      <c r="B4" s="268" t="s">
        <v>1</v>
      </c>
      <c r="C4" s="349" t="s">
        <v>21</v>
      </c>
      <c r="D4" s="273" t="s">
        <v>64</v>
      </c>
      <c r="E4" s="273"/>
      <c r="F4" s="273"/>
      <c r="G4" s="273"/>
      <c r="H4" s="273"/>
      <c r="I4" s="274"/>
      <c r="J4" s="268" t="s">
        <v>1</v>
      </c>
      <c r="K4" s="349" t="s">
        <v>21</v>
      </c>
      <c r="L4" s="273" t="s">
        <v>64</v>
      </c>
      <c r="M4" s="273"/>
      <c r="N4" s="273"/>
      <c r="O4" s="273"/>
      <c r="P4" s="273"/>
      <c r="Q4" s="274"/>
    </row>
    <row r="5" spans="1:20" s="14" customFormat="1" ht="17.25" customHeight="1" x14ac:dyDescent="0.2">
      <c r="A5" s="256"/>
      <c r="B5" s="268"/>
      <c r="C5" s="350"/>
      <c r="D5" s="275" t="s">
        <v>65</v>
      </c>
      <c r="E5" s="275"/>
      <c r="F5" s="275" t="s">
        <v>66</v>
      </c>
      <c r="G5" s="275"/>
      <c r="H5" s="275" t="s">
        <v>67</v>
      </c>
      <c r="I5" s="276"/>
      <c r="J5" s="268"/>
      <c r="K5" s="350"/>
      <c r="L5" s="275" t="s">
        <v>65</v>
      </c>
      <c r="M5" s="275"/>
      <c r="N5" s="275" t="s">
        <v>66</v>
      </c>
      <c r="O5" s="275"/>
      <c r="P5" s="275" t="s">
        <v>67</v>
      </c>
      <c r="Q5" s="276"/>
    </row>
    <row r="6" spans="1:20" s="14" customFormat="1" ht="24.75" customHeight="1" thickBot="1" x14ac:dyDescent="0.25">
      <c r="A6" s="258"/>
      <c r="B6" s="269"/>
      <c r="C6" s="351"/>
      <c r="D6" s="193" t="s">
        <v>1</v>
      </c>
      <c r="E6" s="185" t="s">
        <v>21</v>
      </c>
      <c r="F6" s="193" t="s">
        <v>1</v>
      </c>
      <c r="G6" s="185" t="s">
        <v>21</v>
      </c>
      <c r="H6" s="193" t="s">
        <v>1</v>
      </c>
      <c r="I6" s="185" t="s">
        <v>21</v>
      </c>
      <c r="J6" s="269"/>
      <c r="K6" s="351"/>
      <c r="L6" s="193" t="s">
        <v>1</v>
      </c>
      <c r="M6" s="185" t="s">
        <v>21</v>
      </c>
      <c r="N6" s="193" t="s">
        <v>1</v>
      </c>
      <c r="O6" s="185" t="s">
        <v>21</v>
      </c>
      <c r="P6" s="193" t="s">
        <v>1</v>
      </c>
      <c r="Q6" s="208" t="s">
        <v>21</v>
      </c>
    </row>
    <row r="7" spans="1:20" s="6" customFormat="1" ht="17.25" customHeight="1" x14ac:dyDescent="0.25">
      <c r="A7" s="169" t="s">
        <v>145</v>
      </c>
      <c r="B7" s="104">
        <v>27117</v>
      </c>
      <c r="C7" s="105">
        <v>15485</v>
      </c>
      <c r="D7" s="95">
        <v>15652</v>
      </c>
      <c r="E7" s="95">
        <v>9470</v>
      </c>
      <c r="F7" s="95">
        <v>2427</v>
      </c>
      <c r="G7" s="95">
        <v>1442</v>
      </c>
      <c r="H7" s="95">
        <v>9038</v>
      </c>
      <c r="I7" s="95">
        <v>4573</v>
      </c>
      <c r="J7" s="104">
        <v>22361</v>
      </c>
      <c r="K7" s="105">
        <v>13151</v>
      </c>
      <c r="L7" s="95">
        <v>12250</v>
      </c>
      <c r="M7" s="95">
        <v>7617</v>
      </c>
      <c r="N7" s="95">
        <v>2112</v>
      </c>
      <c r="O7" s="95">
        <v>1226</v>
      </c>
      <c r="P7" s="95">
        <v>7999</v>
      </c>
      <c r="Q7" s="106">
        <v>4308</v>
      </c>
      <c r="R7" s="9"/>
      <c r="S7" s="9"/>
      <c r="T7" s="9"/>
    </row>
    <row r="8" spans="1:20" s="6" customFormat="1" ht="17.25" customHeight="1" x14ac:dyDescent="0.25">
      <c r="A8" s="134" t="s">
        <v>7</v>
      </c>
      <c r="B8" s="58">
        <v>6067</v>
      </c>
      <c r="C8" s="60">
        <v>3300</v>
      </c>
      <c r="D8" s="55">
        <v>3604</v>
      </c>
      <c r="E8" s="55">
        <v>2046</v>
      </c>
      <c r="F8" s="55">
        <v>688</v>
      </c>
      <c r="G8" s="55">
        <v>387</v>
      </c>
      <c r="H8" s="55">
        <v>1775</v>
      </c>
      <c r="I8" s="55">
        <v>867</v>
      </c>
      <c r="J8" s="58">
        <v>4243</v>
      </c>
      <c r="K8" s="60">
        <v>2367</v>
      </c>
      <c r="L8" s="55">
        <v>1929</v>
      </c>
      <c r="M8" s="55">
        <v>1132</v>
      </c>
      <c r="N8" s="55">
        <v>680</v>
      </c>
      <c r="O8" s="55">
        <v>373</v>
      </c>
      <c r="P8" s="55">
        <v>1634</v>
      </c>
      <c r="Q8" s="61">
        <v>862</v>
      </c>
      <c r="R8" s="9"/>
      <c r="S8" s="9"/>
      <c r="T8" s="9"/>
    </row>
    <row r="9" spans="1:20" s="6" customFormat="1" ht="17.25" customHeight="1" x14ac:dyDescent="0.25">
      <c r="A9" s="134" t="s">
        <v>8</v>
      </c>
      <c r="B9" s="58">
        <v>2529</v>
      </c>
      <c r="C9" s="60">
        <v>1365</v>
      </c>
      <c r="D9" s="55">
        <v>1522</v>
      </c>
      <c r="E9" s="55">
        <v>872</v>
      </c>
      <c r="F9" s="78" t="s">
        <v>103</v>
      </c>
      <c r="G9" s="55" t="s">
        <v>103</v>
      </c>
      <c r="H9" s="55">
        <v>1007</v>
      </c>
      <c r="I9" s="55">
        <v>493</v>
      </c>
      <c r="J9" s="58">
        <v>2176</v>
      </c>
      <c r="K9" s="60">
        <v>1244</v>
      </c>
      <c r="L9" s="55">
        <v>1240</v>
      </c>
      <c r="M9" s="55">
        <v>778</v>
      </c>
      <c r="N9" s="55">
        <v>29</v>
      </c>
      <c r="O9" s="55">
        <v>18</v>
      </c>
      <c r="P9" s="55">
        <v>907</v>
      </c>
      <c r="Q9" s="61">
        <v>448</v>
      </c>
      <c r="R9" s="9"/>
      <c r="S9" s="9"/>
      <c r="T9" s="9"/>
    </row>
    <row r="10" spans="1:20" s="6" customFormat="1" ht="17.25" customHeight="1" x14ac:dyDescent="0.25">
      <c r="A10" s="134" t="s">
        <v>9</v>
      </c>
      <c r="B10" s="58">
        <v>1580</v>
      </c>
      <c r="C10" s="60">
        <v>932</v>
      </c>
      <c r="D10" s="55">
        <v>810</v>
      </c>
      <c r="E10" s="55">
        <v>536</v>
      </c>
      <c r="F10" s="55">
        <v>215</v>
      </c>
      <c r="G10" s="55">
        <v>134</v>
      </c>
      <c r="H10" s="55">
        <v>555</v>
      </c>
      <c r="I10" s="55">
        <v>262</v>
      </c>
      <c r="J10" s="58">
        <v>1284</v>
      </c>
      <c r="K10" s="60">
        <v>784</v>
      </c>
      <c r="L10" s="55">
        <v>685</v>
      </c>
      <c r="M10" s="55">
        <v>437</v>
      </c>
      <c r="N10" s="55">
        <v>139</v>
      </c>
      <c r="O10" s="55">
        <v>95</v>
      </c>
      <c r="P10" s="55">
        <v>460</v>
      </c>
      <c r="Q10" s="61">
        <v>252</v>
      </c>
      <c r="R10" s="9"/>
      <c r="S10" s="9"/>
      <c r="T10" s="9"/>
    </row>
    <row r="11" spans="1:20" s="6" customFormat="1" ht="17.25" customHeight="1" x14ac:dyDescent="0.25">
      <c r="A11" s="134" t="s">
        <v>10</v>
      </c>
      <c r="B11" s="58">
        <v>1207</v>
      </c>
      <c r="C11" s="60">
        <v>709</v>
      </c>
      <c r="D11" s="55">
        <v>538</v>
      </c>
      <c r="E11" s="55">
        <v>356</v>
      </c>
      <c r="F11" s="55">
        <v>181</v>
      </c>
      <c r="G11" s="55">
        <v>118</v>
      </c>
      <c r="H11" s="55">
        <v>488</v>
      </c>
      <c r="I11" s="55">
        <v>235</v>
      </c>
      <c r="J11" s="58">
        <v>968</v>
      </c>
      <c r="K11" s="60">
        <v>602</v>
      </c>
      <c r="L11" s="55">
        <v>408</v>
      </c>
      <c r="M11" s="55">
        <v>264</v>
      </c>
      <c r="N11" s="55">
        <v>126</v>
      </c>
      <c r="O11" s="55">
        <v>83</v>
      </c>
      <c r="P11" s="55">
        <v>434</v>
      </c>
      <c r="Q11" s="61">
        <v>255</v>
      </c>
      <c r="R11" s="9"/>
      <c r="S11" s="9"/>
      <c r="T11" s="9"/>
    </row>
    <row r="12" spans="1:20" s="6" customFormat="1" ht="17.25" customHeight="1" x14ac:dyDescent="0.25">
      <c r="A12" s="134" t="s">
        <v>11</v>
      </c>
      <c r="B12" s="58">
        <v>506</v>
      </c>
      <c r="C12" s="60">
        <v>268</v>
      </c>
      <c r="D12" s="55">
        <v>192</v>
      </c>
      <c r="E12" s="55">
        <v>110</v>
      </c>
      <c r="F12" s="55">
        <v>30</v>
      </c>
      <c r="G12" s="55">
        <v>17</v>
      </c>
      <c r="H12" s="55">
        <v>284</v>
      </c>
      <c r="I12" s="55">
        <v>141</v>
      </c>
      <c r="J12" s="58">
        <v>426</v>
      </c>
      <c r="K12" s="60">
        <v>242</v>
      </c>
      <c r="L12" s="55">
        <v>159</v>
      </c>
      <c r="M12" s="55">
        <v>91</v>
      </c>
      <c r="N12" s="55">
        <v>14</v>
      </c>
      <c r="O12" s="55">
        <v>9</v>
      </c>
      <c r="P12" s="55">
        <v>253</v>
      </c>
      <c r="Q12" s="61">
        <v>142</v>
      </c>
      <c r="R12" s="9"/>
      <c r="S12" s="9"/>
      <c r="T12" s="9"/>
    </row>
    <row r="13" spans="1:20" s="6" customFormat="1" ht="17.25" customHeight="1" x14ac:dyDescent="0.25">
      <c r="A13" s="134" t="s">
        <v>12</v>
      </c>
      <c r="B13" s="58">
        <v>1627</v>
      </c>
      <c r="C13" s="60">
        <v>959</v>
      </c>
      <c r="D13" s="55">
        <v>1004</v>
      </c>
      <c r="E13" s="55">
        <v>630</v>
      </c>
      <c r="F13" s="55">
        <v>31</v>
      </c>
      <c r="G13" s="55">
        <v>17</v>
      </c>
      <c r="H13" s="55">
        <v>592</v>
      </c>
      <c r="I13" s="55">
        <v>312</v>
      </c>
      <c r="J13" s="58">
        <v>1417</v>
      </c>
      <c r="K13" s="60">
        <v>868</v>
      </c>
      <c r="L13" s="55">
        <v>827</v>
      </c>
      <c r="M13" s="55">
        <v>532</v>
      </c>
      <c r="N13" s="55">
        <v>29</v>
      </c>
      <c r="O13" s="55">
        <v>16</v>
      </c>
      <c r="P13" s="55">
        <v>561</v>
      </c>
      <c r="Q13" s="61">
        <v>320</v>
      </c>
      <c r="R13" s="9"/>
      <c r="S13" s="9"/>
      <c r="T13" s="9"/>
    </row>
    <row r="14" spans="1:20" s="6" customFormat="1" ht="17.25" customHeight="1" x14ac:dyDescent="0.25">
      <c r="A14" s="134" t="s">
        <v>13</v>
      </c>
      <c r="B14" s="58">
        <v>784</v>
      </c>
      <c r="C14" s="60">
        <v>454</v>
      </c>
      <c r="D14" s="55">
        <v>442</v>
      </c>
      <c r="E14" s="55">
        <v>278</v>
      </c>
      <c r="F14" s="55">
        <v>29</v>
      </c>
      <c r="G14" s="55">
        <v>17</v>
      </c>
      <c r="H14" s="55">
        <v>313</v>
      </c>
      <c r="I14" s="55">
        <v>159</v>
      </c>
      <c r="J14" s="58">
        <v>652</v>
      </c>
      <c r="K14" s="60">
        <v>388</v>
      </c>
      <c r="L14" s="55">
        <v>390</v>
      </c>
      <c r="M14" s="55">
        <v>245</v>
      </c>
      <c r="N14" s="55">
        <v>23</v>
      </c>
      <c r="O14" s="55">
        <v>15</v>
      </c>
      <c r="P14" s="55">
        <v>239</v>
      </c>
      <c r="Q14" s="61">
        <v>128</v>
      </c>
      <c r="R14" s="9"/>
      <c r="S14" s="9"/>
      <c r="T14" s="9"/>
    </row>
    <row r="15" spans="1:20" s="6" customFormat="1" ht="17.25" customHeight="1" x14ac:dyDescent="0.25">
      <c r="A15" s="134" t="s">
        <v>14</v>
      </c>
      <c r="B15" s="58">
        <v>1330</v>
      </c>
      <c r="C15" s="60">
        <v>754</v>
      </c>
      <c r="D15" s="55">
        <v>730</v>
      </c>
      <c r="E15" s="55">
        <v>435</v>
      </c>
      <c r="F15" s="55">
        <v>217</v>
      </c>
      <c r="G15" s="55">
        <v>132</v>
      </c>
      <c r="H15" s="55">
        <v>383</v>
      </c>
      <c r="I15" s="55">
        <v>187</v>
      </c>
      <c r="J15" s="58">
        <v>1121</v>
      </c>
      <c r="K15" s="60">
        <v>658</v>
      </c>
      <c r="L15" s="55">
        <v>597</v>
      </c>
      <c r="M15" s="55">
        <v>362</v>
      </c>
      <c r="N15" s="55">
        <v>184</v>
      </c>
      <c r="O15" s="55">
        <v>102</v>
      </c>
      <c r="P15" s="55">
        <v>340</v>
      </c>
      <c r="Q15" s="61">
        <v>194</v>
      </c>
      <c r="R15" s="9"/>
      <c r="S15" s="9"/>
      <c r="T15" s="9"/>
    </row>
    <row r="16" spans="1:20" s="6" customFormat="1" ht="17.25" customHeight="1" x14ac:dyDescent="0.25">
      <c r="A16" s="134" t="s">
        <v>15</v>
      </c>
      <c r="B16" s="58">
        <v>1149</v>
      </c>
      <c r="C16" s="60">
        <v>685</v>
      </c>
      <c r="D16" s="55">
        <v>692</v>
      </c>
      <c r="E16" s="55">
        <v>417</v>
      </c>
      <c r="F16" s="78" t="s">
        <v>103</v>
      </c>
      <c r="G16" s="78" t="s">
        <v>103</v>
      </c>
      <c r="H16" s="55">
        <v>457</v>
      </c>
      <c r="I16" s="55">
        <v>268</v>
      </c>
      <c r="J16" s="58">
        <v>990</v>
      </c>
      <c r="K16" s="60">
        <v>590</v>
      </c>
      <c r="L16" s="55">
        <v>585</v>
      </c>
      <c r="M16" s="55">
        <v>359</v>
      </c>
      <c r="N16" s="78" t="s">
        <v>103</v>
      </c>
      <c r="O16" s="78" t="s">
        <v>103</v>
      </c>
      <c r="P16" s="55">
        <v>405</v>
      </c>
      <c r="Q16" s="61">
        <v>231</v>
      </c>
      <c r="R16" s="9"/>
      <c r="S16" s="9"/>
      <c r="T16" s="9"/>
    </row>
    <row r="17" spans="1:20" s="6" customFormat="1" ht="17.25" customHeight="1" x14ac:dyDescent="0.25">
      <c r="A17" s="134" t="s">
        <v>16</v>
      </c>
      <c r="B17" s="58">
        <v>1234</v>
      </c>
      <c r="C17" s="60">
        <v>729</v>
      </c>
      <c r="D17" s="55">
        <v>740</v>
      </c>
      <c r="E17" s="55">
        <v>471</v>
      </c>
      <c r="F17" s="55">
        <v>69</v>
      </c>
      <c r="G17" s="55">
        <v>43</v>
      </c>
      <c r="H17" s="55">
        <v>425</v>
      </c>
      <c r="I17" s="55">
        <v>215</v>
      </c>
      <c r="J17" s="58">
        <v>1094</v>
      </c>
      <c r="K17" s="60">
        <v>668</v>
      </c>
      <c r="L17" s="55">
        <v>638</v>
      </c>
      <c r="M17" s="55">
        <v>412</v>
      </c>
      <c r="N17" s="55">
        <v>52</v>
      </c>
      <c r="O17" s="55">
        <v>32</v>
      </c>
      <c r="P17" s="55">
        <v>404</v>
      </c>
      <c r="Q17" s="61">
        <v>224</v>
      </c>
      <c r="R17" s="9"/>
      <c r="S17" s="9"/>
      <c r="T17" s="9"/>
    </row>
    <row r="18" spans="1:20" s="6" customFormat="1" ht="17.25" customHeight="1" x14ac:dyDescent="0.25">
      <c r="A18" s="134" t="s">
        <v>17</v>
      </c>
      <c r="B18" s="58">
        <v>3202</v>
      </c>
      <c r="C18" s="60">
        <v>1840</v>
      </c>
      <c r="D18" s="55">
        <v>1867</v>
      </c>
      <c r="E18" s="55">
        <v>1108</v>
      </c>
      <c r="F18" s="55">
        <v>408</v>
      </c>
      <c r="G18" s="55">
        <v>234</v>
      </c>
      <c r="H18" s="55">
        <v>927</v>
      </c>
      <c r="I18" s="55">
        <v>498</v>
      </c>
      <c r="J18" s="58">
        <v>2767</v>
      </c>
      <c r="K18" s="60">
        <v>1592</v>
      </c>
      <c r="L18" s="55">
        <v>1584</v>
      </c>
      <c r="M18" s="55">
        <v>956</v>
      </c>
      <c r="N18" s="55">
        <v>325</v>
      </c>
      <c r="O18" s="55">
        <v>181</v>
      </c>
      <c r="P18" s="55">
        <v>858</v>
      </c>
      <c r="Q18" s="61">
        <v>455</v>
      </c>
      <c r="R18" s="9"/>
      <c r="S18" s="9"/>
      <c r="T18" s="9"/>
    </row>
    <row r="19" spans="1:20" s="6" customFormat="1" ht="17.25" customHeight="1" x14ac:dyDescent="0.25">
      <c r="A19" s="134" t="s">
        <v>18</v>
      </c>
      <c r="B19" s="58">
        <v>1529</v>
      </c>
      <c r="C19" s="60">
        <v>874</v>
      </c>
      <c r="D19" s="55">
        <v>757</v>
      </c>
      <c r="E19" s="55">
        <v>442</v>
      </c>
      <c r="F19" s="55">
        <v>190</v>
      </c>
      <c r="G19" s="55">
        <v>115</v>
      </c>
      <c r="H19" s="55">
        <v>582</v>
      </c>
      <c r="I19" s="55">
        <v>317</v>
      </c>
      <c r="J19" s="58">
        <v>1341</v>
      </c>
      <c r="K19" s="60">
        <v>777</v>
      </c>
      <c r="L19" s="55">
        <v>720</v>
      </c>
      <c r="M19" s="55">
        <v>440</v>
      </c>
      <c r="N19" s="55">
        <v>183</v>
      </c>
      <c r="O19" s="55">
        <v>110</v>
      </c>
      <c r="P19" s="55">
        <v>438</v>
      </c>
      <c r="Q19" s="61">
        <v>227</v>
      </c>
      <c r="R19" s="9"/>
      <c r="S19" s="9"/>
      <c r="T19" s="9"/>
    </row>
    <row r="20" spans="1:20" s="6" customFormat="1" ht="17.25" customHeight="1" x14ac:dyDescent="0.25">
      <c r="A20" s="134" t="s">
        <v>19</v>
      </c>
      <c r="B20" s="58">
        <v>1514</v>
      </c>
      <c r="C20" s="60">
        <v>943</v>
      </c>
      <c r="D20" s="55">
        <v>1056</v>
      </c>
      <c r="E20" s="55">
        <v>705</v>
      </c>
      <c r="F20" s="55">
        <v>82</v>
      </c>
      <c r="G20" s="55">
        <v>57</v>
      </c>
      <c r="H20" s="55">
        <v>376</v>
      </c>
      <c r="I20" s="55">
        <v>181</v>
      </c>
      <c r="J20" s="58">
        <v>1427</v>
      </c>
      <c r="K20" s="60">
        <v>876</v>
      </c>
      <c r="L20" s="55">
        <v>1004</v>
      </c>
      <c r="M20" s="55">
        <v>666</v>
      </c>
      <c r="N20" s="55">
        <v>88</v>
      </c>
      <c r="O20" s="55">
        <v>52</v>
      </c>
      <c r="P20" s="55">
        <v>335</v>
      </c>
      <c r="Q20" s="61">
        <v>158</v>
      </c>
      <c r="R20" s="9"/>
      <c r="S20" s="9"/>
      <c r="T20" s="9"/>
    </row>
    <row r="21" spans="1:20" s="6" customFormat="1" ht="17.25" customHeight="1" x14ac:dyDescent="0.25">
      <c r="A21" s="134" t="s">
        <v>20</v>
      </c>
      <c r="B21" s="58">
        <v>2859</v>
      </c>
      <c r="C21" s="60">
        <v>1673</v>
      </c>
      <c r="D21" s="55">
        <v>1698</v>
      </c>
      <c r="E21" s="55">
        <v>1064</v>
      </c>
      <c r="F21" s="55">
        <v>287</v>
      </c>
      <c r="G21" s="55">
        <v>171</v>
      </c>
      <c r="H21" s="55">
        <v>874</v>
      </c>
      <c r="I21" s="55">
        <v>438</v>
      </c>
      <c r="J21" s="58">
        <v>2455</v>
      </c>
      <c r="K21" s="60">
        <v>1495</v>
      </c>
      <c r="L21" s="55">
        <v>1484</v>
      </c>
      <c r="M21" s="55">
        <v>943</v>
      </c>
      <c r="N21" s="55">
        <v>240</v>
      </c>
      <c r="O21" s="55">
        <v>140</v>
      </c>
      <c r="P21" s="55">
        <v>731</v>
      </c>
      <c r="Q21" s="61">
        <v>412</v>
      </c>
      <c r="R21" s="9"/>
      <c r="S21" s="9"/>
      <c r="T21" s="9"/>
    </row>
    <row r="22" spans="1:20" s="6" customFormat="1" ht="17.25" customHeight="1" x14ac:dyDescent="0.25">
      <c r="A22" s="135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9"/>
    </row>
    <row r="23" spans="1:20" x14ac:dyDescent="0.25">
      <c r="A23" s="16" t="s">
        <v>86</v>
      </c>
      <c r="B23"/>
      <c r="D23"/>
      <c r="E23"/>
      <c r="F23"/>
      <c r="G23"/>
      <c r="H23"/>
      <c r="I23"/>
      <c r="J23"/>
      <c r="L23"/>
      <c r="M23"/>
      <c r="N23"/>
      <c r="O23"/>
      <c r="P23"/>
      <c r="Q23"/>
    </row>
    <row r="24" spans="1:20" x14ac:dyDescent="0.25"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</row>
    <row r="25" spans="1:20" x14ac:dyDescent="0.25">
      <c r="B25"/>
      <c r="D25"/>
      <c r="E25" s="31"/>
      <c r="F25"/>
      <c r="G25"/>
      <c r="H25"/>
      <c r="I25"/>
      <c r="J25"/>
      <c r="L25"/>
      <c r="M25"/>
      <c r="N25"/>
      <c r="O25"/>
      <c r="P25"/>
      <c r="Q25"/>
    </row>
    <row r="26" spans="1:20" x14ac:dyDescent="0.25">
      <c r="B26"/>
      <c r="D26"/>
      <c r="E26" s="31"/>
      <c r="F26"/>
      <c r="G26"/>
      <c r="H26"/>
      <c r="I26"/>
      <c r="J26"/>
      <c r="L26"/>
      <c r="M26"/>
      <c r="N26"/>
      <c r="O26"/>
      <c r="P26"/>
      <c r="Q26"/>
    </row>
    <row r="27" spans="1:20" x14ac:dyDescent="0.25">
      <c r="E27" s="31"/>
    </row>
    <row r="28" spans="1:20" ht="13.5" customHeight="1" x14ac:dyDescent="0.25">
      <c r="E28" s="31"/>
    </row>
    <row r="29" spans="1:20" x14ac:dyDescent="0.25">
      <c r="E29" s="31"/>
    </row>
    <row r="30" spans="1:20" x14ac:dyDescent="0.25">
      <c r="E30" s="31"/>
    </row>
    <row r="31" spans="1:20" x14ac:dyDescent="0.25">
      <c r="E31" s="31"/>
    </row>
    <row r="32" spans="1:20" x14ac:dyDescent="0.25">
      <c r="E32" s="31"/>
    </row>
    <row r="33" spans="5:5" x14ac:dyDescent="0.25">
      <c r="E33" s="31"/>
    </row>
  </sheetData>
  <mergeCells count="15">
    <mergeCell ref="A3:A6"/>
    <mergeCell ref="B3:I3"/>
    <mergeCell ref="B4:B6"/>
    <mergeCell ref="D4:I4"/>
    <mergeCell ref="P5:Q5"/>
    <mergeCell ref="D5:E5"/>
    <mergeCell ref="F5:G5"/>
    <mergeCell ref="H5:I5"/>
    <mergeCell ref="J3:Q3"/>
    <mergeCell ref="J4:J6"/>
    <mergeCell ref="L4:Q4"/>
    <mergeCell ref="L5:M5"/>
    <mergeCell ref="N5:O5"/>
    <mergeCell ref="C4:C6"/>
    <mergeCell ref="K4:K6"/>
  </mergeCells>
  <hyperlinks>
    <hyperlink ref="S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26</vt:i4>
      </vt:variant>
      <vt:variant>
        <vt:lpstr>Pojmenované oblasti</vt:lpstr>
      </vt:variant>
      <vt:variant>
        <vt:i4>1</vt:i4>
      </vt:variant>
    </vt:vector>
  </HeadingPairs>
  <TitlesOfParts>
    <vt:vector size="27" baseType="lpstr">
      <vt:lpstr>OBSAH</vt:lpstr>
      <vt:lpstr>ZNAČKY</vt:lpstr>
      <vt:lpstr>3.3.1</vt:lpstr>
      <vt:lpstr>3.3.2</vt:lpstr>
      <vt:lpstr>3.3.3</vt:lpstr>
      <vt:lpstr>3.3.4</vt:lpstr>
      <vt:lpstr>3.3.5</vt:lpstr>
      <vt:lpstr>3.3.6</vt:lpstr>
      <vt:lpstr>3.3.7</vt:lpstr>
      <vt:lpstr>3.3.8</vt:lpstr>
      <vt:lpstr>3.3.9</vt:lpstr>
      <vt:lpstr>3.3.10</vt:lpstr>
      <vt:lpstr>3.3.11</vt:lpstr>
      <vt:lpstr>3.3.12</vt:lpstr>
      <vt:lpstr>3.3.13</vt:lpstr>
      <vt:lpstr>3.3.14</vt:lpstr>
      <vt:lpstr>3.3.15</vt:lpstr>
      <vt:lpstr>3.3.16</vt:lpstr>
      <vt:lpstr>3.3.17</vt:lpstr>
      <vt:lpstr>3.3.18</vt:lpstr>
      <vt:lpstr>3.3.19</vt:lpstr>
      <vt:lpstr>3.3.20</vt:lpstr>
      <vt:lpstr>3.3.21</vt:lpstr>
      <vt:lpstr>3.3.22</vt:lpstr>
      <vt:lpstr>3.3.23</vt:lpstr>
      <vt:lpstr>3.3.24</vt:lpstr>
      <vt:lpstr>'3.3.4'!Oblast_tisku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pubalova6594</dc:creator>
  <cp:lastModifiedBy>Kašparová Vendula</cp:lastModifiedBy>
  <cp:lastPrinted>2025-01-03T08:58:29Z</cp:lastPrinted>
  <dcterms:created xsi:type="dcterms:W3CDTF">2017-08-18T09:41:49Z</dcterms:created>
  <dcterms:modified xsi:type="dcterms:W3CDTF">2025-08-20T12:19:35Z</dcterms:modified>
</cp:coreProperties>
</file>