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Dokumenty\3 PUBLIKACE\SILC_2019_publikace160021_20\Elektronicke\"/>
    </mc:Choice>
  </mc:AlternateContent>
  <bookViews>
    <workbookView xWindow="360" yWindow="30" windowWidth="11340" windowHeight="6030" tabRatio="601"/>
  </bookViews>
  <sheets>
    <sheet name="dem.char.dom." sheetId="2" r:id="rId1"/>
  </sheets>
  <externalReferences>
    <externalReference r:id="rId2"/>
  </externalReferences>
  <definedNames>
    <definedName name="_xlnm.Print_Titles" localSheetId="0">dem.char.dom.!$1:$8</definedName>
    <definedName name="_xlnm.Print_Area" localSheetId="0">dem.char.dom.!$A$1:$P$95</definedName>
  </definedNames>
  <calcPr calcId="162913"/>
</workbook>
</file>

<file path=xl/calcChain.xml><?xml version="1.0" encoding="utf-8"?>
<calcChain xmlns="http://schemas.openxmlformats.org/spreadsheetml/2006/main">
  <c r="M94" i="2" l="1"/>
  <c r="L94" i="2"/>
  <c r="K94" i="2"/>
  <c r="J94" i="2"/>
  <c r="I94" i="2"/>
  <c r="H93" i="2"/>
  <c r="G93" i="2"/>
  <c r="F93" i="2"/>
  <c r="E93" i="2"/>
  <c r="D93" i="2"/>
  <c r="H92" i="2"/>
  <c r="G92" i="2"/>
  <c r="F92" i="2"/>
  <c r="E92" i="2"/>
  <c r="D92" i="2"/>
  <c r="H91" i="2"/>
  <c r="G91" i="2"/>
  <c r="F91" i="2"/>
  <c r="E91" i="2"/>
  <c r="D91" i="2"/>
  <c r="H90" i="2"/>
  <c r="G90" i="2"/>
  <c r="F90" i="2"/>
  <c r="E90" i="2"/>
  <c r="D90" i="2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M80" i="2"/>
  <c r="L80" i="2"/>
  <c r="K80" i="2"/>
  <c r="J80" i="2"/>
  <c r="I80" i="2"/>
  <c r="H76" i="2"/>
  <c r="G76" i="2"/>
  <c r="F76" i="2"/>
  <c r="E76" i="2"/>
  <c r="D76" i="2"/>
  <c r="H75" i="2"/>
  <c r="G75" i="2"/>
  <c r="F75" i="2"/>
  <c r="E75" i="2"/>
  <c r="D75" i="2"/>
  <c r="M73" i="2"/>
  <c r="L73" i="2"/>
  <c r="K73" i="2"/>
  <c r="J73" i="2"/>
  <c r="I73" i="2"/>
  <c r="H73" i="2"/>
  <c r="G73" i="2"/>
  <c r="F73" i="2"/>
  <c r="E73" i="2"/>
  <c r="D73" i="2"/>
  <c r="M71" i="2"/>
  <c r="L71" i="2"/>
  <c r="K71" i="2"/>
  <c r="J71" i="2"/>
  <c r="I71" i="2"/>
  <c r="H71" i="2"/>
  <c r="G71" i="2"/>
  <c r="F71" i="2"/>
  <c r="E71" i="2"/>
  <c r="D71" i="2"/>
  <c r="M70" i="2"/>
  <c r="L70" i="2"/>
  <c r="K70" i="2"/>
  <c r="J70" i="2"/>
  <c r="I70" i="2"/>
  <c r="H70" i="2"/>
  <c r="G70" i="2"/>
  <c r="F70" i="2"/>
  <c r="E70" i="2"/>
  <c r="D70" i="2"/>
  <c r="M69" i="2"/>
  <c r="L69" i="2"/>
  <c r="K69" i="2"/>
  <c r="J69" i="2"/>
  <c r="I69" i="2"/>
  <c r="H69" i="2"/>
  <c r="G69" i="2"/>
  <c r="F69" i="2"/>
  <c r="E69" i="2"/>
  <c r="D69" i="2"/>
  <c r="M65" i="2"/>
  <c r="L65" i="2"/>
  <c r="K65" i="2"/>
  <c r="J65" i="2"/>
  <c r="I65" i="2"/>
  <c r="H65" i="2"/>
  <c r="G65" i="2"/>
  <c r="F65" i="2"/>
  <c r="E65" i="2"/>
  <c r="D65" i="2"/>
  <c r="M64" i="2"/>
  <c r="L64" i="2"/>
  <c r="K64" i="2"/>
  <c r="J64" i="2"/>
  <c r="I64" i="2"/>
  <c r="H64" i="2"/>
  <c r="G64" i="2"/>
  <c r="F64" i="2"/>
  <c r="E64" i="2"/>
  <c r="D64" i="2"/>
  <c r="M63" i="2"/>
  <c r="L63" i="2"/>
  <c r="K63" i="2"/>
  <c r="J63" i="2"/>
  <c r="I63" i="2"/>
  <c r="H63" i="2"/>
  <c r="G63" i="2"/>
  <c r="F63" i="2"/>
  <c r="E63" i="2"/>
  <c r="D63" i="2"/>
  <c r="M62" i="2"/>
  <c r="L62" i="2"/>
  <c r="K62" i="2"/>
  <c r="J62" i="2"/>
  <c r="I62" i="2"/>
  <c r="H62" i="2"/>
  <c r="G62" i="2"/>
  <c r="F62" i="2"/>
  <c r="E62" i="2"/>
  <c r="D62" i="2"/>
  <c r="M61" i="2"/>
  <c r="L61" i="2"/>
  <c r="K61" i="2"/>
  <c r="J61" i="2"/>
  <c r="I61" i="2"/>
  <c r="H61" i="2"/>
  <c r="G61" i="2"/>
  <c r="F61" i="2"/>
  <c r="E61" i="2"/>
  <c r="D61" i="2"/>
  <c r="M60" i="2"/>
  <c r="L60" i="2"/>
  <c r="K60" i="2"/>
  <c r="J60" i="2"/>
  <c r="I60" i="2"/>
  <c r="H60" i="2"/>
  <c r="G60" i="2"/>
  <c r="F60" i="2"/>
  <c r="E60" i="2"/>
  <c r="D60" i="2"/>
  <c r="M58" i="2"/>
  <c r="L58" i="2"/>
  <c r="K58" i="2"/>
  <c r="J58" i="2"/>
  <c r="I58" i="2"/>
  <c r="H58" i="2"/>
  <c r="G58" i="2"/>
  <c r="M57" i="2"/>
  <c r="L57" i="2"/>
  <c r="K57" i="2"/>
  <c r="J57" i="2"/>
  <c r="I57" i="2"/>
  <c r="H57" i="2"/>
  <c r="G57" i="2"/>
  <c r="F57" i="2"/>
  <c r="E57" i="2"/>
  <c r="D57" i="2"/>
  <c r="M56" i="2"/>
  <c r="L56" i="2"/>
  <c r="K56" i="2"/>
  <c r="J56" i="2"/>
  <c r="I56" i="2"/>
  <c r="H56" i="2"/>
  <c r="G56" i="2"/>
  <c r="F56" i="2"/>
  <c r="E56" i="2"/>
  <c r="D56" i="2"/>
  <c r="M55" i="2"/>
  <c r="L55" i="2"/>
  <c r="K55" i="2"/>
  <c r="J55" i="2"/>
  <c r="I55" i="2"/>
  <c r="H55" i="2"/>
  <c r="G55" i="2"/>
  <c r="F55" i="2"/>
  <c r="E55" i="2"/>
  <c r="D55" i="2"/>
  <c r="M54" i="2"/>
  <c r="L54" i="2"/>
  <c r="K54" i="2"/>
  <c r="J54" i="2"/>
  <c r="I54" i="2"/>
  <c r="H54" i="2"/>
  <c r="G54" i="2"/>
  <c r="F54" i="2"/>
  <c r="E54" i="2"/>
  <c r="D54" i="2"/>
  <c r="J53" i="2"/>
  <c r="I53" i="2"/>
  <c r="H53" i="2"/>
  <c r="G53" i="2"/>
  <c r="F53" i="2"/>
  <c r="E53" i="2"/>
  <c r="D53" i="2"/>
  <c r="I52" i="2"/>
  <c r="H52" i="2"/>
  <c r="G52" i="2"/>
  <c r="F52" i="2"/>
  <c r="E52" i="2"/>
  <c r="D52" i="2"/>
  <c r="K66" i="2" l="1"/>
  <c r="K67" i="2" s="1"/>
  <c r="M66" i="2"/>
  <c r="M67" i="2" s="1"/>
  <c r="J66" i="2"/>
  <c r="G66" i="2" l="1"/>
  <c r="G67" i="2" s="1"/>
  <c r="E66" i="2"/>
  <c r="E67" i="2" s="1"/>
  <c r="I66" i="2"/>
  <c r="I67" i="2" s="1"/>
  <c r="D66" i="2"/>
  <c r="D67" i="2" s="1"/>
  <c r="H66" i="2"/>
  <c r="H67" i="2" s="1"/>
  <c r="L66" i="2"/>
  <c r="L67" i="2" s="1"/>
  <c r="F66" i="2"/>
  <c r="F67" i="2" s="1"/>
  <c r="J67" i="2"/>
</calcChain>
</file>

<file path=xl/sharedStrings.xml><?xml version="1.0" encoding="utf-8"?>
<sst xmlns="http://schemas.openxmlformats.org/spreadsheetml/2006/main" count="422" uniqueCount="180">
  <si>
    <t>absol.</t>
  </si>
  <si>
    <t>zákonodárci, řídící pracovníci</t>
  </si>
  <si>
    <t>pomocní a nekvalifik. pracovníci</t>
  </si>
  <si>
    <t>1</t>
  </si>
  <si>
    <t>2</t>
  </si>
  <si>
    <t>3</t>
  </si>
  <si>
    <t>4</t>
  </si>
  <si>
    <t>4 a více</t>
  </si>
  <si>
    <t>Počet domácností                                 absol.</t>
  </si>
  <si>
    <t xml:space="preserve">Počet členů domácnosti:  </t>
  </si>
  <si>
    <t>5</t>
  </si>
  <si>
    <t>6 a více</t>
  </si>
  <si>
    <t>0</t>
  </si>
  <si>
    <t>3 a více</t>
  </si>
  <si>
    <t>s dětmi celkem</t>
  </si>
  <si>
    <t xml:space="preserve">2 </t>
  </si>
  <si>
    <t xml:space="preserve">3   </t>
  </si>
  <si>
    <t>Péče o děti do 12 let:</t>
  </si>
  <si>
    <t>počet dětí do 12 let celkem</t>
  </si>
  <si>
    <t>podíl domácností s dětmi do 12 let</t>
  </si>
  <si>
    <t xml:space="preserve">způsob péče o děti v běžném týdnu: </t>
  </si>
  <si>
    <t>výhradně rodiče</t>
  </si>
  <si>
    <t>předškolní zařízení</t>
  </si>
  <si>
    <t>základní škola</t>
  </si>
  <si>
    <t>školní družina</t>
  </si>
  <si>
    <t>příbuzní, známí</t>
  </si>
  <si>
    <t>jiné způsoby</t>
  </si>
  <si>
    <t>Typ domácnosti:</t>
  </si>
  <si>
    <t>úplné rodiny čisté</t>
  </si>
  <si>
    <t>neúplné rodiny čisté</t>
  </si>
  <si>
    <t>nerodinné domácnosti</t>
  </si>
  <si>
    <t>jednotlivci    - muži</t>
  </si>
  <si>
    <t>Věk osoby v čele:</t>
  </si>
  <si>
    <t>25-34 let</t>
  </si>
  <si>
    <t>35-44 let</t>
  </si>
  <si>
    <t>45-54 let</t>
  </si>
  <si>
    <t>55-64 let</t>
  </si>
  <si>
    <t>65-74 let</t>
  </si>
  <si>
    <t>75 a více let</t>
  </si>
  <si>
    <t>Stáří manželství:</t>
  </si>
  <si>
    <t>celkem</t>
  </si>
  <si>
    <t>6-15 let</t>
  </si>
  <si>
    <t>16-25 let</t>
  </si>
  <si>
    <t>26-35 let</t>
  </si>
  <si>
    <t>36 a více let</t>
  </si>
  <si>
    <t>faktické manželství</t>
  </si>
  <si>
    <t>nepřichází v úvahu, neuvedeno</t>
  </si>
  <si>
    <t>Vzdělání osoby v čele:</t>
  </si>
  <si>
    <t>základní (vč. neukončeného)</t>
  </si>
  <si>
    <t>nižší střední, vyučení</t>
  </si>
  <si>
    <t>samostatně činný</t>
  </si>
  <si>
    <t>nezaměstnaný</t>
  </si>
  <si>
    <t>pobírající rodičovský příspěvek</t>
  </si>
  <si>
    <t>ostatní</t>
  </si>
  <si>
    <t>Zaměstnání osoby v čele:</t>
  </si>
  <si>
    <t xml:space="preserve">Domácnosti zaměstnanců a důchodců podle kvintilového rozdělení čistých peněžních příjmů na osobu </t>
  </si>
  <si>
    <t>Zaměstnanci / Employees</t>
  </si>
  <si>
    <t>Důchodci / Pensioners</t>
  </si>
  <si>
    <t>nejnižších 20%</t>
  </si>
  <si>
    <t>druhých 20%</t>
  </si>
  <si>
    <t>třetích 20%</t>
  </si>
  <si>
    <t>čtvrtých 20%</t>
  </si>
  <si>
    <t>nejvyšších 20%</t>
  </si>
  <si>
    <t>Tab. 4</t>
  </si>
  <si>
    <t>abs.</t>
  </si>
  <si>
    <t>Household members:</t>
  </si>
  <si>
    <t>Care for children up to 12:</t>
  </si>
  <si>
    <t>children up to 12, total</t>
  </si>
  <si>
    <t>ratio of hh with children up to 12</t>
  </si>
  <si>
    <t xml:space="preserve">typical-week child care type: </t>
  </si>
  <si>
    <t>only parents</t>
  </si>
  <si>
    <t>pre-school establishments</t>
  </si>
  <si>
    <t>compulsory school</t>
  </si>
  <si>
    <t>after-school center</t>
  </si>
  <si>
    <t>relatives, friends</t>
  </si>
  <si>
    <t>other ways</t>
  </si>
  <si>
    <t>Household type:</t>
  </si>
  <si>
    <t>non-family households</t>
  </si>
  <si>
    <t>individuals    - men</t>
  </si>
  <si>
    <t>Head of household, age brackets:</t>
  </si>
  <si>
    <t>25-34</t>
  </si>
  <si>
    <t xml:space="preserve">35-44 </t>
  </si>
  <si>
    <t>45-54</t>
  </si>
  <si>
    <t>55-64</t>
  </si>
  <si>
    <t>65-74</t>
  </si>
  <si>
    <t>Marriage duration:</t>
  </si>
  <si>
    <t>total</t>
  </si>
  <si>
    <t>6-15</t>
  </si>
  <si>
    <t>16-25</t>
  </si>
  <si>
    <t>26-35</t>
  </si>
  <si>
    <t>cohabitation</t>
  </si>
  <si>
    <t>not applicable, unknown</t>
  </si>
  <si>
    <t>Education attained, head of hh:</t>
  </si>
  <si>
    <t>self-employed</t>
  </si>
  <si>
    <t>unemployed</t>
  </si>
  <si>
    <t>others</t>
  </si>
  <si>
    <t>Počet pracujících:</t>
  </si>
  <si>
    <t>s pracujícími členy celkem</t>
  </si>
  <si>
    <t>Households of employees and pensioners by net money income per person - quintiles</t>
  </si>
  <si>
    <t>lowest 20%</t>
  </si>
  <si>
    <t>second 20%</t>
  </si>
  <si>
    <t>third 20%</t>
  </si>
  <si>
    <t>fourth 20%</t>
  </si>
  <si>
    <t>highest 20%</t>
  </si>
  <si>
    <t>Net money income</t>
  </si>
  <si>
    <t xml:space="preserve">Čisté peněžní příjmy </t>
  </si>
  <si>
    <t xml:space="preserve">                    - ženy</t>
  </si>
  <si>
    <t>nepracující</t>
  </si>
  <si>
    <t>non-working</t>
  </si>
  <si>
    <t>two-parent nuclear families</t>
  </si>
  <si>
    <t>lone-parent nuclear families</t>
  </si>
  <si>
    <t xml:space="preserve">                     - women</t>
  </si>
  <si>
    <t>Working persons:</t>
  </si>
  <si>
    <t>with working persons, total</t>
  </si>
  <si>
    <t>Dependent children:</t>
  </si>
  <si>
    <t>with dependent children, total</t>
  </si>
  <si>
    <t>on parental leave</t>
  </si>
  <si>
    <t>Number of households</t>
  </si>
  <si>
    <t>Postavení osoby v čele:</t>
  </si>
  <si>
    <t>Status of head of hh:</t>
  </si>
  <si>
    <t>employee, lower education</t>
  </si>
  <si>
    <t>zaměstnanec s nižším vzděláním</t>
  </si>
  <si>
    <t>zaměstnanec s vyšším vzděláním</t>
  </si>
  <si>
    <t xml:space="preserve">          Životní podmínky</t>
  </si>
  <si>
    <t xml:space="preserve">          Statistics on Income and Living Conditions</t>
  </si>
  <si>
    <t>pensioner with EA persons</t>
  </si>
  <si>
    <t>pensioner without EA persons</t>
  </si>
  <si>
    <t>Occupation, head of hh:</t>
  </si>
  <si>
    <t xml:space="preserve">vyšší odborné, bakalářské, </t>
  </si>
  <si>
    <t>vysokoškolské a doktorské</t>
  </si>
  <si>
    <t>university and doctoral</t>
  </si>
  <si>
    <t>úplné střední, nástavbové, pomaturitní</t>
  </si>
  <si>
    <t>důchodce s pracujícími členy</t>
  </si>
  <si>
    <t>důchodce bez pracujících členů</t>
  </si>
  <si>
    <t>c/ Demographic characteristics of household and head of household (%)</t>
  </si>
  <si>
    <t>c/ Demografické charakteristiky domácnosti a osoby v čele (%)</t>
  </si>
  <si>
    <t xml:space="preserve">  z toho:  svobodný rodič </t>
  </si>
  <si>
    <t xml:space="preserve">         divorced parent</t>
  </si>
  <si>
    <t xml:space="preserve">  incl. single parent</t>
  </si>
  <si>
    <t>6 or more</t>
  </si>
  <si>
    <t>3 or more</t>
  </si>
  <si>
    <t>4 or more</t>
  </si>
  <si>
    <t>75 or more</t>
  </si>
  <si>
    <t>36 or more</t>
  </si>
  <si>
    <t>less than 6</t>
  </si>
  <si>
    <t>less than 25</t>
  </si>
  <si>
    <t>do 25 let</t>
  </si>
  <si>
    <t>do 6 let</t>
  </si>
  <si>
    <t xml:space="preserve">lone-parent non-nuclear families </t>
  </si>
  <si>
    <t xml:space="preserve">two-parent non-nuclear families </t>
  </si>
  <si>
    <t>úplné rodiny smíšené</t>
  </si>
  <si>
    <t>neúplné rodiny smíšené</t>
  </si>
  <si>
    <t>primary (incl. incomplete)</t>
  </si>
  <si>
    <t>lower or vocational secondary</t>
  </si>
  <si>
    <t>upper-secondary, post-secondary</t>
  </si>
  <si>
    <t>bachelor's degree</t>
  </si>
  <si>
    <t>employee, upper education</t>
  </si>
  <si>
    <t>specialisté</t>
  </si>
  <si>
    <t>techničtí a odborní pracovníci</t>
  </si>
  <si>
    <t>úředníci</t>
  </si>
  <si>
    <t>pracovníci ve službách a prodeji</t>
  </si>
  <si>
    <t xml:space="preserve">kvalifikovaní pracovníci </t>
  </si>
  <si>
    <t xml:space="preserve">   v zemědělství, lesnictví a rybářství</t>
  </si>
  <si>
    <t>řemeslníci a opraváři</t>
  </si>
  <si>
    <t>obsluha strojů a zařízení, montéři</t>
  </si>
  <si>
    <t>managers, legislators</t>
  </si>
  <si>
    <t>professionals</t>
  </si>
  <si>
    <t>technicians, associate professionals</t>
  </si>
  <si>
    <t>clerical support workers</t>
  </si>
  <si>
    <t>service and sales workers</t>
  </si>
  <si>
    <t xml:space="preserve">skilled agricultural, forestry </t>
  </si>
  <si>
    <t xml:space="preserve">     and fishery workers</t>
  </si>
  <si>
    <t>craft and related trades workers</t>
  </si>
  <si>
    <t>plant, machine operators, assemblers</t>
  </si>
  <si>
    <t>elementary occupations</t>
  </si>
  <si>
    <t>Počet vyživovaných dětí:</t>
  </si>
  <si>
    <t>rozvedený rodič</t>
  </si>
  <si>
    <t xml:space="preserve">          Rok  2019</t>
  </si>
  <si>
    <t xml:space="preserve">          Year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</si>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</sst>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,000&quot;   &quot;"/>
    <numFmt numFmtId="165" formatCode="0.0&quot;   &quot;"/>
    <numFmt numFmtId="166" formatCode="0.00&quot;   &quot;"/>
  </numFmts>
  <fonts count="3" x14ac:knownFonts="1">
    <font>
      <sz val="10"/>
      <name val="Arial CE"/>
      <charset val="238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1" fillId="0" borderId="0" xfId="0" applyFont="1"/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/>
    <xf numFmtId="165" fontId="1" fillId="0" borderId="0" xfId="0" applyNumberFormat="1" applyFont="1" applyBorder="1" applyAlignme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/>
    <xf numFmtId="49" fontId="1" fillId="0" borderId="0" xfId="0" applyNumberFormat="1" applyFont="1" applyBorder="1" applyAlignment="1"/>
    <xf numFmtId="3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>
      <alignment horizontal="left" indent="1"/>
    </xf>
    <xf numFmtId="49" fontId="1" fillId="0" borderId="0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indent="1"/>
    </xf>
    <xf numFmtId="49" fontId="1" fillId="0" borderId="1" xfId="0" applyNumberFormat="1" applyFont="1" applyBorder="1" applyAlignment="1">
      <alignment horizontal="left" indent="2"/>
    </xf>
    <xf numFmtId="49" fontId="1" fillId="0" borderId="6" xfId="0" applyNumberFormat="1" applyFont="1" applyFill="1" applyBorder="1" applyAlignment="1">
      <alignment horizontal="left" indent="1"/>
    </xf>
    <xf numFmtId="164" fontId="1" fillId="0" borderId="7" xfId="0" applyNumberFormat="1" applyFont="1" applyBorder="1" applyAlignment="1"/>
    <xf numFmtId="164" fontId="1" fillId="0" borderId="8" xfId="0" applyNumberFormat="1" applyFont="1" applyBorder="1" applyAlignment="1"/>
    <xf numFmtId="166" fontId="1" fillId="0" borderId="0" xfId="0" applyNumberFormat="1" applyFont="1" applyBorder="1" applyAlignment="1"/>
    <xf numFmtId="164" fontId="1" fillId="0" borderId="9" xfId="0" applyNumberFormat="1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/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1" xfId="0" applyBorder="1" applyAlignment="1"/>
    <xf numFmtId="0" fontId="0" fillId="0" borderId="2" xfId="0" applyBorder="1" applyAlignment="1"/>
    <xf numFmtId="49" fontId="1" fillId="0" borderId="1" xfId="0" applyNumberFormat="1" applyFont="1" applyFill="1" applyBorder="1" applyAlignment="1">
      <alignment horizontal="left" indent="1"/>
    </xf>
    <xf numFmtId="0" fontId="0" fillId="0" borderId="0" xfId="0" applyFill="1" applyBorder="1" applyAlignment="1"/>
    <xf numFmtId="0" fontId="0" fillId="0" borderId="1" xfId="0" applyFill="1" applyBorder="1" applyAlignment="1"/>
    <xf numFmtId="49" fontId="1" fillId="0" borderId="1" xfId="0" applyNumberFormat="1" applyFont="1" applyFill="1" applyBorder="1" applyAlignment="1">
      <alignment horizontal="left" indent="2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0" xfId="0" applyFont="1" applyFill="1" applyAlignment="1"/>
    <xf numFmtId="165" fontId="1" fillId="0" borderId="0" xfId="0" applyNumberFormat="1" applyFont="1" applyFill="1" applyBorder="1" applyAlignment="1"/>
    <xf numFmtId="165" fontId="1" fillId="0" borderId="2" xfId="0" applyNumberFormat="1" applyFont="1" applyFill="1" applyBorder="1" applyAlignment="1"/>
    <xf numFmtId="165" fontId="1" fillId="0" borderId="1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0" fillId="0" borderId="0" xfId="0" applyFill="1" applyAlignment="1"/>
    <xf numFmtId="0" fontId="0" fillId="0" borderId="2" xfId="0" applyFill="1" applyBorder="1" applyAlignment="1"/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164" fontId="1" fillId="0" borderId="0" xfId="0" applyNumberFormat="1" applyFont="1" applyFill="1" applyAlignment="1"/>
    <xf numFmtId="164" fontId="1" fillId="0" borderId="2" xfId="0" applyNumberFormat="1" applyFont="1" applyFill="1" applyBorder="1" applyAlignment="1"/>
    <xf numFmtId="164" fontId="1" fillId="0" borderId="1" xfId="0" applyNumberFormat="1" applyFont="1" applyFill="1" applyBorder="1" applyAlignment="1"/>
    <xf numFmtId="165" fontId="1" fillId="0" borderId="0" xfId="0" applyNumberFormat="1" applyFont="1" applyFill="1" applyAlignment="1"/>
    <xf numFmtId="0" fontId="1" fillId="0" borderId="6" xfId="0" applyFont="1" applyFill="1" applyBorder="1" applyAlignment="1">
      <alignment horizontal="left" indent="2"/>
    </xf>
    <xf numFmtId="0" fontId="1" fillId="0" borderId="1" xfId="0" applyFont="1" applyFill="1" applyBorder="1" applyAlignment="1">
      <alignment horizontal="left" indent="2"/>
    </xf>
    <xf numFmtId="0" fontId="0" fillId="0" borderId="0" xfId="0" applyFill="1" applyBorder="1" applyAlignment="1">
      <alignment horizontal="left" indent="2"/>
    </xf>
    <xf numFmtId="0" fontId="1" fillId="0" borderId="15" xfId="0" applyFont="1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6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3"/>
    </xf>
    <xf numFmtId="49" fontId="1" fillId="0" borderId="1" xfId="0" applyNumberFormat="1" applyFont="1" applyFill="1" applyBorder="1" applyAlignment="1">
      <alignment horizontal="left" indent="3"/>
    </xf>
    <xf numFmtId="0" fontId="1" fillId="0" borderId="0" xfId="0" applyFont="1" applyFill="1" applyBorder="1" applyAlignment="1">
      <alignment horizontal="left" indent="2"/>
    </xf>
    <xf numFmtId="165" fontId="1" fillId="0" borderId="0" xfId="0" applyNumberFormat="1" applyFont="1" applyFill="1" applyBorder="1"/>
    <xf numFmtId="0" fontId="1" fillId="0" borderId="0" xfId="0" applyFont="1" applyFill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0" xfId="0" applyFont="1" applyFill="1" applyBorder="1" applyAlignment="1">
      <alignment horizontal="left" indent="1"/>
    </xf>
    <xf numFmtId="0" fontId="1" fillId="0" borderId="0" xfId="0" applyNumberFormat="1" applyFont="1" applyFill="1" applyAlignment="1">
      <alignment horizontal="left" indent="5"/>
    </xf>
    <xf numFmtId="165" fontId="1" fillId="0" borderId="0" xfId="0" applyNumberFormat="1" applyFont="1" applyBorder="1" applyAlignment="1">
      <alignment horizontal="left" indent="5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/>
    <xf numFmtId="0" fontId="1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indent="1"/>
    </xf>
    <xf numFmtId="0" fontId="1" fillId="0" borderId="2" xfId="0" applyFont="1" applyBorder="1" applyAlignment="1">
      <alignment horizontal="right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3%20PUBLIKACE/SILC_2019_publikace160021_20/dbf%20soubory%20HD/KVINT19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harakteristiky"/>
      <sheetName val="Definice"/>
      <sheetName val="List1"/>
    </sheetNames>
    <sheetDataSet>
      <sheetData sheetId="0">
        <row r="31">
          <cell r="D31">
            <v>1.61</v>
          </cell>
          <cell r="E31">
            <v>1.323</v>
          </cell>
          <cell r="F31">
            <v>1.155</v>
          </cell>
          <cell r="G31">
            <v>2.2149999999999999</v>
          </cell>
          <cell r="H31">
            <v>0.59599999999999997</v>
          </cell>
          <cell r="I31">
            <v>0.156</v>
          </cell>
        </row>
        <row r="32">
          <cell r="D32">
            <v>22.713999999999999</v>
          </cell>
          <cell r="E32">
            <v>16.148</v>
          </cell>
          <cell r="F32">
            <v>15.337999999999999</v>
          </cell>
          <cell r="G32">
            <v>17.125</v>
          </cell>
          <cell r="H32">
            <v>25.398</v>
          </cell>
          <cell r="I32">
            <v>1.0620000000000001</v>
          </cell>
          <cell r="J32">
            <v>0.25700000000000001</v>
          </cell>
        </row>
        <row r="33">
          <cell r="D33">
            <v>49.194000000000003</v>
          </cell>
          <cell r="E33">
            <v>41.439</v>
          </cell>
          <cell r="F33">
            <v>27.73</v>
          </cell>
          <cell r="G33">
            <v>23.559000000000001</v>
          </cell>
          <cell r="H33">
            <v>21.795000000000002</v>
          </cell>
          <cell r="I33">
            <v>1.8169999999999999</v>
          </cell>
          <cell r="J33">
            <v>0.56499999999999995</v>
          </cell>
          <cell r="K33">
            <v>0.153</v>
          </cell>
          <cell r="L33">
            <v>0.32400000000000001</v>
          </cell>
          <cell r="M33">
            <v>0.748</v>
          </cell>
        </row>
        <row r="34">
          <cell r="D34">
            <v>19.393999999999998</v>
          </cell>
          <cell r="E34">
            <v>28.559000000000001</v>
          </cell>
          <cell r="F34">
            <v>32.006</v>
          </cell>
          <cell r="G34">
            <v>31.591999999999999</v>
          </cell>
          <cell r="H34">
            <v>23.501999999999999</v>
          </cell>
          <cell r="I34">
            <v>3.8610000000000002</v>
          </cell>
          <cell r="J34">
            <v>0.871</v>
          </cell>
          <cell r="K34">
            <v>1.0960000000000001</v>
          </cell>
          <cell r="L34">
            <v>0.85</v>
          </cell>
          <cell r="M34">
            <v>0.79400000000000004</v>
          </cell>
        </row>
        <row r="35">
          <cell r="D35">
            <v>6.7729999999999997</v>
          </cell>
          <cell r="E35">
            <v>12.157</v>
          </cell>
          <cell r="F35">
            <v>22.638999999999999</v>
          </cell>
          <cell r="G35">
            <v>23.728000000000002</v>
          </cell>
          <cell r="H35">
            <v>23.533000000000001</v>
          </cell>
          <cell r="I35">
            <v>14.624000000000001</v>
          </cell>
          <cell r="J35">
            <v>8.5280000000000005</v>
          </cell>
          <cell r="K35">
            <v>8.0150000000000006</v>
          </cell>
          <cell r="L35">
            <v>11.552</v>
          </cell>
          <cell r="M35">
            <v>11.113</v>
          </cell>
        </row>
        <row r="36">
          <cell r="D36">
            <v>0.315</v>
          </cell>
          <cell r="E36">
            <v>0.373</v>
          </cell>
          <cell r="F36">
            <v>1.131</v>
          </cell>
          <cell r="G36">
            <v>1.6779999999999999</v>
          </cell>
          <cell r="H36">
            <v>4.9779999999999998</v>
          </cell>
          <cell r="I36">
            <v>42.265000000000001</v>
          </cell>
          <cell r="J36">
            <v>47.918999999999997</v>
          </cell>
          <cell r="K36">
            <v>46.668999999999997</v>
          </cell>
          <cell r="L36">
            <v>49.131</v>
          </cell>
          <cell r="M36">
            <v>48.009</v>
          </cell>
        </row>
        <row r="37">
          <cell r="G37">
            <v>0.10299999999999999</v>
          </cell>
          <cell r="H37">
            <v>0.19800000000000001</v>
          </cell>
          <cell r="I37">
            <v>36.215000000000003</v>
          </cell>
          <cell r="J37">
            <v>41.86</v>
          </cell>
          <cell r="K37">
            <v>44.066000000000003</v>
          </cell>
          <cell r="L37">
            <v>38.143999999999998</v>
          </cell>
          <cell r="M37">
            <v>39.335999999999999</v>
          </cell>
        </row>
        <row r="45">
          <cell r="D45">
            <v>54.62</v>
          </cell>
          <cell r="E45">
            <v>59.613999999999997</v>
          </cell>
          <cell r="F45">
            <v>53.994</v>
          </cell>
          <cell r="G45">
            <v>45.472999999999999</v>
          </cell>
          <cell r="H45">
            <v>34.953000000000003</v>
          </cell>
          <cell r="I45">
            <v>37.052999999999997</v>
          </cell>
          <cell r="J45">
            <v>44.546999999999997</v>
          </cell>
          <cell r="K45">
            <v>45.853000000000002</v>
          </cell>
          <cell r="L45">
            <v>37.351999999999997</v>
          </cell>
          <cell r="M45">
            <v>23.777000000000001</v>
          </cell>
        </row>
        <row r="46">
          <cell r="D46">
            <v>12.667</v>
          </cell>
          <cell r="E46">
            <v>9.8789999999999996</v>
          </cell>
          <cell r="F46">
            <v>8.048</v>
          </cell>
          <cell r="G46">
            <v>4.944</v>
          </cell>
          <cell r="H46">
            <v>6.34</v>
          </cell>
          <cell r="I46">
            <v>0.92900000000000005</v>
          </cell>
          <cell r="J46">
            <v>0.18</v>
          </cell>
          <cell r="K46">
            <v>0.51100000000000001</v>
          </cell>
          <cell r="L46">
            <v>0.254</v>
          </cell>
          <cell r="M46">
            <v>0.105</v>
          </cell>
        </row>
        <row r="47">
          <cell r="D47">
            <v>21.617000000000001</v>
          </cell>
          <cell r="E47">
            <v>17.600999999999999</v>
          </cell>
          <cell r="F47">
            <v>11.773</v>
          </cell>
          <cell r="G47">
            <v>10.326000000000001</v>
          </cell>
          <cell r="H47">
            <v>5.46</v>
          </cell>
          <cell r="I47">
            <v>0.50600000000000001</v>
          </cell>
          <cell r="J47">
            <v>1.036</v>
          </cell>
          <cell r="K47">
            <v>1.0589999999999999</v>
          </cell>
          <cell r="L47">
            <v>0.71699999999999997</v>
          </cell>
          <cell r="M47">
            <v>0.35199999999999998</v>
          </cell>
        </row>
        <row r="48">
          <cell r="D48">
            <v>15.005000000000001</v>
          </cell>
          <cell r="E48">
            <v>18.725999999999999</v>
          </cell>
          <cell r="F48">
            <v>12.286</v>
          </cell>
          <cell r="G48">
            <v>6.6920000000000002</v>
          </cell>
          <cell r="H48">
            <v>3.286</v>
          </cell>
          <cell r="I48">
            <v>1.9259999999999999</v>
          </cell>
          <cell r="J48">
            <v>1.1399999999999999</v>
          </cell>
          <cell r="K48">
            <v>0.82199999999999995</v>
          </cell>
          <cell r="L48">
            <v>0.78500000000000003</v>
          </cell>
          <cell r="M48">
            <v>1.202</v>
          </cell>
        </row>
        <row r="49">
          <cell r="D49">
            <v>4.0620000000000003</v>
          </cell>
          <cell r="E49">
            <v>10.547000000000001</v>
          </cell>
          <cell r="F49">
            <v>15.428000000000001</v>
          </cell>
          <cell r="G49">
            <v>17.391999999999999</v>
          </cell>
          <cell r="H49">
            <v>13.448</v>
          </cell>
          <cell r="I49">
            <v>2.113</v>
          </cell>
          <cell r="J49">
            <v>1.591</v>
          </cell>
          <cell r="K49">
            <v>1.956</v>
          </cell>
          <cell r="L49">
            <v>1.4750000000000001</v>
          </cell>
          <cell r="M49">
            <v>0.93100000000000005</v>
          </cell>
        </row>
        <row r="50">
          <cell r="D50">
            <v>1.268</v>
          </cell>
          <cell r="E50">
            <v>2.8620000000000001</v>
          </cell>
          <cell r="F50">
            <v>6.46</v>
          </cell>
          <cell r="G50">
            <v>6.1189999999999998</v>
          </cell>
          <cell r="H50">
            <v>6.4189999999999996</v>
          </cell>
          <cell r="I50">
            <v>31.579000000000001</v>
          </cell>
          <cell r="J50">
            <v>40.600999999999999</v>
          </cell>
          <cell r="K50">
            <v>41.506</v>
          </cell>
          <cell r="L50">
            <v>34.122</v>
          </cell>
          <cell r="M50">
            <v>21.187000000000001</v>
          </cell>
        </row>
        <row r="52">
          <cell r="D52">
            <v>0</v>
          </cell>
          <cell r="E52">
            <v>0.152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0.126</v>
          </cell>
          <cell r="K52">
            <v>0</v>
          </cell>
          <cell r="L52">
            <v>0</v>
          </cell>
          <cell r="M52">
            <v>0.125</v>
          </cell>
        </row>
        <row r="53">
          <cell r="D53">
            <v>6.3230000000000004</v>
          </cell>
          <cell r="E53">
            <v>4.5439999999999996</v>
          </cell>
          <cell r="F53">
            <v>4.1710000000000003</v>
          </cell>
          <cell r="G53">
            <v>2.2650000000000001</v>
          </cell>
          <cell r="H53">
            <v>0.97099999999999997</v>
          </cell>
          <cell r="I53">
            <v>23.95</v>
          </cell>
          <cell r="J53">
            <v>19.312999999999999</v>
          </cell>
          <cell r="K53">
            <v>11.446</v>
          </cell>
          <cell r="L53">
            <v>9.7569999999999997</v>
          </cell>
          <cell r="M53">
            <v>8.8829999999999991</v>
          </cell>
        </row>
        <row r="54">
          <cell r="D54">
            <v>45.122999999999998</v>
          </cell>
          <cell r="E54">
            <v>42.584000000000003</v>
          </cell>
          <cell r="F54">
            <v>40.911999999999999</v>
          </cell>
          <cell r="G54">
            <v>37.215000000000003</v>
          </cell>
          <cell r="H54">
            <v>17.202999999999999</v>
          </cell>
          <cell r="I54">
            <v>53.121000000000002</v>
          </cell>
          <cell r="J54">
            <v>48.5</v>
          </cell>
          <cell r="K54">
            <v>44.938000000000002</v>
          </cell>
          <cell r="L54">
            <v>38.905000000000001</v>
          </cell>
          <cell r="M54">
            <v>27.341000000000001</v>
          </cell>
        </row>
        <row r="55">
          <cell r="D55">
            <v>35.720999999999997</v>
          </cell>
          <cell r="E55">
            <v>32.049999999999997</v>
          </cell>
          <cell r="F55">
            <v>34.445</v>
          </cell>
          <cell r="G55">
            <v>38.000999999999998</v>
          </cell>
          <cell r="H55">
            <v>37.31</v>
          </cell>
          <cell r="I55">
            <v>20.675000000000001</v>
          </cell>
          <cell r="J55">
            <v>27.024999999999999</v>
          </cell>
          <cell r="K55">
            <v>31.663</v>
          </cell>
          <cell r="L55">
            <v>38.966000000000001</v>
          </cell>
          <cell r="M55">
            <v>39.530999999999999</v>
          </cell>
        </row>
        <row r="56">
          <cell r="D56">
            <v>0</v>
          </cell>
          <cell r="E56">
            <v>0.182</v>
          </cell>
          <cell r="F56">
            <v>0.185</v>
          </cell>
          <cell r="G56">
            <v>0</v>
          </cell>
          <cell r="H56">
            <v>0</v>
          </cell>
          <cell r="I56">
            <v>0</v>
          </cell>
          <cell r="J56">
            <v>0.17</v>
          </cell>
          <cell r="K56">
            <v>0</v>
          </cell>
          <cell r="L56">
            <v>0.126</v>
          </cell>
          <cell r="M56">
            <v>0.54700000000000004</v>
          </cell>
        </row>
        <row r="57">
          <cell r="D57">
            <v>1.389</v>
          </cell>
          <cell r="E57">
            <v>2.105</v>
          </cell>
          <cell r="F57">
            <v>1.0289999999999999</v>
          </cell>
          <cell r="G57">
            <v>1.8169999999999999</v>
          </cell>
          <cell r="H57">
            <v>1.294</v>
          </cell>
          <cell r="I57">
            <v>0.39200000000000002</v>
          </cell>
          <cell r="J57">
            <v>0.127</v>
          </cell>
          <cell r="K57">
            <v>0.41</v>
          </cell>
          <cell r="L57">
            <v>1.3320000000000001</v>
          </cell>
          <cell r="M57">
            <v>1.2589999999999999</v>
          </cell>
        </row>
        <row r="58">
          <cell r="D58">
            <v>2.1509999999999998</v>
          </cell>
          <cell r="E58">
            <v>4.016</v>
          </cell>
          <cell r="F58">
            <v>3.8149999999999999</v>
          </cell>
          <cell r="G58">
            <v>2.9510000000000001</v>
          </cell>
          <cell r="H58">
            <v>5.9450000000000003</v>
          </cell>
          <cell r="I58">
            <v>0</v>
          </cell>
          <cell r="J58">
            <v>0.18</v>
          </cell>
          <cell r="K58">
            <v>0.44800000000000001</v>
          </cell>
          <cell r="L58">
            <v>0.66600000000000004</v>
          </cell>
          <cell r="M58">
            <v>1.01</v>
          </cell>
        </row>
        <row r="59">
          <cell r="D59">
            <v>9.07</v>
          </cell>
          <cell r="E59">
            <v>13.414</v>
          </cell>
          <cell r="F59">
            <v>14.404999999999999</v>
          </cell>
          <cell r="G59">
            <v>16.748000000000001</v>
          </cell>
          <cell r="H59">
            <v>35.027000000000001</v>
          </cell>
          <cell r="I59">
            <v>1.764</v>
          </cell>
          <cell r="J59">
            <v>4.4000000000000004</v>
          </cell>
          <cell r="K59">
            <v>10.909000000000001</v>
          </cell>
          <cell r="L59">
            <v>9.9130000000000003</v>
          </cell>
          <cell r="M59">
            <v>19.847999999999999</v>
          </cell>
        </row>
        <row r="60">
          <cell r="D60">
            <v>0.223</v>
          </cell>
          <cell r="E60">
            <v>0.95299999999999996</v>
          </cell>
          <cell r="F60">
            <v>1.038</v>
          </cell>
          <cell r="G60">
            <v>1.0029999999999999</v>
          </cell>
          <cell r="H60">
            <v>2.25</v>
          </cell>
          <cell r="I60">
            <v>9.8000000000000004E-2</v>
          </cell>
          <cell r="J60">
            <v>0.16</v>
          </cell>
          <cell r="K60">
            <v>0.186</v>
          </cell>
          <cell r="L60">
            <v>0.33400000000000002</v>
          </cell>
          <cell r="M60">
            <v>1.456</v>
          </cell>
        </row>
        <row r="70">
          <cell r="I70">
            <v>100</v>
          </cell>
          <cell r="J70">
            <v>100</v>
          </cell>
          <cell r="K70">
            <v>100</v>
          </cell>
          <cell r="L70">
            <v>100</v>
          </cell>
          <cell r="M70">
            <v>100</v>
          </cell>
        </row>
        <row r="71">
          <cell r="D71">
            <v>2.972</v>
          </cell>
          <cell r="E71">
            <v>2.964</v>
          </cell>
          <cell r="F71">
            <v>4.8099999999999996</v>
          </cell>
          <cell r="G71">
            <v>8.2750000000000004</v>
          </cell>
          <cell r="H71">
            <v>10.519</v>
          </cell>
        </row>
        <row r="72">
          <cell r="D72">
            <v>8.0239999999999991</v>
          </cell>
          <cell r="E72">
            <v>13.467000000000001</v>
          </cell>
          <cell r="F72">
            <v>12.608000000000001</v>
          </cell>
          <cell r="G72">
            <v>14.016</v>
          </cell>
          <cell r="H72">
            <v>31.837</v>
          </cell>
        </row>
        <row r="73">
          <cell r="D73">
            <v>13.685</v>
          </cell>
          <cell r="E73">
            <v>18.053000000000001</v>
          </cell>
          <cell r="F73">
            <v>16.265000000000001</v>
          </cell>
          <cell r="G73">
            <v>17.449000000000002</v>
          </cell>
          <cell r="H73">
            <v>20.655000000000001</v>
          </cell>
        </row>
        <row r="74">
          <cell r="D74">
            <v>4.7939999999999996</v>
          </cell>
          <cell r="E74">
            <v>7.5069999999999997</v>
          </cell>
          <cell r="F74">
            <v>6.7779999999999996</v>
          </cell>
          <cell r="G74">
            <v>8.0030000000000001</v>
          </cell>
          <cell r="H74">
            <v>6.5410000000000004</v>
          </cell>
        </row>
        <row r="75">
          <cell r="D75">
            <v>13.36</v>
          </cell>
          <cell r="E75">
            <v>11.238</v>
          </cell>
          <cell r="F75">
            <v>10.978</v>
          </cell>
          <cell r="G75">
            <v>8.5020000000000007</v>
          </cell>
          <cell r="H75">
            <v>7.1680000000000001</v>
          </cell>
        </row>
        <row r="76">
          <cell r="D76">
            <v>0.621</v>
          </cell>
          <cell r="E76">
            <v>0.98299999999999998</v>
          </cell>
          <cell r="F76">
            <v>0.871</v>
          </cell>
          <cell r="G76">
            <v>0.16300000000000001</v>
          </cell>
          <cell r="H76">
            <v>0.23499999999999999</v>
          </cell>
        </row>
        <row r="77">
          <cell r="D77">
            <v>20.94</v>
          </cell>
          <cell r="E77">
            <v>20.698</v>
          </cell>
          <cell r="F77">
            <v>19.061</v>
          </cell>
          <cell r="G77">
            <v>21.291</v>
          </cell>
          <cell r="H77">
            <v>10.129</v>
          </cell>
        </row>
        <row r="78">
          <cell r="D78">
            <v>26.045000000000002</v>
          </cell>
          <cell r="E78">
            <v>18.702999999999999</v>
          </cell>
          <cell r="F78">
            <v>22.291</v>
          </cell>
          <cell r="G78">
            <v>18.285</v>
          </cell>
          <cell r="H78">
            <v>10.526999999999999</v>
          </cell>
        </row>
        <row r="79">
          <cell r="D79">
            <v>9.1739999999999995</v>
          </cell>
          <cell r="E79">
            <v>5.7370000000000001</v>
          </cell>
          <cell r="F79">
            <v>6.1879999999999997</v>
          </cell>
          <cell r="G79">
            <v>3.8220000000000001</v>
          </cell>
          <cell r="H79">
            <v>1.9370000000000001</v>
          </cell>
        </row>
        <row r="80">
          <cell r="D80">
            <v>51.445999999999998</v>
          </cell>
          <cell r="E80">
            <v>47.28</v>
          </cell>
          <cell r="F80">
            <v>45.084000000000003</v>
          </cell>
          <cell r="G80">
            <v>39.478999999999999</v>
          </cell>
          <cell r="H80">
            <v>18.173999999999999</v>
          </cell>
        </row>
        <row r="81">
          <cell r="D81">
            <v>48.554000000000002</v>
          </cell>
          <cell r="E81">
            <v>52.72</v>
          </cell>
          <cell r="F81">
            <v>54.915999999999997</v>
          </cell>
          <cell r="G81">
            <v>60.521000000000001</v>
          </cell>
          <cell r="H81">
            <v>81.825999999999993</v>
          </cell>
        </row>
        <row r="85">
          <cell r="I85">
            <v>100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100"/>
  <sheetViews>
    <sheetView tabSelected="1" zoomScaleNormal="100" workbookViewId="0"/>
  </sheetViews>
  <sheetFormatPr defaultColWidth="9.140625" defaultRowHeight="12.75" x14ac:dyDescent="0.2"/>
  <cols>
    <col min="1" max="1" width="8.42578125" style="4" customWidth="1"/>
    <col min="2" max="2" width="14.5703125" style="4" customWidth="1"/>
    <col min="3" max="3" width="6.42578125" style="4" customWidth="1"/>
    <col min="4" max="13" width="11.7109375" style="4" customWidth="1"/>
    <col min="14" max="14" width="8.42578125" style="4" customWidth="1"/>
    <col min="15" max="15" width="14.5703125" style="4" customWidth="1"/>
    <col min="16" max="16" width="6.42578125" style="4" customWidth="1"/>
    <col min="17" max="16384" width="9.140625" style="4"/>
  </cols>
  <sheetData>
    <row r="1" spans="1:19" x14ac:dyDescent="0.2">
      <c r="A1" s="37" t="s">
        <v>63</v>
      </c>
      <c r="B1" s="2" t="s">
        <v>55</v>
      </c>
      <c r="C1" s="2"/>
      <c r="D1" s="2"/>
      <c r="E1" s="1"/>
      <c r="F1" s="1"/>
      <c r="G1" s="1"/>
      <c r="H1" s="1"/>
      <c r="I1" s="1"/>
      <c r="J1" s="1"/>
      <c r="K1" s="1"/>
      <c r="L1" s="1"/>
      <c r="M1" s="2" t="s">
        <v>123</v>
      </c>
      <c r="N1" s="1"/>
      <c r="O1" s="1"/>
      <c r="P1" s="1"/>
    </row>
    <row r="2" spans="1:19" x14ac:dyDescent="0.2">
      <c r="A2" s="37"/>
      <c r="B2" s="1" t="s">
        <v>135</v>
      </c>
      <c r="C2" s="2"/>
      <c r="D2" s="2"/>
      <c r="E2" s="1"/>
      <c r="F2" s="1"/>
      <c r="G2" s="1"/>
      <c r="H2" s="1"/>
      <c r="I2" s="1"/>
      <c r="J2" s="1"/>
      <c r="K2" s="1"/>
      <c r="L2" s="1"/>
      <c r="M2" s="2" t="s">
        <v>124</v>
      </c>
      <c r="N2" s="1"/>
      <c r="O2" s="1"/>
      <c r="P2" s="1"/>
    </row>
    <row r="3" spans="1:19" ht="15.95" customHeight="1" x14ac:dyDescent="0.2">
      <c r="A3" s="37"/>
      <c r="B3" s="2" t="s">
        <v>98</v>
      </c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177</v>
      </c>
      <c r="N3" s="1"/>
      <c r="O3" s="2"/>
      <c r="P3" s="2"/>
    </row>
    <row r="4" spans="1:19" x14ac:dyDescent="0.2">
      <c r="A4" s="1"/>
      <c r="B4" s="1" t="s">
        <v>134</v>
      </c>
      <c r="D4" s="1"/>
      <c r="E4" s="1"/>
      <c r="F4" s="1"/>
      <c r="G4" s="1"/>
      <c r="H4" s="1"/>
      <c r="I4" s="1"/>
      <c r="J4" s="1"/>
      <c r="K4" s="1"/>
      <c r="L4" s="1"/>
      <c r="M4" s="1" t="s">
        <v>178</v>
      </c>
      <c r="N4" s="1"/>
      <c r="O4" s="1"/>
      <c r="P4" s="2"/>
    </row>
    <row r="5" spans="1:19" ht="15" customHeight="1" x14ac:dyDescent="0.2">
      <c r="A5" s="76"/>
      <c r="B5" s="77"/>
      <c r="C5" s="78"/>
      <c r="D5" s="85" t="s">
        <v>105</v>
      </c>
      <c r="E5" s="86"/>
      <c r="F5" s="86"/>
      <c r="G5" s="86"/>
      <c r="H5" s="86"/>
      <c r="I5" s="90" t="s">
        <v>104</v>
      </c>
      <c r="J5" s="90"/>
      <c r="K5" s="90"/>
      <c r="L5" s="90"/>
      <c r="M5" s="91"/>
      <c r="N5" s="87"/>
      <c r="O5" s="77"/>
      <c r="P5" s="78"/>
    </row>
    <row r="6" spans="1:19" ht="15" customHeight="1" x14ac:dyDescent="0.2">
      <c r="A6" s="79"/>
      <c r="B6" s="80"/>
      <c r="C6" s="81"/>
      <c r="D6" s="92" t="s">
        <v>56</v>
      </c>
      <c r="E6" s="90"/>
      <c r="F6" s="90"/>
      <c r="G6" s="90"/>
      <c r="H6" s="93"/>
      <c r="I6" s="92" t="s">
        <v>57</v>
      </c>
      <c r="J6" s="90"/>
      <c r="K6" s="90"/>
      <c r="L6" s="90"/>
      <c r="M6" s="91"/>
      <c r="N6" s="88"/>
      <c r="O6" s="80"/>
      <c r="P6" s="81"/>
    </row>
    <row r="7" spans="1:19" ht="15" customHeight="1" x14ac:dyDescent="0.2">
      <c r="A7" s="79"/>
      <c r="B7" s="80"/>
      <c r="C7" s="81"/>
      <c r="D7" s="24" t="s">
        <v>58</v>
      </c>
      <c r="E7" s="24" t="s">
        <v>59</v>
      </c>
      <c r="F7" s="24" t="s">
        <v>60</v>
      </c>
      <c r="G7" s="24" t="s">
        <v>61</v>
      </c>
      <c r="H7" s="25" t="s">
        <v>62</v>
      </c>
      <c r="I7" s="36" t="s">
        <v>58</v>
      </c>
      <c r="J7" s="24" t="s">
        <v>59</v>
      </c>
      <c r="K7" s="24" t="s">
        <v>60</v>
      </c>
      <c r="L7" s="24" t="s">
        <v>61</v>
      </c>
      <c r="M7" s="25" t="s">
        <v>62</v>
      </c>
      <c r="N7" s="88"/>
      <c r="O7" s="80"/>
      <c r="P7" s="81"/>
    </row>
    <row r="8" spans="1:19" ht="15" customHeight="1" x14ac:dyDescent="0.2">
      <c r="A8" s="82"/>
      <c r="B8" s="83"/>
      <c r="C8" s="84"/>
      <c r="D8" s="35" t="s">
        <v>99</v>
      </c>
      <c r="E8" s="11" t="s">
        <v>100</v>
      </c>
      <c r="F8" s="11" t="s">
        <v>101</v>
      </c>
      <c r="G8" s="11" t="s">
        <v>102</v>
      </c>
      <c r="H8" s="27" t="s">
        <v>103</v>
      </c>
      <c r="I8" s="26" t="s">
        <v>99</v>
      </c>
      <c r="J8" s="11" t="s">
        <v>100</v>
      </c>
      <c r="K8" s="11" t="s">
        <v>101</v>
      </c>
      <c r="L8" s="11" t="s">
        <v>102</v>
      </c>
      <c r="M8" s="27" t="s">
        <v>103</v>
      </c>
      <c r="N8" s="89"/>
      <c r="O8" s="83"/>
      <c r="P8" s="84"/>
    </row>
    <row r="9" spans="1:19" s="1" customFormat="1" ht="18" customHeight="1" x14ac:dyDescent="0.2">
      <c r="A9" s="13" t="s">
        <v>8</v>
      </c>
      <c r="B9" s="12"/>
      <c r="C9" s="6" t="s">
        <v>0</v>
      </c>
      <c r="D9" s="18">
        <v>441486</v>
      </c>
      <c r="E9" s="19">
        <v>441438</v>
      </c>
      <c r="F9" s="19">
        <v>441222</v>
      </c>
      <c r="G9" s="19">
        <v>441175</v>
      </c>
      <c r="H9" s="21">
        <v>441018</v>
      </c>
      <c r="I9" s="18">
        <v>270644</v>
      </c>
      <c r="J9" s="19">
        <v>270293</v>
      </c>
      <c r="K9" s="19">
        <v>270438</v>
      </c>
      <c r="L9" s="19">
        <v>270382</v>
      </c>
      <c r="M9" s="19">
        <v>270095</v>
      </c>
      <c r="N9" s="28" t="s">
        <v>117</v>
      </c>
      <c r="O9" s="12"/>
      <c r="P9" s="6" t="s">
        <v>64</v>
      </c>
      <c r="S9" s="94" t="s">
        <v>179</v>
      </c>
    </row>
    <row r="10" spans="1:19" s="1" customFormat="1" ht="18" customHeight="1" x14ac:dyDescent="0.2">
      <c r="A10" s="5" t="s">
        <v>9</v>
      </c>
      <c r="B10" s="3"/>
      <c r="C10" s="6"/>
      <c r="D10" s="8"/>
      <c r="E10" s="7"/>
      <c r="F10" s="7"/>
      <c r="G10" s="7"/>
      <c r="H10" s="22"/>
      <c r="I10" s="8"/>
      <c r="J10" s="7"/>
      <c r="K10" s="7"/>
      <c r="L10" s="7"/>
      <c r="M10" s="7"/>
      <c r="N10" s="5" t="s">
        <v>65</v>
      </c>
      <c r="O10" s="3"/>
      <c r="P10" s="6"/>
    </row>
    <row r="11" spans="1:19" s="1" customFormat="1" ht="14.1" customHeight="1" x14ac:dyDescent="0.2">
      <c r="A11" s="29"/>
      <c r="B11" s="14" t="s">
        <v>3</v>
      </c>
      <c r="C11" s="6"/>
      <c r="D11" s="8">
        <v>2.0990000000000002</v>
      </c>
      <c r="E11" s="7">
        <v>7.03</v>
      </c>
      <c r="F11" s="7">
        <v>16.347999999999999</v>
      </c>
      <c r="G11" s="7">
        <v>28.254000000000001</v>
      </c>
      <c r="H11" s="22">
        <v>45.253999999999998</v>
      </c>
      <c r="I11" s="8">
        <v>48.469000000000001</v>
      </c>
      <c r="J11" s="7">
        <v>50.719000000000001</v>
      </c>
      <c r="K11" s="7">
        <v>50.148000000000003</v>
      </c>
      <c r="L11" s="7">
        <v>58.375</v>
      </c>
      <c r="M11" s="7">
        <v>72.231999999999999</v>
      </c>
      <c r="N11" s="29"/>
      <c r="O11" s="14" t="s">
        <v>3</v>
      </c>
      <c r="P11" s="6"/>
    </row>
    <row r="12" spans="1:19" s="1" customFormat="1" ht="14.1" customHeight="1" x14ac:dyDescent="0.2">
      <c r="A12" s="29"/>
      <c r="B12" s="14" t="s">
        <v>4</v>
      </c>
      <c r="C12" s="6"/>
      <c r="D12" s="8">
        <v>13.439</v>
      </c>
      <c r="E12" s="7">
        <v>20.149000000000001</v>
      </c>
      <c r="F12" s="7">
        <v>28.972999999999999</v>
      </c>
      <c r="G12" s="7">
        <v>37.212000000000003</v>
      </c>
      <c r="H12" s="22">
        <v>37.567</v>
      </c>
      <c r="I12" s="8">
        <v>43.63</v>
      </c>
      <c r="J12" s="7">
        <v>46.164000000000001</v>
      </c>
      <c r="K12" s="7">
        <v>48.466000000000001</v>
      </c>
      <c r="L12" s="7">
        <v>39.020000000000003</v>
      </c>
      <c r="M12" s="7">
        <v>27.01</v>
      </c>
      <c r="N12" s="29"/>
      <c r="O12" s="14" t="s">
        <v>4</v>
      </c>
      <c r="P12" s="6"/>
    </row>
    <row r="13" spans="1:19" s="1" customFormat="1" ht="14.1" customHeight="1" x14ac:dyDescent="0.2">
      <c r="A13" s="29"/>
      <c r="B13" s="14" t="s">
        <v>5</v>
      </c>
      <c r="C13" s="6"/>
      <c r="D13" s="8">
        <v>26.687000000000001</v>
      </c>
      <c r="E13" s="7">
        <v>31.016999999999999</v>
      </c>
      <c r="F13" s="7">
        <v>26.100999999999999</v>
      </c>
      <c r="G13" s="7">
        <v>19.64</v>
      </c>
      <c r="H13" s="22">
        <v>10.708</v>
      </c>
      <c r="I13" s="8">
        <v>6.7190000000000003</v>
      </c>
      <c r="J13" s="7">
        <v>3.117</v>
      </c>
      <c r="K13" s="7">
        <v>1.0389999999999999</v>
      </c>
      <c r="L13" s="7">
        <v>2.4119999999999999</v>
      </c>
      <c r="M13" s="7">
        <v>0.75800000000000001</v>
      </c>
      <c r="N13" s="29"/>
      <c r="O13" s="14" t="s">
        <v>5</v>
      </c>
      <c r="P13" s="6"/>
    </row>
    <row r="14" spans="1:19" s="1" customFormat="1" ht="14.1" customHeight="1" x14ac:dyDescent="0.2">
      <c r="A14" s="29"/>
      <c r="B14" s="14" t="s">
        <v>6</v>
      </c>
      <c r="C14" s="6"/>
      <c r="D14" s="8">
        <v>39.006999999999998</v>
      </c>
      <c r="E14" s="7">
        <v>33.418999999999997</v>
      </c>
      <c r="F14" s="7">
        <v>24.844000000000001</v>
      </c>
      <c r="G14" s="7">
        <v>14.169</v>
      </c>
      <c r="H14" s="22">
        <v>5.077</v>
      </c>
      <c r="I14" s="8">
        <v>0.76800000000000002</v>
      </c>
      <c r="J14" s="94" t="s">
        <v>179</v>
      </c>
      <c r="K14" s="7">
        <v>0.19</v>
      </c>
      <c r="L14" s="7">
        <v>0.193</v>
      </c>
      <c r="M14" s="94" t="s">
        <v>179</v>
      </c>
      <c r="N14" s="29"/>
      <c r="O14" s="14" t="s">
        <v>6</v>
      </c>
      <c r="P14" s="6"/>
    </row>
    <row r="15" spans="1:19" s="1" customFormat="1" ht="14.1" customHeight="1" x14ac:dyDescent="0.2">
      <c r="A15" s="29"/>
      <c r="B15" s="14" t="s">
        <v>10</v>
      </c>
      <c r="C15" s="6"/>
      <c r="D15" s="8">
        <v>14.698</v>
      </c>
      <c r="E15" s="7">
        <v>7.1849999999999996</v>
      </c>
      <c r="F15" s="7">
        <v>3.1819999999999999</v>
      </c>
      <c r="G15" s="7">
        <v>0.504</v>
      </c>
      <c r="H15" s="22">
        <v>1.3939999999999999</v>
      </c>
      <c r="I15" s="8">
        <v>0.22800000000000001</v>
      </c>
      <c r="J15" s="94" t="s">
        <v>179</v>
      </c>
      <c r="K15" s="7">
        <v>0.157</v>
      </c>
      <c r="L15" s="94" t="s">
        <v>179</v>
      </c>
      <c r="M15" s="94" t="s">
        <v>179</v>
      </c>
      <c r="N15" s="29"/>
      <c r="O15" s="14" t="s">
        <v>10</v>
      </c>
      <c r="P15" s="6"/>
    </row>
    <row r="16" spans="1:19" s="1" customFormat="1" ht="14.1" customHeight="1" x14ac:dyDescent="0.2">
      <c r="A16" s="29"/>
      <c r="B16" s="14" t="s">
        <v>11</v>
      </c>
      <c r="C16" s="6"/>
      <c r="D16" s="8">
        <v>4.069</v>
      </c>
      <c r="E16" s="7">
        <v>1.1990000000000001</v>
      </c>
      <c r="F16" s="7">
        <v>0.55200000000000005</v>
      </c>
      <c r="G16" s="7">
        <v>0.221</v>
      </c>
      <c r="H16" s="94" t="s">
        <v>179</v>
      </c>
      <c r="I16" s="8">
        <v>0.186</v>
      </c>
      <c r="J16" s="94" t="s">
        <v>179</v>
      </c>
      <c r="K16" s="94" t="s">
        <v>179</v>
      </c>
      <c r="L16" s="94" t="s">
        <v>179</v>
      </c>
      <c r="M16" s="94" t="s">
        <v>179</v>
      </c>
      <c r="N16" s="29"/>
      <c r="O16" s="14" t="s">
        <v>139</v>
      </c>
      <c r="P16" s="6"/>
    </row>
    <row r="17" spans="1:20" s="1" customFormat="1" ht="18" customHeight="1" x14ac:dyDescent="0.2">
      <c r="A17" s="31" t="s">
        <v>96</v>
      </c>
      <c r="B17" s="3"/>
      <c r="C17" s="6"/>
      <c r="D17" s="9"/>
      <c r="E17" s="20"/>
      <c r="F17" s="20"/>
      <c r="G17" s="20"/>
      <c r="H17" s="23"/>
      <c r="I17" s="9"/>
      <c r="J17" s="20"/>
      <c r="K17" s="20"/>
      <c r="L17" s="20"/>
      <c r="M17" s="20"/>
      <c r="N17" s="31" t="s">
        <v>112</v>
      </c>
      <c r="O17" s="3"/>
      <c r="P17" s="6"/>
    </row>
    <row r="18" spans="1:20" s="1" customFormat="1" ht="14.1" customHeight="1" x14ac:dyDescent="0.2">
      <c r="A18" s="33"/>
      <c r="B18" s="10" t="s">
        <v>12</v>
      </c>
      <c r="C18" s="6"/>
      <c r="D18" s="94" t="s">
        <v>179</v>
      </c>
      <c r="E18" s="94" t="s">
        <v>179</v>
      </c>
      <c r="F18" s="94" t="s">
        <v>179</v>
      </c>
      <c r="G18" s="94" t="s">
        <v>179</v>
      </c>
      <c r="H18" s="94" t="s">
        <v>179</v>
      </c>
      <c r="I18" s="8">
        <v>100</v>
      </c>
      <c r="J18" s="7">
        <v>100</v>
      </c>
      <c r="K18" s="7">
        <v>100</v>
      </c>
      <c r="L18" s="7">
        <v>100</v>
      </c>
      <c r="M18" s="7">
        <v>100</v>
      </c>
      <c r="N18" s="33"/>
      <c r="O18" s="10" t="s">
        <v>12</v>
      </c>
      <c r="P18" s="6"/>
    </row>
    <row r="19" spans="1:20" s="1" customFormat="1" ht="18" customHeight="1" x14ac:dyDescent="0.2">
      <c r="A19" s="34" t="s">
        <v>97</v>
      </c>
      <c r="B19" s="3"/>
      <c r="C19" s="6"/>
      <c r="D19" s="8">
        <v>100</v>
      </c>
      <c r="E19" s="7">
        <v>100</v>
      </c>
      <c r="F19" s="7">
        <v>100</v>
      </c>
      <c r="G19" s="7">
        <v>100</v>
      </c>
      <c r="H19" s="22">
        <v>100</v>
      </c>
      <c r="I19" s="94" t="s">
        <v>179</v>
      </c>
      <c r="J19" s="94" t="s">
        <v>179</v>
      </c>
      <c r="K19" s="94" t="s">
        <v>179</v>
      </c>
      <c r="L19" s="94" t="s">
        <v>179</v>
      </c>
      <c r="M19" s="94" t="s">
        <v>179</v>
      </c>
      <c r="N19" s="34" t="s">
        <v>113</v>
      </c>
      <c r="O19" s="3"/>
      <c r="P19" s="6"/>
    </row>
    <row r="20" spans="1:20" s="1" customFormat="1" ht="14.1" customHeight="1" x14ac:dyDescent="0.2">
      <c r="A20" s="29"/>
      <c r="B20" s="10" t="s">
        <v>3</v>
      </c>
      <c r="C20" s="6"/>
      <c r="D20" s="8">
        <v>57.723999999999997</v>
      </c>
      <c r="E20" s="7">
        <v>37.176000000000002</v>
      </c>
      <c r="F20" s="7">
        <v>38.606999999999999</v>
      </c>
      <c r="G20" s="7">
        <v>37.914000000000001</v>
      </c>
      <c r="H20" s="22">
        <v>51.271000000000001</v>
      </c>
      <c r="I20" s="94" t="s">
        <v>179</v>
      </c>
      <c r="J20" s="94" t="s">
        <v>179</v>
      </c>
      <c r="K20" s="94" t="s">
        <v>179</v>
      </c>
      <c r="L20" s="94" t="s">
        <v>179</v>
      </c>
      <c r="M20" s="94" t="s">
        <v>179</v>
      </c>
      <c r="N20" s="29"/>
      <c r="O20" s="10" t="s">
        <v>3</v>
      </c>
      <c r="P20" s="6"/>
    </row>
    <row r="21" spans="1:20" s="1" customFormat="1" ht="14.1" customHeight="1" x14ac:dyDescent="0.2">
      <c r="A21" s="29"/>
      <c r="B21" s="10" t="s">
        <v>4</v>
      </c>
      <c r="C21" s="6"/>
      <c r="D21" s="8">
        <v>40.65</v>
      </c>
      <c r="E21" s="7">
        <v>53.97</v>
      </c>
      <c r="F21" s="7">
        <v>48.131</v>
      </c>
      <c r="G21" s="7">
        <v>49.71</v>
      </c>
      <c r="H21" s="22">
        <v>41.832000000000001</v>
      </c>
      <c r="I21" s="94" t="s">
        <v>179</v>
      </c>
      <c r="J21" s="94" t="s">
        <v>179</v>
      </c>
      <c r="K21" s="94" t="s">
        <v>179</v>
      </c>
      <c r="L21" s="94" t="s">
        <v>179</v>
      </c>
      <c r="M21" s="94" t="s">
        <v>179</v>
      </c>
      <c r="N21" s="29"/>
      <c r="O21" s="10" t="s">
        <v>4</v>
      </c>
      <c r="P21" s="6"/>
    </row>
    <row r="22" spans="1:20" s="1" customFormat="1" ht="14.1" customHeight="1" x14ac:dyDescent="0.2">
      <c r="A22" s="29"/>
      <c r="B22" s="10" t="s">
        <v>13</v>
      </c>
      <c r="C22" s="6"/>
      <c r="D22" s="8">
        <v>1.6259999999999999</v>
      </c>
      <c r="E22" s="7">
        <v>8.8539999999999992</v>
      </c>
      <c r="F22" s="7">
        <v>13.262</v>
      </c>
      <c r="G22" s="7">
        <v>12.375999999999999</v>
      </c>
      <c r="H22" s="22">
        <v>6.8970000000000002</v>
      </c>
      <c r="I22" s="94" t="s">
        <v>179</v>
      </c>
      <c r="J22" s="94" t="s">
        <v>179</v>
      </c>
      <c r="K22" s="94" t="s">
        <v>179</v>
      </c>
      <c r="L22" s="94" t="s">
        <v>179</v>
      </c>
      <c r="M22" s="94" t="s">
        <v>179</v>
      </c>
      <c r="N22" s="29"/>
      <c r="O22" s="10" t="s">
        <v>140</v>
      </c>
      <c r="P22" s="6"/>
    </row>
    <row r="23" spans="1:20" s="1" customFormat="1" ht="18" customHeight="1" x14ac:dyDescent="0.2">
      <c r="A23" s="15" t="s">
        <v>175</v>
      </c>
      <c r="B23" s="3"/>
      <c r="C23" s="6"/>
      <c r="D23" s="9"/>
      <c r="E23" s="20"/>
      <c r="F23" s="20"/>
      <c r="G23" s="20"/>
      <c r="H23" s="23"/>
      <c r="I23" s="9"/>
      <c r="J23" s="20"/>
      <c r="K23" s="20"/>
      <c r="L23" s="20"/>
      <c r="M23" s="20"/>
      <c r="N23" s="15" t="s">
        <v>114</v>
      </c>
      <c r="O23" s="3"/>
      <c r="P23" s="6"/>
    </row>
    <row r="24" spans="1:20" s="1" customFormat="1" ht="14.1" customHeight="1" x14ac:dyDescent="0.2">
      <c r="A24" s="29"/>
      <c r="B24" s="10" t="s">
        <v>12</v>
      </c>
      <c r="C24" s="6"/>
      <c r="D24" s="8">
        <v>10.388999999999999</v>
      </c>
      <c r="E24" s="7">
        <v>26.527999999999999</v>
      </c>
      <c r="F24" s="7">
        <v>53.847999999999999</v>
      </c>
      <c r="G24" s="7">
        <v>76.484999999999999</v>
      </c>
      <c r="H24" s="22">
        <v>88.299000000000007</v>
      </c>
      <c r="I24" s="8">
        <v>91.948999999999998</v>
      </c>
      <c r="J24" s="7">
        <v>99.203000000000003</v>
      </c>
      <c r="K24" s="7">
        <v>99.762</v>
      </c>
      <c r="L24" s="7">
        <v>99.296000000000006</v>
      </c>
      <c r="M24" s="7">
        <v>99.504000000000005</v>
      </c>
      <c r="N24" s="29"/>
      <c r="O24" s="10" t="s">
        <v>12</v>
      </c>
      <c r="P24" s="6"/>
    </row>
    <row r="25" spans="1:20" s="1" customFormat="1" ht="18" customHeight="1" x14ac:dyDescent="0.2">
      <c r="A25" s="16" t="s">
        <v>14</v>
      </c>
      <c r="B25" s="3"/>
      <c r="C25" s="6"/>
      <c r="D25" s="8">
        <v>89.611000000000004</v>
      </c>
      <c r="E25" s="7">
        <v>73.471999999999994</v>
      </c>
      <c r="F25" s="7">
        <v>46.152000000000001</v>
      </c>
      <c r="G25" s="7">
        <v>23.515000000000001</v>
      </c>
      <c r="H25" s="22">
        <v>11.701000000000001</v>
      </c>
      <c r="I25" s="8">
        <v>8.0510000000000002</v>
      </c>
      <c r="J25" s="7">
        <v>0.79700000000000004</v>
      </c>
      <c r="K25" s="7">
        <v>0.23799999999999999</v>
      </c>
      <c r="L25" s="7">
        <v>0.70399999999999996</v>
      </c>
      <c r="M25" s="7">
        <v>0.496</v>
      </c>
      <c r="N25" s="16" t="s">
        <v>115</v>
      </c>
      <c r="O25" s="3"/>
      <c r="P25" s="6"/>
    </row>
    <row r="26" spans="1:20" s="1" customFormat="1" ht="14.1" customHeight="1" x14ac:dyDescent="0.2">
      <c r="A26" s="29"/>
      <c r="B26" s="10" t="s">
        <v>3</v>
      </c>
      <c r="C26" s="6"/>
      <c r="D26" s="8">
        <v>29.222999999999999</v>
      </c>
      <c r="E26" s="7">
        <v>38.338999999999999</v>
      </c>
      <c r="F26" s="7">
        <v>26.96</v>
      </c>
      <c r="G26" s="7">
        <v>13.99</v>
      </c>
      <c r="H26" s="22">
        <v>7.8559999999999999</v>
      </c>
      <c r="I26" s="8">
        <v>6.7489999999999997</v>
      </c>
      <c r="J26" s="7">
        <v>0.79700000000000004</v>
      </c>
      <c r="K26" s="7">
        <v>0.23799999999999999</v>
      </c>
      <c r="L26" s="7">
        <v>0.70399999999999996</v>
      </c>
      <c r="M26" s="7">
        <v>0.496</v>
      </c>
      <c r="N26" s="29"/>
      <c r="O26" s="10" t="s">
        <v>3</v>
      </c>
      <c r="P26" s="6"/>
    </row>
    <row r="27" spans="1:20" s="1" customFormat="1" ht="14.1" customHeight="1" x14ac:dyDescent="0.2">
      <c r="A27" s="29"/>
      <c r="B27" s="10" t="s">
        <v>15</v>
      </c>
      <c r="C27" s="6"/>
      <c r="D27" s="8">
        <v>44.850999999999999</v>
      </c>
      <c r="E27" s="7">
        <v>31.332000000000001</v>
      </c>
      <c r="F27" s="7">
        <v>17.384</v>
      </c>
      <c r="G27" s="7">
        <v>9.2590000000000003</v>
      </c>
      <c r="H27" s="22">
        <v>3.3809999999999998</v>
      </c>
      <c r="I27" s="8">
        <v>0.98299999999999998</v>
      </c>
      <c r="J27" s="94" t="s">
        <v>179</v>
      </c>
      <c r="K27" s="94" t="s">
        <v>179</v>
      </c>
      <c r="L27" s="94" t="s">
        <v>179</v>
      </c>
      <c r="M27" s="94" t="s">
        <v>179</v>
      </c>
      <c r="N27" s="29"/>
      <c r="O27" s="10" t="s">
        <v>4</v>
      </c>
      <c r="P27" s="6"/>
      <c r="T27" s="74"/>
    </row>
    <row r="28" spans="1:20" s="1" customFormat="1" ht="14.1" customHeight="1" x14ac:dyDescent="0.2">
      <c r="A28" s="29"/>
      <c r="B28" s="10" t="s">
        <v>16</v>
      </c>
      <c r="C28" s="6"/>
      <c r="D28" s="8">
        <v>12.606</v>
      </c>
      <c r="E28" s="7">
        <v>3.8010000000000002</v>
      </c>
      <c r="F28" s="7">
        <v>1.6539999999999999</v>
      </c>
      <c r="G28" s="7">
        <v>0.26600000000000001</v>
      </c>
      <c r="H28" s="22">
        <v>0.46400000000000002</v>
      </c>
      <c r="I28" s="8">
        <v>0.11899999999999999</v>
      </c>
      <c r="J28" s="94" t="s">
        <v>179</v>
      </c>
      <c r="K28" s="94" t="s">
        <v>179</v>
      </c>
      <c r="L28" s="94" t="s">
        <v>179</v>
      </c>
      <c r="M28" s="94" t="s">
        <v>179</v>
      </c>
      <c r="N28" s="29"/>
      <c r="O28" s="10" t="s">
        <v>5</v>
      </c>
      <c r="P28" s="6"/>
    </row>
    <row r="29" spans="1:20" s="1" customFormat="1" ht="14.1" customHeight="1" x14ac:dyDescent="0.2">
      <c r="A29" s="29"/>
      <c r="B29" s="10" t="s">
        <v>7</v>
      </c>
      <c r="C29" s="30"/>
      <c r="D29" s="8">
        <v>2.931</v>
      </c>
      <c r="E29" s="94" t="s">
        <v>179</v>
      </c>
      <c r="F29" s="7">
        <v>0.153</v>
      </c>
      <c r="G29" s="94" t="s">
        <v>179</v>
      </c>
      <c r="H29" s="94" t="s">
        <v>179</v>
      </c>
      <c r="I29" s="8">
        <v>0.20100000000000001</v>
      </c>
      <c r="J29" s="94" t="s">
        <v>179</v>
      </c>
      <c r="K29" s="94" t="s">
        <v>179</v>
      </c>
      <c r="L29" s="94" t="s">
        <v>179</v>
      </c>
      <c r="M29" s="94" t="s">
        <v>179</v>
      </c>
      <c r="N29" s="29"/>
      <c r="O29" s="10" t="s">
        <v>141</v>
      </c>
      <c r="P29" s="30"/>
    </row>
    <row r="30" spans="1:20" s="37" customFormat="1" ht="18" customHeight="1" x14ac:dyDescent="0.2">
      <c r="A30" s="31" t="s">
        <v>17</v>
      </c>
      <c r="B30" s="32"/>
      <c r="C30" s="43"/>
      <c r="D30" s="44"/>
      <c r="E30" s="45"/>
      <c r="F30" s="45"/>
      <c r="G30" s="45"/>
      <c r="H30" s="46"/>
      <c r="I30" s="44"/>
      <c r="J30" s="45"/>
      <c r="K30" s="45"/>
      <c r="L30" s="45"/>
      <c r="M30" s="45"/>
      <c r="N30" s="31" t="s">
        <v>66</v>
      </c>
      <c r="O30" s="32"/>
      <c r="P30" s="43"/>
    </row>
    <row r="31" spans="1:20" s="37" customFormat="1" ht="14.1" customHeight="1" x14ac:dyDescent="0.2">
      <c r="A31" s="34" t="s">
        <v>18</v>
      </c>
      <c r="B31" s="32"/>
      <c r="C31" s="46" t="s">
        <v>0</v>
      </c>
      <c r="D31" s="47">
        <v>527119.18000000005</v>
      </c>
      <c r="E31" s="47">
        <v>303596</v>
      </c>
      <c r="F31" s="47">
        <v>184898.98</v>
      </c>
      <c r="G31" s="47">
        <v>78840.789999999994</v>
      </c>
      <c r="H31" s="48">
        <v>42912.15</v>
      </c>
      <c r="I31" s="49">
        <v>13580.65</v>
      </c>
      <c r="J31" s="50">
        <v>972.42</v>
      </c>
      <c r="K31" s="94" t="s">
        <v>179</v>
      </c>
      <c r="L31" s="94" t="s">
        <v>179</v>
      </c>
      <c r="M31" s="94" t="s">
        <v>179</v>
      </c>
      <c r="N31" s="34" t="s">
        <v>67</v>
      </c>
      <c r="O31" s="32"/>
      <c r="P31" s="46" t="s">
        <v>64</v>
      </c>
    </row>
    <row r="32" spans="1:20" s="37" customFormat="1" ht="14.1" customHeight="1" x14ac:dyDescent="0.2">
      <c r="A32" s="34" t="s">
        <v>19</v>
      </c>
      <c r="B32" s="32"/>
      <c r="C32" s="43"/>
      <c r="D32" s="50">
        <v>71.55</v>
      </c>
      <c r="E32" s="50">
        <v>49.881999999999998</v>
      </c>
      <c r="F32" s="50">
        <v>30.003</v>
      </c>
      <c r="G32" s="50">
        <v>13.537000000000001</v>
      </c>
      <c r="H32" s="39">
        <v>6.835</v>
      </c>
      <c r="I32" s="40">
        <v>3.8029999999999999</v>
      </c>
      <c r="J32" s="50">
        <v>0.36</v>
      </c>
      <c r="K32" s="94" t="s">
        <v>179</v>
      </c>
      <c r="L32" s="94" t="s">
        <v>179</v>
      </c>
      <c r="M32" s="94" t="s">
        <v>179</v>
      </c>
      <c r="N32" s="34" t="s">
        <v>68</v>
      </c>
      <c r="O32" s="32"/>
      <c r="P32" s="43"/>
    </row>
    <row r="33" spans="1:16" s="37" customFormat="1" ht="14.1" customHeight="1" x14ac:dyDescent="0.2">
      <c r="A33" s="34" t="s">
        <v>20</v>
      </c>
      <c r="B33" s="32"/>
      <c r="C33" s="43"/>
      <c r="D33" s="50"/>
      <c r="E33" s="45"/>
      <c r="F33" s="45"/>
      <c r="G33" s="45"/>
      <c r="H33" s="46"/>
      <c r="I33" s="44"/>
      <c r="J33" s="45"/>
      <c r="K33" s="45"/>
      <c r="L33" s="45"/>
      <c r="M33" s="46"/>
      <c r="N33" s="34" t="s">
        <v>69</v>
      </c>
      <c r="O33" s="32"/>
      <c r="P33" s="43"/>
    </row>
    <row r="34" spans="1:16" s="37" customFormat="1" ht="14.1" customHeight="1" x14ac:dyDescent="0.2">
      <c r="A34" s="33"/>
      <c r="B34" s="41" t="s">
        <v>21</v>
      </c>
      <c r="C34" s="43"/>
      <c r="D34" s="40">
        <v>12.814</v>
      </c>
      <c r="E34" s="38">
        <v>10.858000000000001</v>
      </c>
      <c r="F34" s="38">
        <v>11.23</v>
      </c>
      <c r="G34" s="38">
        <v>9.77</v>
      </c>
      <c r="H34" s="39">
        <v>12.839</v>
      </c>
      <c r="I34" s="40">
        <v>17.004000000000001</v>
      </c>
      <c r="J34" s="94" t="s">
        <v>179</v>
      </c>
      <c r="K34" s="94" t="s">
        <v>179</v>
      </c>
      <c r="L34" s="94" t="s">
        <v>179</v>
      </c>
      <c r="M34" s="94" t="s">
        <v>179</v>
      </c>
      <c r="N34" s="33"/>
      <c r="O34" s="41" t="s">
        <v>70</v>
      </c>
      <c r="P34" s="43"/>
    </row>
    <row r="35" spans="1:16" s="37" customFormat="1" ht="14.1" customHeight="1" x14ac:dyDescent="0.2">
      <c r="A35" s="33"/>
      <c r="B35" s="41" t="s">
        <v>22</v>
      </c>
      <c r="C35" s="43"/>
      <c r="D35" s="40">
        <v>38.639000000000003</v>
      </c>
      <c r="E35" s="38">
        <v>33.468000000000004</v>
      </c>
      <c r="F35" s="38">
        <v>30.905000000000001</v>
      </c>
      <c r="G35" s="38">
        <v>28.331</v>
      </c>
      <c r="H35" s="39">
        <v>38.270000000000003</v>
      </c>
      <c r="I35" s="75" t="s">
        <v>179</v>
      </c>
      <c r="J35" s="94" t="s">
        <v>179</v>
      </c>
      <c r="K35" s="94" t="s">
        <v>179</v>
      </c>
      <c r="L35" s="94" t="s">
        <v>179</v>
      </c>
      <c r="M35" s="94" t="s">
        <v>179</v>
      </c>
      <c r="N35" s="33"/>
      <c r="O35" s="41" t="s">
        <v>71</v>
      </c>
      <c r="P35" s="43"/>
    </row>
    <row r="36" spans="1:16" s="37" customFormat="1" ht="14.1" customHeight="1" x14ac:dyDescent="0.2">
      <c r="A36" s="33"/>
      <c r="B36" s="41" t="s">
        <v>23</v>
      </c>
      <c r="C36" s="32"/>
      <c r="D36" s="40">
        <v>55.854999999999997</v>
      </c>
      <c r="E36" s="38">
        <v>57.981999999999999</v>
      </c>
      <c r="F36" s="38">
        <v>60.235999999999997</v>
      </c>
      <c r="G36" s="38">
        <v>62.636000000000003</v>
      </c>
      <c r="H36" s="39">
        <v>53.231999999999999</v>
      </c>
      <c r="I36" s="40">
        <v>69.866</v>
      </c>
      <c r="J36" s="38">
        <v>100</v>
      </c>
      <c r="K36" s="94" t="s">
        <v>179</v>
      </c>
      <c r="L36" s="94" t="s">
        <v>179</v>
      </c>
      <c r="M36" s="94" t="s">
        <v>179</v>
      </c>
      <c r="N36" s="33"/>
      <c r="O36" s="41" t="s">
        <v>72</v>
      </c>
      <c r="P36" s="43"/>
    </row>
    <row r="37" spans="1:16" s="37" customFormat="1" ht="14.1" customHeight="1" x14ac:dyDescent="0.2">
      <c r="A37" s="33"/>
      <c r="B37" s="41" t="s">
        <v>24</v>
      </c>
      <c r="C37" s="32"/>
      <c r="D37" s="40">
        <v>28.056000000000001</v>
      </c>
      <c r="E37" s="38">
        <v>31.100999999999999</v>
      </c>
      <c r="F37" s="38">
        <v>30.454999999999998</v>
      </c>
      <c r="G37" s="38">
        <v>44.119</v>
      </c>
      <c r="H37" s="39">
        <v>20.437999999999999</v>
      </c>
      <c r="I37" s="40">
        <v>23.024000000000001</v>
      </c>
      <c r="J37" s="94" t="s">
        <v>179</v>
      </c>
      <c r="K37" s="94" t="s">
        <v>179</v>
      </c>
      <c r="L37" s="94" t="s">
        <v>179</v>
      </c>
      <c r="M37" s="94" t="s">
        <v>179</v>
      </c>
      <c r="N37" s="33"/>
      <c r="O37" s="41" t="s">
        <v>73</v>
      </c>
      <c r="P37" s="43"/>
    </row>
    <row r="38" spans="1:16" s="37" customFormat="1" ht="14.1" customHeight="1" x14ac:dyDescent="0.2">
      <c r="A38" s="33"/>
      <c r="B38" s="41" t="s">
        <v>25</v>
      </c>
      <c r="C38" s="32"/>
      <c r="D38" s="40">
        <v>40.295000000000002</v>
      </c>
      <c r="E38" s="38">
        <v>40.881</v>
      </c>
      <c r="F38" s="38">
        <v>38.603999999999999</v>
      </c>
      <c r="G38" s="38">
        <v>40.863999999999997</v>
      </c>
      <c r="H38" s="39">
        <v>45.134999999999998</v>
      </c>
      <c r="I38" s="40">
        <v>39.25</v>
      </c>
      <c r="J38" s="94" t="s">
        <v>179</v>
      </c>
      <c r="K38" s="94" t="s">
        <v>179</v>
      </c>
      <c r="L38" s="94" t="s">
        <v>179</v>
      </c>
      <c r="M38" s="94" t="s">
        <v>179</v>
      </c>
      <c r="N38" s="33"/>
      <c r="O38" s="41" t="s">
        <v>74</v>
      </c>
      <c r="P38" s="43"/>
    </row>
    <row r="39" spans="1:16" s="37" customFormat="1" ht="14.1" customHeight="1" x14ac:dyDescent="0.2">
      <c r="A39" s="33"/>
      <c r="B39" s="41" t="s">
        <v>26</v>
      </c>
      <c r="C39" s="42"/>
      <c r="D39" s="40">
        <v>1.593</v>
      </c>
      <c r="E39" s="38">
        <v>1.7330000000000001</v>
      </c>
      <c r="F39" s="38">
        <v>0.69899999999999995</v>
      </c>
      <c r="G39" s="38">
        <v>2.855</v>
      </c>
      <c r="H39" s="39">
        <v>5.8150000000000004</v>
      </c>
      <c r="I39" s="94" t="s">
        <v>179</v>
      </c>
      <c r="J39" s="94" t="s">
        <v>179</v>
      </c>
      <c r="K39" s="94" t="s">
        <v>179</v>
      </c>
      <c r="L39" s="94" t="s">
        <v>179</v>
      </c>
      <c r="M39" s="94" t="s">
        <v>179</v>
      </c>
      <c r="N39" s="33"/>
      <c r="O39" s="41" t="s">
        <v>75</v>
      </c>
      <c r="P39" s="43"/>
    </row>
    <row r="40" spans="1:16" s="37" customFormat="1" ht="18" customHeight="1" x14ac:dyDescent="0.2">
      <c r="A40" s="17" t="s">
        <v>27</v>
      </c>
      <c r="B40" s="45"/>
      <c r="C40" s="46"/>
      <c r="D40" s="44"/>
      <c r="E40" s="45"/>
      <c r="F40" s="45"/>
      <c r="G40" s="45"/>
      <c r="H40" s="46"/>
      <c r="I40" s="44"/>
      <c r="J40" s="45"/>
      <c r="K40" s="45"/>
      <c r="L40" s="45"/>
      <c r="M40" s="45"/>
      <c r="N40" s="31" t="s">
        <v>76</v>
      </c>
      <c r="O40" s="32"/>
      <c r="P40" s="43"/>
    </row>
    <row r="41" spans="1:16" s="37" customFormat="1" ht="14.1" customHeight="1" x14ac:dyDescent="0.2">
      <c r="A41" s="51" t="s">
        <v>28</v>
      </c>
      <c r="B41" s="45"/>
      <c r="C41" s="46"/>
      <c r="D41" s="40">
        <v>68.709000000000003</v>
      </c>
      <c r="E41" s="38">
        <v>61.052999999999997</v>
      </c>
      <c r="F41" s="38">
        <v>50.442999999999998</v>
      </c>
      <c r="G41" s="38">
        <v>47.292000000000002</v>
      </c>
      <c r="H41" s="39">
        <v>42.72</v>
      </c>
      <c r="I41" s="40">
        <v>37.777000000000001</v>
      </c>
      <c r="J41" s="38">
        <v>44.820999999999998</v>
      </c>
      <c r="K41" s="38">
        <v>46.115000000000002</v>
      </c>
      <c r="L41" s="38">
        <v>37.654000000000003</v>
      </c>
      <c r="M41" s="38">
        <v>24.649000000000001</v>
      </c>
      <c r="N41" s="52" t="s">
        <v>109</v>
      </c>
      <c r="O41" s="32"/>
      <c r="P41" s="43"/>
    </row>
    <row r="42" spans="1:16" s="37" customFormat="1" ht="14.1" customHeight="1" x14ac:dyDescent="0.2">
      <c r="A42" s="51" t="s">
        <v>150</v>
      </c>
      <c r="B42" s="45"/>
      <c r="C42" s="46"/>
      <c r="D42" s="40">
        <v>8.0220000000000002</v>
      </c>
      <c r="E42" s="38">
        <v>15.167999999999999</v>
      </c>
      <c r="F42" s="38">
        <v>18.318999999999999</v>
      </c>
      <c r="G42" s="38">
        <v>14.214</v>
      </c>
      <c r="H42" s="39">
        <v>7.5339999999999998</v>
      </c>
      <c r="I42" s="40">
        <v>2.0870000000000002</v>
      </c>
      <c r="J42" s="38">
        <v>2.1749999999999998</v>
      </c>
      <c r="K42" s="38">
        <v>1.3049999999999999</v>
      </c>
      <c r="L42" s="38">
        <v>2.31</v>
      </c>
      <c r="M42" s="38">
        <v>0.75800000000000001</v>
      </c>
      <c r="N42" s="52" t="s">
        <v>149</v>
      </c>
      <c r="O42" s="32"/>
      <c r="P42" s="43"/>
    </row>
    <row r="43" spans="1:16" s="37" customFormat="1" ht="14.1" customHeight="1" x14ac:dyDescent="0.2">
      <c r="A43" s="51" t="s">
        <v>29</v>
      </c>
      <c r="B43" s="45"/>
      <c r="C43" s="46"/>
      <c r="D43" s="40">
        <v>13.933999999999999</v>
      </c>
      <c r="E43" s="38">
        <v>7.827</v>
      </c>
      <c r="F43" s="38">
        <v>4.2949999999999999</v>
      </c>
      <c r="G43" s="38">
        <v>1.1399999999999999</v>
      </c>
      <c r="H43" s="39">
        <v>0.81599999999999995</v>
      </c>
      <c r="I43" s="40">
        <v>2.4119999999999999</v>
      </c>
      <c r="J43" s="94" t="s">
        <v>179</v>
      </c>
      <c r="K43" s="94" t="s">
        <v>179</v>
      </c>
      <c r="L43" s="38">
        <v>0.26500000000000001</v>
      </c>
      <c r="M43" s="38">
        <v>0.315</v>
      </c>
      <c r="N43" s="52" t="s">
        <v>110</v>
      </c>
      <c r="O43" s="32"/>
      <c r="P43" s="43"/>
    </row>
    <row r="44" spans="1:16" s="37" customFormat="1" ht="14.1" customHeight="1" x14ac:dyDescent="0.2">
      <c r="A44" s="52" t="s">
        <v>136</v>
      </c>
      <c r="B44" s="45"/>
      <c r="C44" s="46"/>
      <c r="D44" s="40">
        <v>4.7569999999999997</v>
      </c>
      <c r="E44" s="38">
        <v>2.0699999999999998</v>
      </c>
      <c r="F44" s="38">
        <v>0.84899999999999998</v>
      </c>
      <c r="G44" s="38">
        <v>0.17100000000000001</v>
      </c>
      <c r="H44" s="39">
        <v>9.7000000000000003E-2</v>
      </c>
      <c r="I44" s="40">
        <v>0.88</v>
      </c>
      <c r="J44" s="94" t="s">
        <v>179</v>
      </c>
      <c r="K44" s="94" t="s">
        <v>179</v>
      </c>
      <c r="L44" s="94" t="s">
        <v>179</v>
      </c>
      <c r="M44" s="94" t="s">
        <v>179</v>
      </c>
      <c r="N44" s="52" t="s">
        <v>138</v>
      </c>
      <c r="O44" s="32"/>
      <c r="P44" s="43"/>
    </row>
    <row r="45" spans="1:16" s="37" customFormat="1" ht="14.1" customHeight="1" x14ac:dyDescent="0.2">
      <c r="A45" s="52"/>
      <c r="B45" s="73" t="s">
        <v>176</v>
      </c>
      <c r="C45" s="46"/>
      <c r="D45" s="40">
        <v>8.2669999999999995</v>
      </c>
      <c r="E45" s="38">
        <v>4.5590000000000002</v>
      </c>
      <c r="F45" s="38">
        <v>2.5369999999999999</v>
      </c>
      <c r="G45" s="38">
        <v>0.48499999999999999</v>
      </c>
      <c r="H45" s="39">
        <v>0.40500000000000003</v>
      </c>
      <c r="I45" s="40">
        <v>0.91500000000000004</v>
      </c>
      <c r="J45" s="94" t="s">
        <v>179</v>
      </c>
      <c r="K45" s="94" t="s">
        <v>179</v>
      </c>
      <c r="L45" s="38">
        <v>0.26500000000000001</v>
      </c>
      <c r="M45" s="38">
        <v>0.17299999999999999</v>
      </c>
      <c r="N45" s="52" t="s">
        <v>137</v>
      </c>
      <c r="O45" s="32"/>
      <c r="P45" s="43"/>
    </row>
    <row r="46" spans="1:16" s="37" customFormat="1" ht="14.1" customHeight="1" x14ac:dyDescent="0.2">
      <c r="A46" s="51" t="s">
        <v>151</v>
      </c>
      <c r="B46" s="32"/>
      <c r="C46" s="43"/>
      <c r="D46" s="40">
        <v>6.5340000000000007</v>
      </c>
      <c r="E46" s="38">
        <v>7.4879999999999995</v>
      </c>
      <c r="F46" s="38">
        <v>9.5890000000000004</v>
      </c>
      <c r="G46" s="38">
        <v>7.6610000000000005</v>
      </c>
      <c r="H46" s="39">
        <v>3.4180000000000001</v>
      </c>
      <c r="I46" s="40">
        <v>7.95</v>
      </c>
      <c r="J46" s="38">
        <v>1.7170000000000001</v>
      </c>
      <c r="K46" s="38">
        <v>2.3359999999999999</v>
      </c>
      <c r="L46" s="38">
        <v>0.99599999999999989</v>
      </c>
      <c r="M46" s="38">
        <v>1.6680000000000001</v>
      </c>
      <c r="N46" s="52" t="s">
        <v>148</v>
      </c>
      <c r="O46" s="32"/>
      <c r="P46" s="43"/>
    </row>
    <row r="47" spans="1:16" s="37" customFormat="1" ht="14.1" customHeight="1" x14ac:dyDescent="0.2">
      <c r="A47" s="51" t="s">
        <v>30</v>
      </c>
      <c r="B47" s="32"/>
      <c r="C47" s="43"/>
      <c r="D47" s="40">
        <v>0.70199999999999996</v>
      </c>
      <c r="E47" s="38">
        <v>1.4339999999999999</v>
      </c>
      <c r="F47" s="38">
        <v>1.0069999999999999</v>
      </c>
      <c r="G47" s="38">
        <v>1.44</v>
      </c>
      <c r="H47" s="39">
        <v>0.25900000000000001</v>
      </c>
      <c r="I47" s="40">
        <v>1.306</v>
      </c>
      <c r="J47" s="38">
        <v>0.56799999999999995</v>
      </c>
      <c r="K47" s="38">
        <v>9.6000000000000002E-2</v>
      </c>
      <c r="L47" s="38">
        <v>0.39900000000000002</v>
      </c>
      <c r="M47" s="38">
        <v>0.379</v>
      </c>
      <c r="N47" s="52" t="s">
        <v>77</v>
      </c>
      <c r="O47" s="32"/>
      <c r="P47" s="43"/>
    </row>
    <row r="48" spans="1:16" s="37" customFormat="1" ht="14.1" customHeight="1" x14ac:dyDescent="0.2">
      <c r="A48" s="52" t="s">
        <v>31</v>
      </c>
      <c r="B48" s="53"/>
      <c r="C48" s="43"/>
      <c r="D48" s="40">
        <v>1.024</v>
      </c>
      <c r="E48" s="38">
        <v>2.7309999999999999</v>
      </c>
      <c r="F48" s="38">
        <v>6.968</v>
      </c>
      <c r="G48" s="38">
        <v>14.79</v>
      </c>
      <c r="H48" s="39">
        <v>27.11</v>
      </c>
      <c r="I48" s="40">
        <v>10.316000000000001</v>
      </c>
      <c r="J48" s="38">
        <v>9.9849999999999994</v>
      </c>
      <c r="K48" s="38">
        <v>12.802</v>
      </c>
      <c r="L48" s="38">
        <v>19.056000000000001</v>
      </c>
      <c r="M48" s="38">
        <v>29.053000000000001</v>
      </c>
      <c r="N48" s="52" t="s">
        <v>78</v>
      </c>
      <c r="O48" s="53"/>
      <c r="P48" s="43"/>
    </row>
    <row r="49" spans="1:16" s="37" customFormat="1" ht="14.1" customHeight="1" x14ac:dyDescent="0.2">
      <c r="A49" s="52" t="s">
        <v>106</v>
      </c>
      <c r="B49" s="32"/>
      <c r="C49" s="43"/>
      <c r="D49" s="40">
        <v>1.0760000000000001</v>
      </c>
      <c r="E49" s="38">
        <v>4.2990000000000004</v>
      </c>
      <c r="F49" s="38">
        <v>9.3800000000000008</v>
      </c>
      <c r="G49" s="38">
        <v>13.464</v>
      </c>
      <c r="H49" s="39">
        <v>18.143000000000001</v>
      </c>
      <c r="I49" s="40">
        <v>38.152000000000001</v>
      </c>
      <c r="J49" s="38">
        <v>40.734000000000002</v>
      </c>
      <c r="K49" s="38">
        <v>37.345999999999997</v>
      </c>
      <c r="L49" s="38">
        <v>39.319000000000003</v>
      </c>
      <c r="M49" s="38">
        <v>43.177999999999997</v>
      </c>
      <c r="N49" s="52" t="s">
        <v>111</v>
      </c>
      <c r="O49" s="32"/>
      <c r="P49" s="43"/>
    </row>
    <row r="50" spans="1:16" s="37" customFormat="1" ht="9.1999999999999993" customHeight="1" x14ac:dyDescent="0.2">
      <c r="A50" s="54"/>
      <c r="B50" s="55"/>
      <c r="C50" s="56"/>
      <c r="D50" s="54"/>
      <c r="E50" s="57"/>
      <c r="F50" s="57"/>
      <c r="G50" s="57"/>
      <c r="H50" s="58"/>
      <c r="I50" s="54"/>
      <c r="J50" s="57"/>
      <c r="K50" s="57"/>
      <c r="L50" s="57"/>
      <c r="M50" s="57"/>
      <c r="N50" s="54"/>
      <c r="O50" s="55"/>
      <c r="P50" s="56"/>
    </row>
    <row r="51" spans="1:16" s="37" customFormat="1" ht="18" customHeight="1" x14ac:dyDescent="0.2">
      <c r="A51" s="59" t="s">
        <v>32</v>
      </c>
      <c r="B51" s="32"/>
      <c r="C51" s="43"/>
      <c r="D51" s="44"/>
      <c r="E51" s="45"/>
      <c r="F51" s="45"/>
      <c r="G51" s="45"/>
      <c r="H51" s="46"/>
      <c r="I51" s="44"/>
      <c r="J51" s="45"/>
      <c r="K51" s="45"/>
      <c r="L51" s="45"/>
      <c r="M51" s="45"/>
      <c r="N51" s="60" t="s">
        <v>79</v>
      </c>
      <c r="O51" s="32"/>
      <c r="P51" s="43"/>
    </row>
    <row r="52" spans="1:16" s="37" customFormat="1" ht="13.5" customHeight="1" x14ac:dyDescent="0.2">
      <c r="A52" s="51" t="s">
        <v>146</v>
      </c>
      <c r="B52" s="32"/>
      <c r="C52" s="43"/>
      <c r="D52" s="40">
        <f>+'[1] Charakteristiky'!D31</f>
        <v>1.61</v>
      </c>
      <c r="E52" s="38">
        <f>+'[1] Charakteristiky'!E31</f>
        <v>1.323</v>
      </c>
      <c r="F52" s="38">
        <f>+'[1] Charakteristiky'!F31</f>
        <v>1.155</v>
      </c>
      <c r="G52" s="38">
        <f>+'[1] Charakteristiky'!G31</f>
        <v>2.2149999999999999</v>
      </c>
      <c r="H52" s="39">
        <f>+'[1] Charakteristiky'!H31</f>
        <v>0.59599999999999997</v>
      </c>
      <c r="I52" s="38">
        <f>+'[1] Charakteristiky'!I31</f>
        <v>0.156</v>
      </c>
      <c r="J52" s="94" t="s">
        <v>179</v>
      </c>
      <c r="K52" s="94" t="s">
        <v>179</v>
      </c>
      <c r="L52" s="94" t="s">
        <v>179</v>
      </c>
      <c r="M52" s="94" t="s">
        <v>179</v>
      </c>
      <c r="N52" s="61" t="s">
        <v>145</v>
      </c>
      <c r="O52" s="42"/>
      <c r="P52" s="43"/>
    </row>
    <row r="53" spans="1:16" s="37" customFormat="1" ht="13.5" customHeight="1" x14ac:dyDescent="0.2">
      <c r="A53" s="51" t="s">
        <v>33</v>
      </c>
      <c r="B53" s="32"/>
      <c r="C53" s="43"/>
      <c r="D53" s="40">
        <f>+'[1] Charakteristiky'!D32</f>
        <v>22.713999999999999</v>
      </c>
      <c r="E53" s="38">
        <f>+'[1] Charakteristiky'!E32</f>
        <v>16.148</v>
      </c>
      <c r="F53" s="38">
        <f>+'[1] Charakteristiky'!F32</f>
        <v>15.337999999999999</v>
      </c>
      <c r="G53" s="38">
        <f>+'[1] Charakteristiky'!G32</f>
        <v>17.125</v>
      </c>
      <c r="H53" s="39">
        <f>+'[1] Charakteristiky'!H32</f>
        <v>25.398</v>
      </c>
      <c r="I53" s="38">
        <f>+'[1] Charakteristiky'!I32</f>
        <v>1.0620000000000001</v>
      </c>
      <c r="J53" s="38">
        <f>+'[1] Charakteristiky'!J32</f>
        <v>0.25700000000000001</v>
      </c>
      <c r="K53" s="94" t="s">
        <v>179</v>
      </c>
      <c r="L53" s="94" t="s">
        <v>179</v>
      </c>
      <c r="M53" s="94" t="s">
        <v>179</v>
      </c>
      <c r="N53" s="61" t="s">
        <v>80</v>
      </c>
      <c r="O53" s="42"/>
      <c r="P53" s="43"/>
    </row>
    <row r="54" spans="1:16" s="37" customFormat="1" ht="13.5" customHeight="1" x14ac:dyDescent="0.2">
      <c r="A54" s="51" t="s">
        <v>34</v>
      </c>
      <c r="B54" s="32"/>
      <c r="C54" s="43"/>
      <c r="D54" s="40">
        <f>+'[1] Charakteristiky'!D33</f>
        <v>49.194000000000003</v>
      </c>
      <c r="E54" s="38">
        <f>+'[1] Charakteristiky'!E33</f>
        <v>41.439</v>
      </c>
      <c r="F54" s="38">
        <f>+'[1] Charakteristiky'!F33</f>
        <v>27.73</v>
      </c>
      <c r="G54" s="38">
        <f>+'[1] Charakteristiky'!G33</f>
        <v>23.559000000000001</v>
      </c>
      <c r="H54" s="39">
        <f>+'[1] Charakteristiky'!H33</f>
        <v>21.795000000000002</v>
      </c>
      <c r="I54" s="38">
        <f>+'[1] Charakteristiky'!I33</f>
        <v>1.8169999999999999</v>
      </c>
      <c r="J54" s="38">
        <f>+'[1] Charakteristiky'!J33</f>
        <v>0.56499999999999995</v>
      </c>
      <c r="K54" s="38">
        <f>+'[1] Charakteristiky'!K33</f>
        <v>0.153</v>
      </c>
      <c r="L54" s="38">
        <f>+'[1] Charakteristiky'!L33</f>
        <v>0.32400000000000001</v>
      </c>
      <c r="M54" s="38">
        <f>+'[1] Charakteristiky'!M33</f>
        <v>0.748</v>
      </c>
      <c r="N54" s="61" t="s">
        <v>81</v>
      </c>
      <c r="O54" s="42"/>
      <c r="P54" s="43"/>
    </row>
    <row r="55" spans="1:16" s="37" customFormat="1" ht="13.5" customHeight="1" x14ac:dyDescent="0.2">
      <c r="A55" s="51" t="s">
        <v>35</v>
      </c>
      <c r="B55" s="32"/>
      <c r="C55" s="43"/>
      <c r="D55" s="40">
        <f>+'[1] Charakteristiky'!D34</f>
        <v>19.393999999999998</v>
      </c>
      <c r="E55" s="38">
        <f>+'[1] Charakteristiky'!E34</f>
        <v>28.559000000000001</v>
      </c>
      <c r="F55" s="38">
        <f>+'[1] Charakteristiky'!F34</f>
        <v>32.006</v>
      </c>
      <c r="G55" s="38">
        <f>+'[1] Charakteristiky'!G34</f>
        <v>31.591999999999999</v>
      </c>
      <c r="H55" s="39">
        <f>+'[1] Charakteristiky'!H34</f>
        <v>23.501999999999999</v>
      </c>
      <c r="I55" s="38">
        <f>+'[1] Charakteristiky'!I34</f>
        <v>3.8610000000000002</v>
      </c>
      <c r="J55" s="38">
        <f>+'[1] Charakteristiky'!J34</f>
        <v>0.871</v>
      </c>
      <c r="K55" s="38">
        <f>+'[1] Charakteristiky'!K34</f>
        <v>1.0960000000000001</v>
      </c>
      <c r="L55" s="38">
        <f>+'[1] Charakteristiky'!L34</f>
        <v>0.85</v>
      </c>
      <c r="M55" s="38">
        <f>+'[1] Charakteristiky'!M34</f>
        <v>0.79400000000000004</v>
      </c>
      <c r="N55" s="61" t="s">
        <v>82</v>
      </c>
      <c r="O55" s="42"/>
      <c r="P55" s="43"/>
    </row>
    <row r="56" spans="1:16" s="37" customFormat="1" ht="13.5" customHeight="1" x14ac:dyDescent="0.2">
      <c r="A56" s="51" t="s">
        <v>36</v>
      </c>
      <c r="B56" s="32"/>
      <c r="C56" s="43"/>
      <c r="D56" s="40">
        <f>+'[1] Charakteristiky'!D35</f>
        <v>6.7729999999999997</v>
      </c>
      <c r="E56" s="38">
        <f>+'[1] Charakteristiky'!E35</f>
        <v>12.157</v>
      </c>
      <c r="F56" s="38">
        <f>+'[1] Charakteristiky'!F35</f>
        <v>22.638999999999999</v>
      </c>
      <c r="G56" s="38">
        <f>+'[1] Charakteristiky'!G35</f>
        <v>23.728000000000002</v>
      </c>
      <c r="H56" s="39">
        <f>+'[1] Charakteristiky'!H35</f>
        <v>23.533000000000001</v>
      </c>
      <c r="I56" s="38">
        <f>+'[1] Charakteristiky'!I35</f>
        <v>14.624000000000001</v>
      </c>
      <c r="J56" s="38">
        <f>+'[1] Charakteristiky'!J35</f>
        <v>8.5280000000000005</v>
      </c>
      <c r="K56" s="38">
        <f>+'[1] Charakteristiky'!K35</f>
        <v>8.0150000000000006</v>
      </c>
      <c r="L56" s="38">
        <f>+'[1] Charakteristiky'!L35</f>
        <v>11.552</v>
      </c>
      <c r="M56" s="38">
        <f>+'[1] Charakteristiky'!M35</f>
        <v>11.113</v>
      </c>
      <c r="N56" s="61" t="s">
        <v>83</v>
      </c>
      <c r="O56" s="42"/>
      <c r="P56" s="43"/>
    </row>
    <row r="57" spans="1:16" s="37" customFormat="1" ht="13.5" customHeight="1" x14ac:dyDescent="0.2">
      <c r="A57" s="51" t="s">
        <v>37</v>
      </c>
      <c r="B57" s="32"/>
      <c r="C57" s="43"/>
      <c r="D57" s="40">
        <f>+'[1] Charakteristiky'!D36</f>
        <v>0.315</v>
      </c>
      <c r="E57" s="38">
        <f>+'[1] Charakteristiky'!E36</f>
        <v>0.373</v>
      </c>
      <c r="F57" s="38">
        <f>+'[1] Charakteristiky'!F36</f>
        <v>1.131</v>
      </c>
      <c r="G57" s="38">
        <f>+'[1] Charakteristiky'!G36</f>
        <v>1.6779999999999999</v>
      </c>
      <c r="H57" s="39">
        <f>+'[1] Charakteristiky'!H36</f>
        <v>4.9779999999999998</v>
      </c>
      <c r="I57" s="38">
        <f>+'[1] Charakteristiky'!I36</f>
        <v>42.265000000000001</v>
      </c>
      <c r="J57" s="38">
        <f>+'[1] Charakteristiky'!J36</f>
        <v>47.918999999999997</v>
      </c>
      <c r="K57" s="38">
        <f>+'[1] Charakteristiky'!K36</f>
        <v>46.668999999999997</v>
      </c>
      <c r="L57" s="38">
        <f>+'[1] Charakteristiky'!L36</f>
        <v>49.131</v>
      </c>
      <c r="M57" s="38">
        <f>+'[1] Charakteristiky'!M36</f>
        <v>48.009</v>
      </c>
      <c r="N57" s="61" t="s">
        <v>84</v>
      </c>
      <c r="O57" s="42"/>
      <c r="P57" s="43"/>
    </row>
    <row r="58" spans="1:16" s="37" customFormat="1" ht="13.5" customHeight="1" x14ac:dyDescent="0.2">
      <c r="A58" s="51" t="s">
        <v>38</v>
      </c>
      <c r="B58" s="32"/>
      <c r="C58" s="43"/>
      <c r="D58" s="94" t="s">
        <v>179</v>
      </c>
      <c r="E58" s="94" t="s">
        <v>179</v>
      </c>
      <c r="F58" s="94" t="s">
        <v>179</v>
      </c>
      <c r="G58" s="38">
        <f>+'[1] Charakteristiky'!G37</f>
        <v>0.10299999999999999</v>
      </c>
      <c r="H58" s="39">
        <f>+'[1] Charakteristiky'!H37</f>
        <v>0.19800000000000001</v>
      </c>
      <c r="I58" s="38">
        <f>+'[1] Charakteristiky'!I37</f>
        <v>36.215000000000003</v>
      </c>
      <c r="J58" s="38">
        <f>+'[1] Charakteristiky'!J37</f>
        <v>41.86</v>
      </c>
      <c r="K58" s="38">
        <f>+'[1] Charakteristiky'!K37</f>
        <v>44.066000000000003</v>
      </c>
      <c r="L58" s="38">
        <f>+'[1] Charakteristiky'!L37</f>
        <v>38.143999999999998</v>
      </c>
      <c r="M58" s="38">
        <f>+'[1] Charakteristiky'!M37</f>
        <v>39.335999999999999</v>
      </c>
      <c r="N58" s="61" t="s">
        <v>142</v>
      </c>
      <c r="O58" s="42"/>
      <c r="P58" s="43"/>
    </row>
    <row r="59" spans="1:16" s="37" customFormat="1" ht="18" customHeight="1" x14ac:dyDescent="0.2">
      <c r="A59" s="59" t="s">
        <v>39</v>
      </c>
      <c r="B59" s="32"/>
      <c r="C59" s="43"/>
      <c r="D59" s="40"/>
      <c r="E59" s="38"/>
      <c r="F59" s="38"/>
      <c r="G59" s="38"/>
      <c r="H59" s="39"/>
      <c r="I59" s="38"/>
      <c r="J59" s="38"/>
      <c r="K59" s="38"/>
      <c r="L59" s="38"/>
      <c r="M59" s="38"/>
      <c r="N59" s="60" t="s">
        <v>85</v>
      </c>
      <c r="O59" s="45"/>
      <c r="P59" s="43"/>
    </row>
    <row r="60" spans="1:16" s="37" customFormat="1" x14ac:dyDescent="0.2">
      <c r="A60" s="52" t="s">
        <v>40</v>
      </c>
      <c r="B60" s="32"/>
      <c r="C60" s="43"/>
      <c r="D60" s="40">
        <f>+'[1] Charakteristiky'!D45</f>
        <v>54.62</v>
      </c>
      <c r="E60" s="38">
        <f>+'[1] Charakteristiky'!E45</f>
        <v>59.613999999999997</v>
      </c>
      <c r="F60" s="38">
        <f>+'[1] Charakteristiky'!F45</f>
        <v>53.994</v>
      </c>
      <c r="G60" s="38">
        <f>+'[1] Charakteristiky'!G45</f>
        <v>45.472999999999999</v>
      </c>
      <c r="H60" s="39">
        <f>+'[1] Charakteristiky'!H45</f>
        <v>34.953000000000003</v>
      </c>
      <c r="I60" s="38">
        <f>+'[1] Charakteristiky'!I45</f>
        <v>37.052999999999997</v>
      </c>
      <c r="J60" s="38">
        <f>+'[1] Charakteristiky'!J45</f>
        <v>44.546999999999997</v>
      </c>
      <c r="K60" s="38">
        <f>+'[1] Charakteristiky'!K45</f>
        <v>45.853000000000002</v>
      </c>
      <c r="L60" s="38">
        <f>+'[1] Charakteristiky'!L45</f>
        <v>37.351999999999997</v>
      </c>
      <c r="M60" s="38">
        <f>+'[1] Charakteristiky'!M45</f>
        <v>23.777000000000001</v>
      </c>
      <c r="N60" s="52" t="s">
        <v>86</v>
      </c>
      <c r="O60" s="45"/>
      <c r="P60" s="43"/>
    </row>
    <row r="61" spans="1:16" s="37" customFormat="1" ht="13.5" customHeight="1" x14ac:dyDescent="0.2">
      <c r="A61" s="62" t="s">
        <v>147</v>
      </c>
      <c r="B61" s="32"/>
      <c r="C61" s="43"/>
      <c r="D61" s="40">
        <f>+'[1] Charakteristiky'!D46</f>
        <v>12.667</v>
      </c>
      <c r="E61" s="38">
        <f>+'[1] Charakteristiky'!E46</f>
        <v>9.8789999999999996</v>
      </c>
      <c r="F61" s="38">
        <f>+'[1] Charakteristiky'!F46</f>
        <v>8.048</v>
      </c>
      <c r="G61" s="38">
        <f>+'[1] Charakteristiky'!G46</f>
        <v>4.944</v>
      </c>
      <c r="H61" s="39">
        <f>+'[1] Charakteristiky'!H46</f>
        <v>6.34</v>
      </c>
      <c r="I61" s="38">
        <f>+'[1] Charakteristiky'!I46</f>
        <v>0.92900000000000005</v>
      </c>
      <c r="J61" s="38">
        <f>+'[1] Charakteristiky'!J46</f>
        <v>0.18</v>
      </c>
      <c r="K61" s="38">
        <f>+'[1] Charakteristiky'!K46</f>
        <v>0.51100000000000001</v>
      </c>
      <c r="L61" s="38">
        <f>+'[1] Charakteristiky'!L46</f>
        <v>0.254</v>
      </c>
      <c r="M61" s="38">
        <f>+'[1] Charakteristiky'!M46</f>
        <v>0.105</v>
      </c>
      <c r="N61" s="61" t="s">
        <v>144</v>
      </c>
      <c r="O61" s="45"/>
      <c r="P61" s="43"/>
    </row>
    <row r="62" spans="1:16" s="37" customFormat="1" ht="13.5" customHeight="1" x14ac:dyDescent="0.2">
      <c r="A62" s="62" t="s">
        <v>41</v>
      </c>
      <c r="B62" s="32"/>
      <c r="C62" s="43"/>
      <c r="D62" s="40">
        <f>+'[1] Charakteristiky'!D47</f>
        <v>21.617000000000001</v>
      </c>
      <c r="E62" s="38">
        <f>+'[1] Charakteristiky'!E47</f>
        <v>17.600999999999999</v>
      </c>
      <c r="F62" s="38">
        <f>+'[1] Charakteristiky'!F47</f>
        <v>11.773</v>
      </c>
      <c r="G62" s="38">
        <f>+'[1] Charakteristiky'!G47</f>
        <v>10.326000000000001</v>
      </c>
      <c r="H62" s="39">
        <f>+'[1] Charakteristiky'!H47</f>
        <v>5.46</v>
      </c>
      <c r="I62" s="38">
        <f>+'[1] Charakteristiky'!I47</f>
        <v>0.50600000000000001</v>
      </c>
      <c r="J62" s="38">
        <f>+'[1] Charakteristiky'!J47</f>
        <v>1.036</v>
      </c>
      <c r="K62" s="38">
        <f>+'[1] Charakteristiky'!K47</f>
        <v>1.0589999999999999</v>
      </c>
      <c r="L62" s="38">
        <f>+'[1] Charakteristiky'!L47</f>
        <v>0.71699999999999997</v>
      </c>
      <c r="M62" s="38">
        <f>+'[1] Charakteristiky'!M47</f>
        <v>0.35199999999999998</v>
      </c>
      <c r="N62" s="63" t="s">
        <v>87</v>
      </c>
      <c r="O62" s="45"/>
      <c r="P62" s="43"/>
    </row>
    <row r="63" spans="1:16" s="37" customFormat="1" ht="13.5" customHeight="1" x14ac:dyDescent="0.2">
      <c r="A63" s="62" t="s">
        <v>42</v>
      </c>
      <c r="B63" s="32"/>
      <c r="C63" s="43"/>
      <c r="D63" s="40">
        <f>+'[1] Charakteristiky'!D48</f>
        <v>15.005000000000001</v>
      </c>
      <c r="E63" s="38">
        <f>+'[1] Charakteristiky'!E48</f>
        <v>18.725999999999999</v>
      </c>
      <c r="F63" s="38">
        <f>+'[1] Charakteristiky'!F48</f>
        <v>12.286</v>
      </c>
      <c r="G63" s="38">
        <f>+'[1] Charakteristiky'!G48</f>
        <v>6.6920000000000002</v>
      </c>
      <c r="H63" s="39">
        <f>+'[1] Charakteristiky'!H48</f>
        <v>3.286</v>
      </c>
      <c r="I63" s="38">
        <f>+'[1] Charakteristiky'!I48</f>
        <v>1.9259999999999999</v>
      </c>
      <c r="J63" s="38">
        <f>+'[1] Charakteristiky'!J48</f>
        <v>1.1399999999999999</v>
      </c>
      <c r="K63" s="38">
        <f>+'[1] Charakteristiky'!K48</f>
        <v>0.82199999999999995</v>
      </c>
      <c r="L63" s="38">
        <f>+'[1] Charakteristiky'!L48</f>
        <v>0.78500000000000003</v>
      </c>
      <c r="M63" s="38">
        <f>+'[1] Charakteristiky'!M48</f>
        <v>1.202</v>
      </c>
      <c r="N63" s="63" t="s">
        <v>88</v>
      </c>
      <c r="O63" s="45"/>
      <c r="P63" s="43"/>
    </row>
    <row r="64" spans="1:16" s="37" customFormat="1" ht="13.5" customHeight="1" x14ac:dyDescent="0.2">
      <c r="A64" s="62" t="s">
        <v>43</v>
      </c>
      <c r="B64" s="32"/>
      <c r="C64" s="43"/>
      <c r="D64" s="40">
        <f>+'[1] Charakteristiky'!D49</f>
        <v>4.0620000000000003</v>
      </c>
      <c r="E64" s="38">
        <f>+'[1] Charakteristiky'!E49</f>
        <v>10.547000000000001</v>
      </c>
      <c r="F64" s="38">
        <f>+'[1] Charakteristiky'!F49</f>
        <v>15.428000000000001</v>
      </c>
      <c r="G64" s="38">
        <f>+'[1] Charakteristiky'!G49</f>
        <v>17.391999999999999</v>
      </c>
      <c r="H64" s="39">
        <f>+'[1] Charakteristiky'!H49</f>
        <v>13.448</v>
      </c>
      <c r="I64" s="38">
        <f>+'[1] Charakteristiky'!I49</f>
        <v>2.113</v>
      </c>
      <c r="J64" s="38">
        <f>+'[1] Charakteristiky'!J49</f>
        <v>1.591</v>
      </c>
      <c r="K64" s="38">
        <f>+'[1] Charakteristiky'!K49</f>
        <v>1.956</v>
      </c>
      <c r="L64" s="38">
        <f>+'[1] Charakteristiky'!L49</f>
        <v>1.4750000000000001</v>
      </c>
      <c r="M64" s="38">
        <f>+'[1] Charakteristiky'!M49</f>
        <v>0.93100000000000005</v>
      </c>
      <c r="N64" s="63" t="s">
        <v>89</v>
      </c>
      <c r="O64" s="45"/>
      <c r="P64" s="43"/>
    </row>
    <row r="65" spans="1:16" s="37" customFormat="1" ht="13.5" customHeight="1" x14ac:dyDescent="0.2">
      <c r="A65" s="62" t="s">
        <v>44</v>
      </c>
      <c r="B65" s="32"/>
      <c r="C65" s="43"/>
      <c r="D65" s="40">
        <f>+'[1] Charakteristiky'!D50</f>
        <v>1.268</v>
      </c>
      <c r="E65" s="38">
        <f>+'[1] Charakteristiky'!E50</f>
        <v>2.8620000000000001</v>
      </c>
      <c r="F65" s="38">
        <f>+'[1] Charakteristiky'!F50</f>
        <v>6.46</v>
      </c>
      <c r="G65" s="38">
        <f>+'[1] Charakteristiky'!G50</f>
        <v>6.1189999999999998</v>
      </c>
      <c r="H65" s="39">
        <f>+'[1] Charakteristiky'!H50</f>
        <v>6.4189999999999996</v>
      </c>
      <c r="I65" s="38">
        <f>+'[1] Charakteristiky'!I50</f>
        <v>31.579000000000001</v>
      </c>
      <c r="J65" s="38">
        <f>+'[1] Charakteristiky'!J50</f>
        <v>40.600999999999999</v>
      </c>
      <c r="K65" s="38">
        <f>+'[1] Charakteristiky'!K50</f>
        <v>41.506</v>
      </c>
      <c r="L65" s="38">
        <f>+'[1] Charakteristiky'!L50</f>
        <v>34.122</v>
      </c>
      <c r="M65" s="38">
        <f>+'[1] Charakteristiky'!M50</f>
        <v>21.187000000000001</v>
      </c>
      <c r="N65" s="63" t="s">
        <v>143</v>
      </c>
      <c r="O65" s="45"/>
      <c r="P65" s="43"/>
    </row>
    <row r="66" spans="1:16" s="37" customFormat="1" ht="13.5" customHeight="1" x14ac:dyDescent="0.2">
      <c r="A66" s="51" t="s">
        <v>45</v>
      </c>
      <c r="B66" s="32"/>
      <c r="C66" s="43"/>
      <c r="D66" s="40">
        <f>+D41+D42-D60</f>
        <v>22.111000000000011</v>
      </c>
      <c r="E66" s="38">
        <f t="shared" ref="E66:M66" si="0">+E41+E42-E60</f>
        <v>16.607000000000006</v>
      </c>
      <c r="F66" s="38">
        <f t="shared" si="0"/>
        <v>14.768000000000001</v>
      </c>
      <c r="G66" s="38">
        <f t="shared" si="0"/>
        <v>16.033000000000001</v>
      </c>
      <c r="H66" s="39">
        <f t="shared" si="0"/>
        <v>15.300999999999995</v>
      </c>
      <c r="I66" s="38">
        <f t="shared" si="0"/>
        <v>2.811000000000007</v>
      </c>
      <c r="J66" s="38">
        <f t="shared" si="0"/>
        <v>2.4489999999999981</v>
      </c>
      <c r="K66" s="38">
        <f t="shared" si="0"/>
        <v>1.5670000000000002</v>
      </c>
      <c r="L66" s="38">
        <f t="shared" si="0"/>
        <v>2.612000000000009</v>
      </c>
      <c r="M66" s="38">
        <f t="shared" si="0"/>
        <v>1.629999999999999</v>
      </c>
      <c r="N66" s="52" t="s">
        <v>90</v>
      </c>
      <c r="O66" s="45"/>
      <c r="P66" s="43"/>
    </row>
    <row r="67" spans="1:16" s="37" customFormat="1" ht="13.5" customHeight="1" x14ac:dyDescent="0.2">
      <c r="A67" s="51" t="s">
        <v>46</v>
      </c>
      <c r="B67" s="32"/>
      <c r="C67" s="43"/>
      <c r="D67" s="40">
        <f>100-D60-D66</f>
        <v>23.268999999999991</v>
      </c>
      <c r="E67" s="38">
        <f t="shared" ref="E67:M67" si="1">100-E60-E66</f>
        <v>23.778999999999996</v>
      </c>
      <c r="F67" s="38">
        <f t="shared" si="1"/>
        <v>31.238</v>
      </c>
      <c r="G67" s="38">
        <f t="shared" si="1"/>
        <v>38.494</v>
      </c>
      <c r="H67" s="39">
        <f t="shared" si="1"/>
        <v>49.746000000000002</v>
      </c>
      <c r="I67" s="38">
        <f t="shared" si="1"/>
        <v>60.135999999999996</v>
      </c>
      <c r="J67" s="38">
        <f t="shared" si="1"/>
        <v>53.004000000000005</v>
      </c>
      <c r="K67" s="38">
        <f t="shared" si="1"/>
        <v>52.58</v>
      </c>
      <c r="L67" s="38">
        <f t="shared" si="1"/>
        <v>60.035999999999994</v>
      </c>
      <c r="M67" s="38">
        <f t="shared" si="1"/>
        <v>74.593000000000004</v>
      </c>
      <c r="N67" s="52" t="s">
        <v>91</v>
      </c>
      <c r="O67" s="45"/>
      <c r="P67" s="43"/>
    </row>
    <row r="68" spans="1:16" s="37" customFormat="1" ht="17.100000000000001" customHeight="1" x14ac:dyDescent="0.2">
      <c r="A68" s="59" t="s">
        <v>47</v>
      </c>
      <c r="B68" s="32"/>
      <c r="C68" s="43"/>
      <c r="D68" s="44"/>
      <c r="E68" s="45"/>
      <c r="F68" s="45"/>
      <c r="G68" s="45"/>
      <c r="H68" s="46"/>
      <c r="I68" s="45"/>
      <c r="J68" s="45"/>
      <c r="K68" s="45"/>
      <c r="L68" s="45"/>
      <c r="M68" s="45"/>
      <c r="N68" s="60" t="s">
        <v>92</v>
      </c>
      <c r="O68" s="45"/>
      <c r="P68" s="43"/>
    </row>
    <row r="69" spans="1:16" s="37" customFormat="1" ht="13.5" customHeight="1" x14ac:dyDescent="0.2">
      <c r="A69" s="51" t="s">
        <v>48</v>
      </c>
      <c r="B69" s="32"/>
      <c r="C69" s="43"/>
      <c r="D69" s="50">
        <f>+'[1] Charakteristiky'!D52+'[1] Charakteristiky'!D53</f>
        <v>6.3230000000000004</v>
      </c>
      <c r="E69" s="38">
        <f>+'[1] Charakteristiky'!E52+'[1] Charakteristiky'!E53</f>
        <v>4.6959999999999997</v>
      </c>
      <c r="F69" s="38">
        <f>+'[1] Charakteristiky'!F52+'[1] Charakteristiky'!F53</f>
        <v>4.1710000000000003</v>
      </c>
      <c r="G69" s="38">
        <f>+'[1] Charakteristiky'!G52+'[1] Charakteristiky'!G53</f>
        <v>2.2650000000000001</v>
      </c>
      <c r="H69" s="39">
        <f>+'[1] Charakteristiky'!H52+'[1] Charakteristiky'!H53</f>
        <v>0.97099999999999997</v>
      </c>
      <c r="I69" s="38">
        <f>+'[1] Charakteristiky'!I52+'[1] Charakteristiky'!I53</f>
        <v>23.95</v>
      </c>
      <c r="J69" s="38">
        <f>+'[1] Charakteristiky'!J52+'[1] Charakteristiky'!J53</f>
        <v>19.439</v>
      </c>
      <c r="K69" s="38">
        <f>+'[1] Charakteristiky'!K52+'[1] Charakteristiky'!K53</f>
        <v>11.446</v>
      </c>
      <c r="L69" s="38">
        <f>+'[1] Charakteristiky'!L52+'[1] Charakteristiky'!L53</f>
        <v>9.7569999999999997</v>
      </c>
      <c r="M69" s="38">
        <f>+'[1] Charakteristiky'!M52+'[1] Charakteristiky'!M53</f>
        <v>9.0079999999999991</v>
      </c>
      <c r="N69" s="52" t="s">
        <v>152</v>
      </c>
      <c r="O69" s="45"/>
      <c r="P69" s="43"/>
    </row>
    <row r="70" spans="1:16" s="37" customFormat="1" ht="13.5" customHeight="1" x14ac:dyDescent="0.2">
      <c r="A70" s="51" t="s">
        <v>49</v>
      </c>
      <c r="B70" s="32"/>
      <c r="C70" s="43"/>
      <c r="D70" s="50">
        <f>+'[1] Charakteristiky'!D54</f>
        <v>45.122999999999998</v>
      </c>
      <c r="E70" s="38">
        <f>+'[1] Charakteristiky'!E54</f>
        <v>42.584000000000003</v>
      </c>
      <c r="F70" s="38">
        <f>+'[1] Charakteristiky'!F54</f>
        <v>40.911999999999999</v>
      </c>
      <c r="G70" s="38">
        <f>+'[1] Charakteristiky'!G54</f>
        <v>37.215000000000003</v>
      </c>
      <c r="H70" s="39">
        <f>+'[1] Charakteristiky'!H54</f>
        <v>17.202999999999999</v>
      </c>
      <c r="I70" s="38">
        <f>+'[1] Charakteristiky'!I54</f>
        <v>53.121000000000002</v>
      </c>
      <c r="J70" s="38">
        <f>+'[1] Charakteristiky'!J54</f>
        <v>48.5</v>
      </c>
      <c r="K70" s="38">
        <f>+'[1] Charakteristiky'!K54</f>
        <v>44.938000000000002</v>
      </c>
      <c r="L70" s="38">
        <f>+'[1] Charakteristiky'!L54</f>
        <v>38.905000000000001</v>
      </c>
      <c r="M70" s="38">
        <f>+'[1] Charakteristiky'!M54</f>
        <v>27.341000000000001</v>
      </c>
      <c r="N70" s="52" t="s">
        <v>153</v>
      </c>
      <c r="O70" s="45"/>
      <c r="P70" s="43"/>
    </row>
    <row r="71" spans="1:16" s="37" customFormat="1" ht="13.5" customHeight="1" x14ac:dyDescent="0.2">
      <c r="A71" s="52" t="s">
        <v>131</v>
      </c>
      <c r="B71" s="32"/>
      <c r="C71" s="43"/>
      <c r="D71" s="50">
        <f>+'[1] Charakteristiky'!D55+'[1] Charakteristiky'!D56</f>
        <v>35.720999999999997</v>
      </c>
      <c r="E71" s="38">
        <f>+'[1] Charakteristiky'!E55+'[1] Charakteristiky'!E56</f>
        <v>32.231999999999999</v>
      </c>
      <c r="F71" s="38">
        <f>+'[1] Charakteristiky'!F55+'[1] Charakteristiky'!F56</f>
        <v>34.630000000000003</v>
      </c>
      <c r="G71" s="38">
        <f>+'[1] Charakteristiky'!G55+'[1] Charakteristiky'!G56</f>
        <v>38.000999999999998</v>
      </c>
      <c r="H71" s="39">
        <f>+'[1] Charakteristiky'!H55+'[1] Charakteristiky'!H56</f>
        <v>37.31</v>
      </c>
      <c r="I71" s="38">
        <f>+'[1] Charakteristiky'!I55+'[1] Charakteristiky'!I56</f>
        <v>20.675000000000001</v>
      </c>
      <c r="J71" s="38">
        <f>+'[1] Charakteristiky'!J55+'[1] Charakteristiky'!J56</f>
        <v>27.195</v>
      </c>
      <c r="K71" s="38">
        <f>+'[1] Charakteristiky'!K55+'[1] Charakteristiky'!K56</f>
        <v>31.663</v>
      </c>
      <c r="L71" s="38">
        <f>+'[1] Charakteristiky'!L55+'[1] Charakteristiky'!L56</f>
        <v>39.091999999999999</v>
      </c>
      <c r="M71" s="38">
        <f>+'[1] Charakteristiky'!M55+'[1] Charakteristiky'!M56</f>
        <v>40.077999999999996</v>
      </c>
      <c r="N71" s="52" t="s">
        <v>154</v>
      </c>
      <c r="O71" s="45"/>
      <c r="P71" s="43"/>
    </row>
    <row r="72" spans="1:16" s="37" customFormat="1" ht="13.5" customHeight="1" x14ac:dyDescent="0.2">
      <c r="A72" s="51" t="s">
        <v>128</v>
      </c>
      <c r="B72" s="32"/>
      <c r="C72" s="43"/>
      <c r="D72" s="50"/>
      <c r="E72" s="38"/>
      <c r="F72" s="38"/>
      <c r="G72" s="38"/>
      <c r="H72" s="39"/>
      <c r="I72" s="38"/>
      <c r="J72" s="38"/>
      <c r="K72" s="38"/>
      <c r="L72" s="38"/>
      <c r="M72" s="38"/>
      <c r="N72" s="52" t="s">
        <v>155</v>
      </c>
      <c r="O72" s="45"/>
      <c r="P72" s="43"/>
    </row>
    <row r="73" spans="1:16" s="37" customFormat="1" ht="13.5" customHeight="1" x14ac:dyDescent="0.2">
      <c r="A73" s="51" t="s">
        <v>129</v>
      </c>
      <c r="B73" s="32"/>
      <c r="C73" s="43"/>
      <c r="D73" s="50">
        <f>+'[1] Charakteristiky'!D57+'[1] Charakteristiky'!D58+'[1] Charakteristiky'!D59+'[1] Charakteristiky'!D60</f>
        <v>12.833</v>
      </c>
      <c r="E73" s="38">
        <f>+'[1] Charakteristiky'!E57+'[1] Charakteristiky'!E58+'[1] Charakteristiky'!E59+'[1] Charakteristiky'!E60</f>
        <v>20.488</v>
      </c>
      <c r="F73" s="38">
        <f>+'[1] Charakteristiky'!F57+'[1] Charakteristiky'!F58+'[1] Charakteristiky'!F59+'[1] Charakteristiky'!F60</f>
        <v>20.286999999999999</v>
      </c>
      <c r="G73" s="38">
        <f>+'[1] Charakteristiky'!G57+'[1] Charakteristiky'!G58+'[1] Charakteristiky'!G59+'[1] Charakteristiky'!G60</f>
        <v>22.519000000000002</v>
      </c>
      <c r="H73" s="39">
        <f>+'[1] Charakteristiky'!H57+'[1] Charakteristiky'!H58+'[1] Charakteristiky'!H59+'[1] Charakteristiky'!H60</f>
        <v>44.516000000000005</v>
      </c>
      <c r="I73" s="38">
        <f>+'[1] Charakteristiky'!I57+'[1] Charakteristiky'!I58+'[1] Charakteristiky'!I59+'[1] Charakteristiky'!I60</f>
        <v>2.254</v>
      </c>
      <c r="J73" s="38">
        <f>+'[1] Charakteristiky'!J57+'[1] Charakteristiky'!J58+'[1] Charakteristiky'!J59+'[1] Charakteristiky'!J60</f>
        <v>4.8670000000000009</v>
      </c>
      <c r="K73" s="38">
        <f>+'[1] Charakteristiky'!K57+'[1] Charakteristiky'!K58+'[1] Charakteristiky'!K59+'[1] Charakteristiky'!K60</f>
        <v>11.953000000000001</v>
      </c>
      <c r="L73" s="38">
        <f>+'[1] Charakteristiky'!L57+'[1] Charakteristiky'!L58+'[1] Charakteristiky'!L59+'[1] Charakteristiky'!L60</f>
        <v>12.245000000000001</v>
      </c>
      <c r="M73" s="38">
        <f>+'[1] Charakteristiky'!M57+'[1] Charakteristiky'!M58+'[1] Charakteristiky'!M59+'[1] Charakteristiky'!M60</f>
        <v>23.572999999999997</v>
      </c>
      <c r="N73" s="52" t="s">
        <v>130</v>
      </c>
      <c r="O73" s="45"/>
      <c r="P73" s="43"/>
    </row>
    <row r="74" spans="1:16" s="37" customFormat="1" ht="18" customHeight="1" x14ac:dyDescent="0.2">
      <c r="A74" s="59" t="s">
        <v>118</v>
      </c>
      <c r="B74" s="32"/>
      <c r="C74" s="43"/>
      <c r="D74" s="50"/>
      <c r="E74" s="45"/>
      <c r="F74" s="45"/>
      <c r="G74" s="45"/>
      <c r="H74" s="46"/>
      <c r="I74" s="45"/>
      <c r="J74" s="45"/>
      <c r="K74" s="45"/>
      <c r="L74" s="45"/>
      <c r="M74" s="45"/>
      <c r="N74" s="60" t="s">
        <v>119</v>
      </c>
      <c r="O74" s="45"/>
      <c r="P74" s="43"/>
    </row>
    <row r="75" spans="1:16" s="37" customFormat="1" ht="13.5" customHeight="1" x14ac:dyDescent="0.2">
      <c r="A75" s="52" t="s">
        <v>121</v>
      </c>
      <c r="B75" s="32"/>
      <c r="C75" s="43"/>
      <c r="D75" s="50">
        <f>+'[1] Charakteristiky'!D80</f>
        <v>51.445999999999998</v>
      </c>
      <c r="E75" s="38">
        <f>+'[1] Charakteristiky'!E80</f>
        <v>47.28</v>
      </c>
      <c r="F75" s="38">
        <f>+'[1] Charakteristiky'!F80</f>
        <v>45.084000000000003</v>
      </c>
      <c r="G75" s="38">
        <f>+'[1] Charakteristiky'!G80</f>
        <v>39.478999999999999</v>
      </c>
      <c r="H75" s="39">
        <f>+'[1] Charakteristiky'!H80</f>
        <v>18.173999999999999</v>
      </c>
      <c r="I75" s="94" t="s">
        <v>179</v>
      </c>
      <c r="J75" s="94" t="s">
        <v>179</v>
      </c>
      <c r="K75" s="94" t="s">
        <v>179</v>
      </c>
      <c r="L75" s="94" t="s">
        <v>179</v>
      </c>
      <c r="M75" s="94" t="s">
        <v>179</v>
      </c>
      <c r="N75" s="52" t="s">
        <v>120</v>
      </c>
      <c r="O75" s="45"/>
      <c r="P75" s="43"/>
    </row>
    <row r="76" spans="1:16" s="37" customFormat="1" ht="13.5" customHeight="1" x14ac:dyDescent="0.2">
      <c r="A76" s="51" t="s">
        <v>122</v>
      </c>
      <c r="B76" s="32"/>
      <c r="C76" s="43"/>
      <c r="D76" s="50">
        <f>+'[1] Charakteristiky'!D81</f>
        <v>48.554000000000002</v>
      </c>
      <c r="E76" s="38">
        <f>+'[1] Charakteristiky'!E81</f>
        <v>52.72</v>
      </c>
      <c r="F76" s="38">
        <f>+'[1] Charakteristiky'!F81</f>
        <v>54.915999999999997</v>
      </c>
      <c r="G76" s="38">
        <f>+'[1] Charakteristiky'!G81</f>
        <v>60.521000000000001</v>
      </c>
      <c r="H76" s="39">
        <f>+'[1] Charakteristiky'!H81</f>
        <v>81.825999999999993</v>
      </c>
      <c r="I76" s="94" t="s">
        <v>179</v>
      </c>
      <c r="J76" s="94" t="s">
        <v>179</v>
      </c>
      <c r="K76" s="94" t="s">
        <v>179</v>
      </c>
      <c r="L76" s="94" t="s">
        <v>179</v>
      </c>
      <c r="M76" s="94" t="s">
        <v>179</v>
      </c>
      <c r="N76" s="52" t="s">
        <v>156</v>
      </c>
      <c r="O76" s="45"/>
      <c r="P76" s="43"/>
    </row>
    <row r="77" spans="1:16" s="37" customFormat="1" ht="13.5" customHeight="1" x14ac:dyDescent="0.2">
      <c r="A77" s="51" t="s">
        <v>50</v>
      </c>
      <c r="B77" s="32"/>
      <c r="C77" s="43"/>
      <c r="D77" s="94" t="s">
        <v>179</v>
      </c>
      <c r="E77" s="94" t="s">
        <v>179</v>
      </c>
      <c r="F77" s="94" t="s">
        <v>179</v>
      </c>
      <c r="G77" s="94" t="s">
        <v>179</v>
      </c>
      <c r="H77" s="95" t="s">
        <v>179</v>
      </c>
      <c r="I77" s="94" t="s">
        <v>179</v>
      </c>
      <c r="J77" s="94" t="s">
        <v>179</v>
      </c>
      <c r="K77" s="94" t="s">
        <v>179</v>
      </c>
      <c r="L77" s="94" t="s">
        <v>179</v>
      </c>
      <c r="M77" s="94" t="s">
        <v>179</v>
      </c>
      <c r="N77" s="52" t="s">
        <v>93</v>
      </c>
      <c r="O77" s="45"/>
      <c r="P77" s="43"/>
    </row>
    <row r="78" spans="1:16" s="37" customFormat="1" ht="13.5" customHeight="1" x14ac:dyDescent="0.2">
      <c r="A78" s="51" t="s">
        <v>51</v>
      </c>
      <c r="B78" s="32"/>
      <c r="C78" s="43"/>
      <c r="D78" s="94" t="s">
        <v>179</v>
      </c>
      <c r="E78" s="94" t="s">
        <v>179</v>
      </c>
      <c r="F78" s="94" t="s">
        <v>179</v>
      </c>
      <c r="G78" s="94" t="s">
        <v>179</v>
      </c>
      <c r="H78" s="95" t="s">
        <v>179</v>
      </c>
      <c r="I78" s="94" t="s">
        <v>179</v>
      </c>
      <c r="J78" s="94" t="s">
        <v>179</v>
      </c>
      <c r="K78" s="94" t="s">
        <v>179</v>
      </c>
      <c r="L78" s="94" t="s">
        <v>179</v>
      </c>
      <c r="M78" s="94" t="s">
        <v>179</v>
      </c>
      <c r="N78" s="52" t="s">
        <v>94</v>
      </c>
      <c r="O78" s="45"/>
      <c r="P78" s="43"/>
    </row>
    <row r="79" spans="1:16" s="37" customFormat="1" ht="13.5" customHeight="1" x14ac:dyDescent="0.2">
      <c r="A79" s="51" t="s">
        <v>132</v>
      </c>
      <c r="B79" s="32"/>
      <c r="C79" s="43"/>
      <c r="D79" s="94" t="s">
        <v>179</v>
      </c>
      <c r="E79" s="94" t="s">
        <v>179</v>
      </c>
      <c r="F79" s="94" t="s">
        <v>179</v>
      </c>
      <c r="G79" s="94" t="s">
        <v>179</v>
      </c>
      <c r="H79" s="95" t="s">
        <v>179</v>
      </c>
      <c r="I79" s="94" t="s">
        <v>179</v>
      </c>
      <c r="J79" s="94" t="s">
        <v>179</v>
      </c>
      <c r="K79" s="94" t="s">
        <v>179</v>
      </c>
      <c r="L79" s="94" t="s">
        <v>179</v>
      </c>
      <c r="M79" s="94" t="s">
        <v>179</v>
      </c>
      <c r="N79" s="52" t="s">
        <v>125</v>
      </c>
      <c r="O79" s="45"/>
      <c r="P79" s="43"/>
    </row>
    <row r="80" spans="1:16" s="37" customFormat="1" ht="13.5" customHeight="1" x14ac:dyDescent="0.2">
      <c r="A80" s="51" t="s">
        <v>133</v>
      </c>
      <c r="B80" s="32"/>
      <c r="C80" s="43"/>
      <c r="D80" s="94" t="s">
        <v>179</v>
      </c>
      <c r="E80" s="94" t="s">
        <v>179</v>
      </c>
      <c r="F80" s="94" t="s">
        <v>179</v>
      </c>
      <c r="G80" s="94" t="s">
        <v>179</v>
      </c>
      <c r="H80" s="95" t="s">
        <v>179</v>
      </c>
      <c r="I80" s="38">
        <f>+'[1] Charakteristiky'!I85</f>
        <v>100</v>
      </c>
      <c r="J80" s="38">
        <f>+'[1] Charakteristiky'!J85</f>
        <v>100</v>
      </c>
      <c r="K80" s="38">
        <f>+'[1] Charakteristiky'!K85</f>
        <v>100</v>
      </c>
      <c r="L80" s="38">
        <f>+'[1] Charakteristiky'!L85</f>
        <v>100</v>
      </c>
      <c r="M80" s="38">
        <f>+'[1] Charakteristiky'!M85</f>
        <v>100</v>
      </c>
      <c r="N80" s="52" t="s">
        <v>126</v>
      </c>
      <c r="O80" s="45"/>
      <c r="P80" s="43"/>
    </row>
    <row r="81" spans="1:16" s="37" customFormat="1" ht="13.5" customHeight="1" x14ac:dyDescent="0.2">
      <c r="A81" s="51" t="s">
        <v>52</v>
      </c>
      <c r="B81" s="32"/>
      <c r="C81" s="43"/>
      <c r="D81" s="94" t="s">
        <v>179</v>
      </c>
      <c r="E81" s="94" t="s">
        <v>179</v>
      </c>
      <c r="F81" s="94" t="s">
        <v>179</v>
      </c>
      <c r="G81" s="94" t="s">
        <v>179</v>
      </c>
      <c r="H81" s="95" t="s">
        <v>179</v>
      </c>
      <c r="I81" s="94" t="s">
        <v>179</v>
      </c>
      <c r="J81" s="94" t="s">
        <v>179</v>
      </c>
      <c r="K81" s="94" t="s">
        <v>179</v>
      </c>
      <c r="L81" s="94" t="s">
        <v>179</v>
      </c>
      <c r="M81" s="94" t="s">
        <v>179</v>
      </c>
      <c r="N81" s="52" t="s">
        <v>116</v>
      </c>
      <c r="O81" s="45"/>
      <c r="P81" s="43"/>
    </row>
    <row r="82" spans="1:16" s="37" customFormat="1" ht="13.5" customHeight="1" x14ac:dyDescent="0.2">
      <c r="A82" s="52" t="s">
        <v>53</v>
      </c>
      <c r="B82" s="32"/>
      <c r="C82" s="43"/>
      <c r="D82" s="94" t="s">
        <v>179</v>
      </c>
      <c r="E82" s="94" t="s">
        <v>179</v>
      </c>
      <c r="F82" s="94" t="s">
        <v>179</v>
      </c>
      <c r="G82" s="94" t="s">
        <v>179</v>
      </c>
      <c r="H82" s="95" t="s">
        <v>179</v>
      </c>
      <c r="I82" s="94" t="s">
        <v>179</v>
      </c>
      <c r="J82" s="94" t="s">
        <v>179</v>
      </c>
      <c r="K82" s="94" t="s">
        <v>179</v>
      </c>
      <c r="L82" s="94" t="s">
        <v>179</v>
      </c>
      <c r="M82" s="94" t="s">
        <v>179</v>
      </c>
      <c r="N82" s="52" t="s">
        <v>95</v>
      </c>
      <c r="O82" s="45"/>
      <c r="P82" s="43"/>
    </row>
    <row r="83" spans="1:16" s="37" customFormat="1" ht="18" customHeight="1" x14ac:dyDescent="0.2">
      <c r="A83" s="60" t="s">
        <v>54</v>
      </c>
      <c r="B83" s="45"/>
      <c r="C83" s="46"/>
      <c r="D83" s="50"/>
      <c r="E83" s="45"/>
      <c r="F83" s="45"/>
      <c r="G83" s="45"/>
      <c r="H83" s="46"/>
      <c r="I83" s="45"/>
      <c r="J83" s="45"/>
      <c r="K83" s="45"/>
      <c r="L83" s="45"/>
      <c r="M83" s="45"/>
      <c r="N83" s="60" t="s">
        <v>127</v>
      </c>
      <c r="O83" s="45"/>
      <c r="P83" s="46"/>
    </row>
    <row r="84" spans="1:16" s="37" customFormat="1" ht="13.5" customHeight="1" x14ac:dyDescent="0.2">
      <c r="A84" s="52" t="s">
        <v>1</v>
      </c>
      <c r="B84" s="64"/>
      <c r="C84" s="46"/>
      <c r="D84" s="50">
        <f>+'[1] Charakteristiky'!D71</f>
        <v>2.972</v>
      </c>
      <c r="E84" s="38">
        <f>+'[1] Charakteristiky'!E71</f>
        <v>2.964</v>
      </c>
      <c r="F84" s="38">
        <f>+'[1] Charakteristiky'!F71</f>
        <v>4.8099999999999996</v>
      </c>
      <c r="G84" s="38">
        <f>+'[1] Charakteristiky'!G71</f>
        <v>8.2750000000000004</v>
      </c>
      <c r="H84" s="39">
        <f>+'[1] Charakteristiky'!H71</f>
        <v>10.519</v>
      </c>
      <c r="I84" s="94" t="s">
        <v>179</v>
      </c>
      <c r="J84" s="94" t="s">
        <v>179</v>
      </c>
      <c r="K84" s="94" t="s">
        <v>179</v>
      </c>
      <c r="L84" s="94" t="s">
        <v>179</v>
      </c>
      <c r="M84" s="94" t="s">
        <v>179</v>
      </c>
      <c r="N84" s="52" t="s">
        <v>165</v>
      </c>
      <c r="O84" s="64"/>
      <c r="P84" s="46"/>
    </row>
    <row r="85" spans="1:16" s="37" customFormat="1" ht="13.5" customHeight="1" x14ac:dyDescent="0.2">
      <c r="A85" s="52" t="s">
        <v>157</v>
      </c>
      <c r="B85" s="64"/>
      <c r="C85" s="46"/>
      <c r="D85" s="50">
        <f>+'[1] Charakteristiky'!D72</f>
        <v>8.0239999999999991</v>
      </c>
      <c r="E85" s="38">
        <f>+'[1] Charakteristiky'!E72</f>
        <v>13.467000000000001</v>
      </c>
      <c r="F85" s="38">
        <f>+'[1] Charakteristiky'!F72</f>
        <v>12.608000000000001</v>
      </c>
      <c r="G85" s="38">
        <f>+'[1] Charakteristiky'!G72</f>
        <v>14.016</v>
      </c>
      <c r="H85" s="39">
        <f>+'[1] Charakteristiky'!H72</f>
        <v>31.837</v>
      </c>
      <c r="I85" s="94" t="s">
        <v>179</v>
      </c>
      <c r="J85" s="94" t="s">
        <v>179</v>
      </c>
      <c r="K85" s="94" t="s">
        <v>179</v>
      </c>
      <c r="L85" s="94" t="s">
        <v>179</v>
      </c>
      <c r="M85" s="94" t="s">
        <v>179</v>
      </c>
      <c r="N85" s="52" t="s">
        <v>166</v>
      </c>
      <c r="O85" s="64"/>
      <c r="P85" s="46"/>
    </row>
    <row r="86" spans="1:16" s="37" customFormat="1" ht="13.5" customHeight="1" x14ac:dyDescent="0.2">
      <c r="A86" s="52" t="s">
        <v>158</v>
      </c>
      <c r="B86" s="64"/>
      <c r="C86" s="46"/>
      <c r="D86" s="50">
        <f>+'[1] Charakteristiky'!D73</f>
        <v>13.685</v>
      </c>
      <c r="E86" s="38">
        <f>+'[1] Charakteristiky'!E73</f>
        <v>18.053000000000001</v>
      </c>
      <c r="F86" s="38">
        <f>+'[1] Charakteristiky'!F73</f>
        <v>16.265000000000001</v>
      </c>
      <c r="G86" s="38">
        <f>+'[1] Charakteristiky'!G73</f>
        <v>17.449000000000002</v>
      </c>
      <c r="H86" s="39">
        <f>+'[1] Charakteristiky'!H73</f>
        <v>20.655000000000001</v>
      </c>
      <c r="I86" s="94" t="s">
        <v>179</v>
      </c>
      <c r="J86" s="94" t="s">
        <v>179</v>
      </c>
      <c r="K86" s="94" t="s">
        <v>179</v>
      </c>
      <c r="L86" s="94" t="s">
        <v>179</v>
      </c>
      <c r="M86" s="94" t="s">
        <v>179</v>
      </c>
      <c r="N86" s="52" t="s">
        <v>167</v>
      </c>
      <c r="O86" s="64"/>
      <c r="P86" s="46"/>
    </row>
    <row r="87" spans="1:16" s="37" customFormat="1" ht="13.5" customHeight="1" x14ac:dyDescent="0.2">
      <c r="A87" s="52" t="s">
        <v>159</v>
      </c>
      <c r="B87" s="64"/>
      <c r="C87" s="46"/>
      <c r="D87" s="50">
        <f>+'[1] Charakteristiky'!D74</f>
        <v>4.7939999999999996</v>
      </c>
      <c r="E87" s="38">
        <f>+'[1] Charakteristiky'!E74</f>
        <v>7.5069999999999997</v>
      </c>
      <c r="F87" s="38">
        <f>+'[1] Charakteristiky'!F74</f>
        <v>6.7779999999999996</v>
      </c>
      <c r="G87" s="38">
        <f>+'[1] Charakteristiky'!G74</f>
        <v>8.0030000000000001</v>
      </c>
      <c r="H87" s="39">
        <f>+'[1] Charakteristiky'!H74</f>
        <v>6.5410000000000004</v>
      </c>
      <c r="I87" s="94" t="s">
        <v>179</v>
      </c>
      <c r="J87" s="94" t="s">
        <v>179</v>
      </c>
      <c r="K87" s="94" t="s">
        <v>179</v>
      </c>
      <c r="L87" s="94" t="s">
        <v>179</v>
      </c>
      <c r="M87" s="94" t="s">
        <v>179</v>
      </c>
      <c r="N87" s="52" t="s">
        <v>168</v>
      </c>
      <c r="O87" s="64"/>
      <c r="P87" s="46"/>
    </row>
    <row r="88" spans="1:16" s="37" customFormat="1" ht="13.5" customHeight="1" x14ac:dyDescent="0.2">
      <c r="A88" s="52" t="s">
        <v>160</v>
      </c>
      <c r="B88" s="64"/>
      <c r="C88" s="46"/>
      <c r="D88" s="50">
        <f>+'[1] Charakteristiky'!D75</f>
        <v>13.36</v>
      </c>
      <c r="E88" s="38">
        <f>+'[1] Charakteristiky'!E75</f>
        <v>11.238</v>
      </c>
      <c r="F88" s="38">
        <f>+'[1] Charakteristiky'!F75</f>
        <v>10.978</v>
      </c>
      <c r="G88" s="38">
        <f>+'[1] Charakteristiky'!G75</f>
        <v>8.5020000000000007</v>
      </c>
      <c r="H88" s="39">
        <f>+'[1] Charakteristiky'!H75</f>
        <v>7.1680000000000001</v>
      </c>
      <c r="I88" s="94" t="s">
        <v>179</v>
      </c>
      <c r="J88" s="94" t="s">
        <v>179</v>
      </c>
      <c r="K88" s="94" t="s">
        <v>179</v>
      </c>
      <c r="L88" s="94" t="s">
        <v>179</v>
      </c>
      <c r="M88" s="94" t="s">
        <v>179</v>
      </c>
      <c r="N88" s="52" t="s">
        <v>169</v>
      </c>
      <c r="O88" s="64"/>
      <c r="P88" s="46"/>
    </row>
    <row r="89" spans="1:16" s="37" customFormat="1" ht="13.5" customHeight="1" x14ac:dyDescent="0.2">
      <c r="A89" s="52" t="s">
        <v>161</v>
      </c>
      <c r="B89" s="64"/>
      <c r="C89" s="46"/>
      <c r="E89" s="38"/>
      <c r="F89" s="38"/>
      <c r="G89" s="38"/>
      <c r="H89" s="39"/>
      <c r="I89" s="38"/>
      <c r="J89" s="38"/>
      <c r="K89" s="38"/>
      <c r="L89" s="38"/>
      <c r="M89" s="38"/>
      <c r="N89" s="52" t="s">
        <v>170</v>
      </c>
      <c r="O89" s="64"/>
      <c r="P89" s="46"/>
    </row>
    <row r="90" spans="1:16" s="37" customFormat="1" ht="13.5" customHeight="1" x14ac:dyDescent="0.2">
      <c r="A90" s="52" t="s">
        <v>162</v>
      </c>
      <c r="B90" s="64"/>
      <c r="C90" s="46"/>
      <c r="D90" s="50">
        <f>+'[1] Charakteristiky'!D76</f>
        <v>0.621</v>
      </c>
      <c r="E90" s="38">
        <f>+'[1] Charakteristiky'!E76</f>
        <v>0.98299999999999998</v>
      </c>
      <c r="F90" s="38">
        <f>+'[1] Charakteristiky'!F76</f>
        <v>0.871</v>
      </c>
      <c r="G90" s="38">
        <f>+'[1] Charakteristiky'!G76</f>
        <v>0.16300000000000001</v>
      </c>
      <c r="H90" s="39">
        <f>+'[1] Charakteristiky'!H76</f>
        <v>0.23499999999999999</v>
      </c>
      <c r="I90" s="94" t="s">
        <v>179</v>
      </c>
      <c r="J90" s="94" t="s">
        <v>179</v>
      </c>
      <c r="K90" s="94" t="s">
        <v>179</v>
      </c>
      <c r="L90" s="94" t="s">
        <v>179</v>
      </c>
      <c r="M90" s="94" t="s">
        <v>179</v>
      </c>
      <c r="N90" s="52" t="s">
        <v>171</v>
      </c>
      <c r="O90" s="64"/>
      <c r="P90" s="46"/>
    </row>
    <row r="91" spans="1:16" s="37" customFormat="1" ht="13.5" customHeight="1" x14ac:dyDescent="0.2">
      <c r="A91" s="52" t="s">
        <v>163</v>
      </c>
      <c r="B91" s="64"/>
      <c r="C91" s="46"/>
      <c r="D91" s="50">
        <f>+'[1] Charakteristiky'!D77</f>
        <v>20.94</v>
      </c>
      <c r="E91" s="38">
        <f>+'[1] Charakteristiky'!E77</f>
        <v>20.698</v>
      </c>
      <c r="F91" s="38">
        <f>+'[1] Charakteristiky'!F77</f>
        <v>19.061</v>
      </c>
      <c r="G91" s="38">
        <f>+'[1] Charakteristiky'!G77</f>
        <v>21.291</v>
      </c>
      <c r="H91" s="39">
        <f>+'[1] Charakteristiky'!H77</f>
        <v>10.129</v>
      </c>
      <c r="I91" s="94" t="s">
        <v>179</v>
      </c>
      <c r="J91" s="94" t="s">
        <v>179</v>
      </c>
      <c r="K91" s="94" t="s">
        <v>179</v>
      </c>
      <c r="L91" s="94" t="s">
        <v>179</v>
      </c>
      <c r="M91" s="94" t="s">
        <v>179</v>
      </c>
      <c r="N91" s="52" t="s">
        <v>172</v>
      </c>
      <c r="O91" s="64"/>
      <c r="P91" s="46"/>
    </row>
    <row r="92" spans="1:16" s="37" customFormat="1" ht="13.5" customHeight="1" x14ac:dyDescent="0.2">
      <c r="A92" s="52" t="s">
        <v>164</v>
      </c>
      <c r="B92" s="64"/>
      <c r="C92" s="46"/>
      <c r="D92" s="50">
        <f>+'[1] Charakteristiky'!D78</f>
        <v>26.045000000000002</v>
      </c>
      <c r="E92" s="38">
        <f>+'[1] Charakteristiky'!E78</f>
        <v>18.702999999999999</v>
      </c>
      <c r="F92" s="38">
        <f>+'[1] Charakteristiky'!F78</f>
        <v>22.291</v>
      </c>
      <c r="G92" s="38">
        <f>+'[1] Charakteristiky'!G78</f>
        <v>18.285</v>
      </c>
      <c r="H92" s="39">
        <f>+'[1] Charakteristiky'!H78</f>
        <v>10.526999999999999</v>
      </c>
      <c r="I92" s="94" t="s">
        <v>179</v>
      </c>
      <c r="J92" s="94" t="s">
        <v>179</v>
      </c>
      <c r="K92" s="94" t="s">
        <v>179</v>
      </c>
      <c r="L92" s="94" t="s">
        <v>179</v>
      </c>
      <c r="M92" s="94" t="s">
        <v>179</v>
      </c>
      <c r="N92" s="52" t="s">
        <v>173</v>
      </c>
      <c r="O92" s="64"/>
      <c r="P92" s="46"/>
    </row>
    <row r="93" spans="1:16" s="37" customFormat="1" ht="13.5" customHeight="1" x14ac:dyDescent="0.2">
      <c r="A93" s="52" t="s">
        <v>2</v>
      </c>
      <c r="B93" s="64"/>
      <c r="C93" s="46"/>
      <c r="D93" s="50">
        <f>+'[1] Charakteristiky'!D79</f>
        <v>9.1739999999999995</v>
      </c>
      <c r="E93" s="38">
        <f>+'[1] Charakteristiky'!E79</f>
        <v>5.7370000000000001</v>
      </c>
      <c r="F93" s="38">
        <f>+'[1] Charakteristiky'!F79</f>
        <v>6.1879999999999997</v>
      </c>
      <c r="G93" s="38">
        <f>+'[1] Charakteristiky'!G79</f>
        <v>3.8220000000000001</v>
      </c>
      <c r="H93" s="39">
        <f>+'[1] Charakteristiky'!H79</f>
        <v>1.9370000000000001</v>
      </c>
      <c r="I93" s="94" t="s">
        <v>179</v>
      </c>
      <c r="J93" s="94" t="s">
        <v>179</v>
      </c>
      <c r="K93" s="94" t="s">
        <v>179</v>
      </c>
      <c r="L93" s="94" t="s">
        <v>179</v>
      </c>
      <c r="M93" s="94" t="s">
        <v>179</v>
      </c>
      <c r="N93" s="52" t="s">
        <v>174</v>
      </c>
      <c r="O93" s="64"/>
      <c r="P93" s="46"/>
    </row>
    <row r="94" spans="1:16" s="66" customFormat="1" ht="13.5" customHeight="1" x14ac:dyDescent="0.2">
      <c r="A94" s="52" t="s">
        <v>107</v>
      </c>
      <c r="B94" s="64"/>
      <c r="C94" s="46"/>
      <c r="D94" s="94" t="s">
        <v>179</v>
      </c>
      <c r="E94" s="94" t="s">
        <v>179</v>
      </c>
      <c r="F94" s="94" t="s">
        <v>179</v>
      </c>
      <c r="G94" s="94" t="s">
        <v>179</v>
      </c>
      <c r="H94" s="95" t="s">
        <v>179</v>
      </c>
      <c r="I94" s="65">
        <f>+'[1] Charakteristiky'!I70</f>
        <v>100</v>
      </c>
      <c r="J94" s="65">
        <f>+'[1] Charakteristiky'!J70</f>
        <v>100</v>
      </c>
      <c r="K94" s="65">
        <f>+'[1] Charakteristiky'!K70</f>
        <v>100</v>
      </c>
      <c r="L94" s="65">
        <f>+'[1] Charakteristiky'!L70</f>
        <v>100</v>
      </c>
      <c r="M94" s="65">
        <f>+'[1] Charakteristiky'!M70</f>
        <v>100</v>
      </c>
      <c r="N94" s="52" t="s">
        <v>108</v>
      </c>
      <c r="O94" s="64"/>
      <c r="P94" s="46"/>
    </row>
    <row r="95" spans="1:16" s="66" customFormat="1" ht="8.25" customHeight="1" x14ac:dyDescent="0.2">
      <c r="A95" s="67"/>
      <c r="B95" s="68"/>
      <c r="C95" s="69"/>
      <c r="D95" s="70"/>
      <c r="E95" s="71"/>
      <c r="F95" s="71"/>
      <c r="G95" s="71"/>
      <c r="H95" s="72"/>
      <c r="I95" s="70"/>
      <c r="J95" s="71"/>
      <c r="K95" s="71"/>
      <c r="L95" s="71"/>
      <c r="M95" s="71"/>
      <c r="N95" s="67"/>
      <c r="O95" s="68"/>
      <c r="P95" s="69"/>
    </row>
    <row r="96" spans="1:16" s="66" customFormat="1" x14ac:dyDescent="0.2"/>
    <row r="97" s="66" customFormat="1" x14ac:dyDescent="0.2"/>
    <row r="98" s="66" customFormat="1" x14ac:dyDescent="0.2"/>
    <row r="99" s="66" customFormat="1" x14ac:dyDescent="0.2"/>
    <row r="100" s="66" customFormat="1" x14ac:dyDescent="0.2"/>
  </sheetData>
  <mergeCells count="6">
    <mergeCell ref="A5:C8"/>
    <mergeCell ref="D5:H5"/>
    <mergeCell ref="N5:P8"/>
    <mergeCell ref="I5:M5"/>
    <mergeCell ref="D6:H6"/>
    <mergeCell ref="I6:M6"/>
  </mergeCells>
  <phoneticPr fontId="0" type="noConversion"/>
  <printOptions horizontalCentered="1"/>
  <pageMargins left="0.74803149606299213" right="0.74803149606299213" top="0.39370078740157483" bottom="0.19685039370078741" header="0" footer="0.39370078740157483"/>
  <pageSetup paperSize="9" scale="71" fitToHeight="2" pageOrder="overThenDown" orientation="landscape" r:id="rId1"/>
  <headerFooter alignWithMargins="0"/>
  <rowBreaks count="1" manualBreakCount="1">
    <brk id="50" max="15" man="1"/>
  </rowBreaks>
  <ignoredErrors>
    <ignoredError sqref="B11:B29 O11:O15 O17:O21 O23:O28" numberStoredAsText="1"/>
    <ignoredError sqref="N6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dem.char.dom.</vt:lpstr>
      <vt:lpstr>dem.char.dom.!Názvy_tisku</vt:lpstr>
      <vt:lpstr>dem.char.dom.!Oblast_tisku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Dvornakova</dc:creator>
  <cp:lastModifiedBy>Helena Kovářová</cp:lastModifiedBy>
  <cp:lastPrinted>2020-02-27T08:12:12Z</cp:lastPrinted>
  <dcterms:created xsi:type="dcterms:W3CDTF">2006-07-27T08:20:35Z</dcterms:created>
  <dcterms:modified xsi:type="dcterms:W3CDTF">2020-02-27T08:12:29Z</dcterms:modified>
</cp:coreProperties>
</file>