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asparova3676\Desktop\publikace\"/>
    </mc:Choice>
  </mc:AlternateContent>
  <bookViews>
    <workbookView xWindow="15075" yWindow="-240" windowWidth="4125" windowHeight="9180" tabRatio="633"/>
  </bookViews>
  <sheets>
    <sheet name="OBSAH" sheetId="1" r:id="rId1"/>
    <sheet name="ZNAČKY" sheetId="196" r:id="rId2"/>
    <sheet name="1.1.1" sheetId="63" r:id="rId3"/>
    <sheet name="1.2.1" sheetId="10" r:id="rId4"/>
    <sheet name="1.2.2" sheetId="11" r:id="rId5"/>
    <sheet name="1.2.3" sheetId="258" r:id="rId6"/>
    <sheet name="1.2.4" sheetId="308" r:id="rId7"/>
    <sheet name="1.2.5" sheetId="259" r:id="rId8"/>
    <sheet name="1.2.6" sheetId="307" r:id="rId9"/>
    <sheet name="1.2.7" sheetId="309" r:id="rId10"/>
    <sheet name="1.2.8" sheetId="260" r:id="rId11"/>
    <sheet name="1.2.9" sheetId="261" r:id="rId12"/>
    <sheet name="1.2.10" sheetId="310" r:id="rId13"/>
  </sheets>
  <definedNames>
    <definedName name="_xlnm.Print_Area" localSheetId="2">'1.1.1'!$A$1:$N$26</definedName>
  </definedNames>
  <calcPr calcId="162913"/>
</workbook>
</file>

<file path=xl/calcChain.xml><?xml version="1.0" encoding="utf-8"?>
<calcChain xmlns="http://schemas.openxmlformats.org/spreadsheetml/2006/main">
  <c r="I20" i="261" l="1"/>
  <c r="D22" i="308" l="1"/>
  <c r="D21" i="308"/>
  <c r="D23" i="10"/>
  <c r="D24" i="10"/>
  <c r="U17" i="260" l="1"/>
  <c r="U16" i="260"/>
  <c r="U14" i="260"/>
  <c r="U13" i="260"/>
  <c r="U9" i="260"/>
  <c r="U8" i="260"/>
  <c r="U7" i="260"/>
  <c r="I7" i="310" l="1"/>
  <c r="K7" i="310"/>
  <c r="M7" i="310"/>
  <c r="M21" i="310"/>
  <c r="M20" i="310"/>
  <c r="M19" i="310"/>
  <c r="M17" i="310"/>
  <c r="M16" i="310"/>
  <c r="M15" i="310"/>
  <c r="M14" i="310"/>
  <c r="M13" i="310"/>
  <c r="M12" i="310"/>
  <c r="M11" i="310"/>
  <c r="M10" i="310"/>
  <c r="M9" i="310"/>
  <c r="M8" i="310"/>
  <c r="K21" i="310"/>
  <c r="K18" i="310"/>
  <c r="K17" i="310"/>
  <c r="K16" i="310"/>
  <c r="K15" i="310"/>
  <c r="K13" i="310"/>
  <c r="K10" i="310"/>
  <c r="K9" i="310"/>
  <c r="K8" i="310"/>
  <c r="I9" i="310"/>
  <c r="I10" i="310"/>
  <c r="I11" i="310"/>
  <c r="I12" i="310"/>
  <c r="I13" i="310"/>
  <c r="I15" i="310"/>
  <c r="I16" i="310"/>
  <c r="I17" i="310"/>
  <c r="I18" i="310"/>
  <c r="I20" i="310"/>
  <c r="I21" i="310"/>
  <c r="M21" i="261"/>
  <c r="M20" i="261"/>
  <c r="M19" i="261"/>
  <c r="M18" i="261"/>
  <c r="M17" i="261"/>
  <c r="M16" i="261"/>
  <c r="M14" i="261"/>
  <c r="M13" i="261"/>
  <c r="M12" i="261"/>
  <c r="M11" i="261"/>
  <c r="M10" i="261"/>
  <c r="M9" i="261"/>
  <c r="M8" i="261"/>
  <c r="M7" i="261"/>
  <c r="K21" i="261"/>
  <c r="K20" i="261"/>
  <c r="K19" i="261"/>
  <c r="K18" i="261"/>
  <c r="K17" i="261"/>
  <c r="K16" i="261"/>
  <c r="K14" i="261"/>
  <c r="K13" i="261"/>
  <c r="K12" i="261"/>
  <c r="K11" i="261"/>
  <c r="K10" i="261"/>
  <c r="K9" i="261"/>
  <c r="K8" i="261"/>
  <c r="K7" i="261"/>
  <c r="I8" i="261"/>
  <c r="I9" i="261"/>
  <c r="I10" i="261"/>
  <c r="I11" i="261"/>
  <c r="I12" i="261"/>
  <c r="I13" i="261"/>
  <c r="I14" i="261"/>
  <c r="I16" i="261"/>
  <c r="I17" i="261"/>
  <c r="I18" i="261"/>
  <c r="I19" i="261"/>
  <c r="I21" i="261"/>
  <c r="I7" i="261"/>
  <c r="U23" i="309"/>
  <c r="T16" i="309"/>
  <c r="W21" i="260"/>
  <c r="Q21" i="260"/>
  <c r="O21" i="260"/>
  <c r="M21" i="260"/>
  <c r="K21" i="260"/>
  <c r="I21" i="260"/>
  <c r="G21" i="260"/>
  <c r="E21" i="260"/>
  <c r="M20" i="260"/>
  <c r="I20" i="260"/>
  <c r="G20" i="260"/>
  <c r="Q19" i="260"/>
  <c r="O19" i="260"/>
  <c r="M19" i="260"/>
  <c r="K19" i="260"/>
  <c r="I19" i="260"/>
  <c r="G19" i="260"/>
  <c r="W18" i="260"/>
  <c r="Q18" i="260"/>
  <c r="O18" i="260"/>
  <c r="M18" i="260"/>
  <c r="K18" i="260"/>
  <c r="I18" i="260"/>
  <c r="G18" i="260"/>
  <c r="Q17" i="260"/>
  <c r="O17" i="260"/>
  <c r="M17" i="260"/>
  <c r="K17" i="260"/>
  <c r="I17" i="260"/>
  <c r="G17" i="260"/>
  <c r="Q16" i="260"/>
  <c r="O16" i="260"/>
  <c r="M16" i="260"/>
  <c r="K16" i="260"/>
  <c r="I16" i="260"/>
  <c r="G16" i="260"/>
  <c r="M15" i="260"/>
  <c r="K15" i="260"/>
  <c r="I15" i="260"/>
  <c r="G15" i="260"/>
  <c r="Q14" i="260"/>
  <c r="O14" i="260"/>
  <c r="M14" i="260"/>
  <c r="K14" i="260"/>
  <c r="I14" i="260"/>
  <c r="G14" i="260"/>
  <c r="Q13" i="260"/>
  <c r="O13" i="260"/>
  <c r="M13" i="260"/>
  <c r="K13" i="260"/>
  <c r="I13" i="260"/>
  <c r="G13" i="260"/>
  <c r="Q12" i="260"/>
  <c r="O12" i="260"/>
  <c r="M12" i="260"/>
  <c r="K12" i="260"/>
  <c r="I12" i="260"/>
  <c r="G12" i="260"/>
  <c r="W11" i="260"/>
  <c r="Q11" i="260"/>
  <c r="O11" i="260"/>
  <c r="M11" i="260"/>
  <c r="K11" i="260"/>
  <c r="I11" i="260"/>
  <c r="G11" i="260"/>
  <c r="E11" i="260"/>
  <c r="O10" i="260"/>
  <c r="M10" i="260"/>
  <c r="K10" i="260"/>
  <c r="I10" i="260"/>
  <c r="G10" i="260"/>
  <c r="W9" i="260"/>
  <c r="Q9" i="260"/>
  <c r="O9" i="260"/>
  <c r="M9" i="260"/>
  <c r="K9" i="260"/>
  <c r="I9" i="260"/>
  <c r="G9" i="260"/>
  <c r="E9" i="260"/>
  <c r="W8" i="260"/>
  <c r="Q8" i="260"/>
  <c r="O8" i="260"/>
  <c r="M8" i="260"/>
  <c r="K8" i="260"/>
  <c r="I8" i="260"/>
  <c r="G8" i="260"/>
  <c r="E8" i="260"/>
  <c r="W7" i="260"/>
  <c r="Q7" i="260"/>
  <c r="O7" i="260"/>
  <c r="M7" i="260"/>
  <c r="K7" i="260"/>
  <c r="I7" i="260"/>
  <c r="G7" i="260"/>
  <c r="E7" i="260"/>
  <c r="X16" i="309" l="1"/>
  <c r="X15" i="309"/>
  <c r="X14" i="309"/>
  <c r="X13" i="309"/>
  <c r="X12" i="309"/>
  <c r="X11" i="309"/>
  <c r="X10" i="309"/>
  <c r="X9" i="309"/>
  <c r="X8" i="309"/>
  <c r="X7" i="309"/>
  <c r="V16" i="309"/>
  <c r="V15" i="309"/>
  <c r="V14" i="309"/>
  <c r="V13" i="309"/>
  <c r="V12" i="309"/>
  <c r="V11" i="309"/>
  <c r="V10" i="309"/>
  <c r="V9" i="309"/>
  <c r="V8" i="309"/>
  <c r="V7" i="309"/>
  <c r="S21" i="309"/>
  <c r="R16" i="309"/>
  <c r="R15" i="309"/>
  <c r="T15" i="309" s="1"/>
  <c r="R14" i="309"/>
  <c r="T14" i="309" s="1"/>
  <c r="R13" i="309"/>
  <c r="T13" i="309" s="1"/>
  <c r="R12" i="309"/>
  <c r="R11" i="309"/>
  <c r="T11" i="309" s="1"/>
  <c r="R10" i="309"/>
  <c r="T10" i="309" s="1"/>
  <c r="R9" i="309"/>
  <c r="T9" i="309" s="1"/>
  <c r="R8" i="309"/>
  <c r="T8" i="309" s="1"/>
  <c r="R7" i="309"/>
  <c r="P16" i="309"/>
  <c r="P15" i="309"/>
  <c r="P14" i="309"/>
  <c r="P13" i="309"/>
  <c r="P12" i="309"/>
  <c r="P11" i="309"/>
  <c r="P10" i="309"/>
  <c r="P9" i="309"/>
  <c r="P8" i="309"/>
  <c r="P7" i="309"/>
  <c r="N16" i="309"/>
  <c r="N15" i="309"/>
  <c r="N14" i="309"/>
  <c r="N13" i="309"/>
  <c r="N12" i="309"/>
  <c r="N11" i="309"/>
  <c r="N10" i="309"/>
  <c r="N9" i="309"/>
  <c r="N8" i="309"/>
  <c r="N7" i="309"/>
  <c r="L16" i="309"/>
  <c r="L15" i="309"/>
  <c r="L14" i="309"/>
  <c r="L13" i="309"/>
  <c r="L12" i="309"/>
  <c r="L11" i="309"/>
  <c r="L10" i="309"/>
  <c r="L9" i="309"/>
  <c r="L8" i="309"/>
  <c r="L7" i="309"/>
  <c r="J16" i="309"/>
  <c r="J15" i="309"/>
  <c r="J14" i="309"/>
  <c r="J13" i="309"/>
  <c r="J12" i="309"/>
  <c r="J11" i="309"/>
  <c r="J10" i="309"/>
  <c r="J9" i="309"/>
  <c r="J8" i="309"/>
  <c r="J7" i="309"/>
  <c r="H16" i="309"/>
  <c r="H15" i="309"/>
  <c r="H14" i="309"/>
  <c r="H13" i="309"/>
  <c r="H12" i="309"/>
  <c r="H11" i="309"/>
  <c r="H10" i="309"/>
  <c r="H9" i="309"/>
  <c r="H8" i="309"/>
  <c r="H7" i="309"/>
  <c r="F8" i="309"/>
  <c r="F9" i="309"/>
  <c r="F10" i="309"/>
  <c r="F11" i="309"/>
  <c r="F12" i="309"/>
  <c r="F13" i="309"/>
  <c r="F14" i="309"/>
  <c r="F15" i="309"/>
  <c r="F16" i="309"/>
  <c r="F7" i="309"/>
  <c r="U18" i="309"/>
  <c r="W18" i="309"/>
  <c r="U19" i="309"/>
  <c r="W19" i="309"/>
  <c r="U20" i="309"/>
  <c r="W20" i="309"/>
  <c r="U21" i="309"/>
  <c r="W21" i="309"/>
  <c r="U22" i="309"/>
  <c r="W22" i="309"/>
  <c r="W23" i="309"/>
  <c r="Q23" i="309"/>
  <c r="O23" i="309"/>
  <c r="M23" i="309"/>
  <c r="K23" i="309"/>
  <c r="I23" i="309"/>
  <c r="G23" i="309"/>
  <c r="E23" i="309"/>
  <c r="C23" i="309"/>
  <c r="Q22" i="309"/>
  <c r="O22" i="309"/>
  <c r="M22" i="309"/>
  <c r="K22" i="309"/>
  <c r="I22" i="309"/>
  <c r="G22" i="309"/>
  <c r="E22" i="309"/>
  <c r="C22" i="309"/>
  <c r="Q21" i="309"/>
  <c r="O21" i="309"/>
  <c r="M21" i="309"/>
  <c r="K21" i="309"/>
  <c r="I21" i="309"/>
  <c r="G21" i="309"/>
  <c r="E21" i="309"/>
  <c r="C21" i="309"/>
  <c r="Q20" i="309"/>
  <c r="O20" i="309"/>
  <c r="M20" i="309"/>
  <c r="K20" i="309"/>
  <c r="I20" i="309"/>
  <c r="G20" i="309"/>
  <c r="E20" i="309"/>
  <c r="C20" i="309"/>
  <c r="Q19" i="309"/>
  <c r="O19" i="309"/>
  <c r="M19" i="309"/>
  <c r="K19" i="309"/>
  <c r="I19" i="309"/>
  <c r="G19" i="309"/>
  <c r="E19" i="309"/>
  <c r="C19" i="309"/>
  <c r="Q18" i="309"/>
  <c r="O18" i="309"/>
  <c r="M18" i="309"/>
  <c r="K18" i="309"/>
  <c r="I18" i="309"/>
  <c r="G18" i="309"/>
  <c r="E18" i="309"/>
  <c r="C18" i="309"/>
  <c r="D20" i="308"/>
  <c r="E21" i="308"/>
  <c r="C20" i="308"/>
  <c r="N22" i="308"/>
  <c r="M22" i="308"/>
  <c r="L22" i="308"/>
  <c r="K22" i="308"/>
  <c r="J22" i="308"/>
  <c r="I22" i="308"/>
  <c r="H22" i="308"/>
  <c r="G22" i="308"/>
  <c r="F22" i="308"/>
  <c r="C22" i="308"/>
  <c r="N21" i="308"/>
  <c r="M21" i="308"/>
  <c r="L21" i="308"/>
  <c r="K21" i="308"/>
  <c r="J21" i="308"/>
  <c r="I21" i="308"/>
  <c r="H21" i="308"/>
  <c r="G21" i="308"/>
  <c r="F21" i="308"/>
  <c r="C21" i="308"/>
  <c r="N20" i="308"/>
  <c r="M20" i="308"/>
  <c r="L20" i="308"/>
  <c r="K20" i="308"/>
  <c r="J20" i="308"/>
  <c r="I20" i="308"/>
  <c r="H20" i="308"/>
  <c r="G20" i="308"/>
  <c r="F20" i="308"/>
  <c r="E20" i="308"/>
  <c r="N19" i="308"/>
  <c r="M19" i="308"/>
  <c r="L19" i="308"/>
  <c r="K19" i="308"/>
  <c r="J19" i="308"/>
  <c r="I19" i="308"/>
  <c r="H19" i="308"/>
  <c r="G19" i="308"/>
  <c r="F19" i="308"/>
  <c r="E19" i="308"/>
  <c r="C19" i="308"/>
  <c r="N18" i="308"/>
  <c r="M18" i="308"/>
  <c r="L18" i="308"/>
  <c r="K18" i="308"/>
  <c r="J18" i="308"/>
  <c r="I18" i="308"/>
  <c r="H18" i="308"/>
  <c r="G18" i="308"/>
  <c r="F18" i="308"/>
  <c r="E18" i="308"/>
  <c r="D18" i="308"/>
  <c r="C18" i="308"/>
  <c r="N17" i="308"/>
  <c r="M17" i="308"/>
  <c r="L17" i="308"/>
  <c r="K17" i="308"/>
  <c r="J17" i="308"/>
  <c r="I17" i="308"/>
  <c r="H17" i="308"/>
  <c r="G17" i="308"/>
  <c r="F17" i="308"/>
  <c r="E17" i="308"/>
  <c r="D17" i="308"/>
  <c r="C17" i="308"/>
  <c r="R19" i="307"/>
  <c r="Q19" i="307"/>
  <c r="P19" i="307"/>
  <c r="O19" i="307"/>
  <c r="N19" i="307"/>
  <c r="M19" i="307"/>
  <c r="R18" i="307"/>
  <c r="Q18" i="307"/>
  <c r="P18" i="307"/>
  <c r="O18" i="307"/>
  <c r="N18" i="307"/>
  <c r="M18" i="307"/>
  <c r="R17" i="307"/>
  <c r="Q17" i="307"/>
  <c r="P17" i="307"/>
  <c r="O17" i="307"/>
  <c r="N17" i="307"/>
  <c r="M17" i="307"/>
  <c r="R16" i="307"/>
  <c r="Q16" i="307"/>
  <c r="P16" i="307"/>
  <c r="O16" i="307"/>
  <c r="N16" i="307"/>
  <c r="M16" i="307"/>
  <c r="R15" i="307"/>
  <c r="Q15" i="307"/>
  <c r="P15" i="307"/>
  <c r="O15" i="307"/>
  <c r="N15" i="307"/>
  <c r="M15" i="307"/>
  <c r="R14" i="307"/>
  <c r="Q14" i="307"/>
  <c r="P14" i="307"/>
  <c r="O14" i="307"/>
  <c r="N14" i="307"/>
  <c r="M14" i="307"/>
  <c r="R13" i="307"/>
  <c r="Q13" i="307"/>
  <c r="P13" i="307"/>
  <c r="O13" i="307"/>
  <c r="N13" i="307"/>
  <c r="M13" i="307"/>
  <c r="R12" i="307"/>
  <c r="Q12" i="307"/>
  <c r="P12" i="307"/>
  <c r="O12" i="307"/>
  <c r="N12" i="307"/>
  <c r="M12" i="307"/>
  <c r="R11" i="307"/>
  <c r="Q11" i="307"/>
  <c r="P11" i="307"/>
  <c r="O11" i="307"/>
  <c r="N11" i="307"/>
  <c r="M11" i="307"/>
  <c r="R10" i="307"/>
  <c r="Q10" i="307"/>
  <c r="P10" i="307"/>
  <c r="O10" i="307"/>
  <c r="N10" i="307"/>
  <c r="M10" i="307"/>
  <c r="R9" i="307"/>
  <c r="Q9" i="307"/>
  <c r="P9" i="307"/>
  <c r="O9" i="307"/>
  <c r="N9" i="307"/>
  <c r="M9" i="307"/>
  <c r="R8" i="307"/>
  <c r="Q8" i="307"/>
  <c r="P8" i="307"/>
  <c r="O8" i="307"/>
  <c r="N8" i="307"/>
  <c r="M8" i="307"/>
  <c r="R7" i="307"/>
  <c r="Q7" i="307"/>
  <c r="P7" i="307"/>
  <c r="O7" i="307"/>
  <c r="N7" i="307"/>
  <c r="M7" i="307"/>
  <c r="R6" i="307"/>
  <c r="Q6" i="307"/>
  <c r="P6" i="307"/>
  <c r="O6" i="307"/>
  <c r="N6" i="307"/>
  <c r="M6" i="307"/>
  <c r="R5" i="307"/>
  <c r="Q5" i="307"/>
  <c r="P5" i="307"/>
  <c r="O5" i="307"/>
  <c r="N5" i="307"/>
  <c r="M5" i="307"/>
  <c r="T7" i="309" l="1"/>
  <c r="S23" i="309"/>
  <c r="S22" i="309"/>
  <c r="S18" i="309"/>
  <c r="S19" i="309"/>
  <c r="S20" i="309"/>
  <c r="T12" i="309"/>
  <c r="D19" i="308"/>
  <c r="E22" i="308"/>
  <c r="C22" i="63" l="1"/>
  <c r="C20" i="63"/>
  <c r="R24" i="10" l="1"/>
  <c r="Q24" i="10"/>
  <c r="P24" i="10"/>
  <c r="O24" i="10"/>
  <c r="N24" i="10"/>
  <c r="M24" i="10"/>
  <c r="L24" i="10"/>
  <c r="K24" i="10"/>
  <c r="J24" i="10"/>
  <c r="I24" i="10"/>
  <c r="H24" i="10"/>
  <c r="G24" i="10"/>
  <c r="F24" i="10"/>
  <c r="E24" i="10"/>
  <c r="C24" i="10"/>
  <c r="R23" i="10"/>
  <c r="Q23" i="10"/>
  <c r="P23" i="10"/>
  <c r="O23" i="10"/>
  <c r="N23" i="10"/>
  <c r="M23" i="10"/>
  <c r="L23" i="10"/>
  <c r="K23" i="10"/>
  <c r="J23" i="10"/>
  <c r="I23" i="10"/>
  <c r="H23" i="10"/>
  <c r="G23" i="10"/>
  <c r="F23" i="10"/>
  <c r="E23" i="10"/>
  <c r="C23" i="10"/>
  <c r="R22" i="10"/>
  <c r="Q22" i="10"/>
  <c r="P22" i="10"/>
  <c r="O22" i="10"/>
  <c r="N22" i="10"/>
  <c r="M22" i="10"/>
  <c r="L22" i="10"/>
  <c r="K22" i="10"/>
  <c r="J22" i="10"/>
  <c r="I22" i="10"/>
  <c r="H22" i="10"/>
  <c r="G22" i="10"/>
  <c r="F22" i="10"/>
  <c r="E22" i="10"/>
  <c r="D22" i="10"/>
  <c r="C22" i="10"/>
  <c r="R21" i="10"/>
  <c r="Q21" i="10"/>
  <c r="P21" i="10"/>
  <c r="O21" i="10"/>
  <c r="N21" i="10"/>
  <c r="M21" i="10"/>
  <c r="L21" i="10"/>
  <c r="K21" i="10"/>
  <c r="J21" i="10"/>
  <c r="I21" i="10"/>
  <c r="H21" i="10"/>
  <c r="G21" i="10"/>
  <c r="F21" i="10"/>
  <c r="E21" i="10"/>
  <c r="D21" i="10"/>
  <c r="C21" i="10"/>
  <c r="R20" i="10"/>
  <c r="Q20" i="10"/>
  <c r="P20" i="10"/>
  <c r="O20" i="10"/>
  <c r="N20" i="10"/>
  <c r="M20" i="10"/>
  <c r="L20" i="10"/>
  <c r="K20" i="10"/>
  <c r="J20" i="10"/>
  <c r="I20" i="10"/>
  <c r="H20" i="10"/>
  <c r="G20" i="10"/>
  <c r="F20" i="10"/>
  <c r="E20" i="10"/>
  <c r="D20" i="10"/>
  <c r="C20" i="10"/>
  <c r="R19" i="10"/>
  <c r="Q19" i="10"/>
  <c r="P19" i="10"/>
  <c r="O19" i="10"/>
  <c r="N19" i="10"/>
  <c r="M19" i="10"/>
  <c r="L19" i="10"/>
  <c r="K19" i="10"/>
  <c r="J19" i="10"/>
  <c r="I19" i="10"/>
  <c r="H19" i="10"/>
  <c r="G19" i="10"/>
  <c r="F19" i="10"/>
  <c r="E19" i="10"/>
  <c r="D19" i="10"/>
  <c r="C19" i="10"/>
  <c r="M5" i="258" l="1"/>
  <c r="R19" i="258"/>
  <c r="Q19" i="258"/>
  <c r="P19" i="258"/>
  <c r="O19" i="258"/>
  <c r="N19" i="258"/>
  <c r="M19" i="258"/>
  <c r="R18" i="258"/>
  <c r="Q18" i="258"/>
  <c r="P18" i="258"/>
  <c r="O18" i="258"/>
  <c r="N18" i="258"/>
  <c r="M18" i="258"/>
  <c r="R17" i="258"/>
  <c r="Q17" i="258"/>
  <c r="P17" i="258"/>
  <c r="O17" i="258"/>
  <c r="N17" i="258"/>
  <c r="M17" i="258"/>
  <c r="R16" i="258"/>
  <c r="Q16" i="258"/>
  <c r="P16" i="258"/>
  <c r="O16" i="258"/>
  <c r="N16" i="258"/>
  <c r="M16" i="258"/>
  <c r="R15" i="258"/>
  <c r="Q15" i="258"/>
  <c r="P15" i="258"/>
  <c r="O15" i="258"/>
  <c r="N15" i="258"/>
  <c r="M15" i="258"/>
  <c r="R14" i="258"/>
  <c r="Q14" i="258"/>
  <c r="P14" i="258"/>
  <c r="O14" i="258"/>
  <c r="N14" i="258"/>
  <c r="M14" i="258"/>
  <c r="R13" i="258"/>
  <c r="Q13" i="258"/>
  <c r="P13" i="258"/>
  <c r="O13" i="258"/>
  <c r="N13" i="258"/>
  <c r="M13" i="258"/>
  <c r="R12" i="258"/>
  <c r="Q12" i="258"/>
  <c r="P12" i="258"/>
  <c r="O12" i="258"/>
  <c r="N12" i="258"/>
  <c r="M12" i="258"/>
  <c r="R11" i="258"/>
  <c r="Q11" i="258"/>
  <c r="P11" i="258"/>
  <c r="O11" i="258"/>
  <c r="N11" i="258"/>
  <c r="M11" i="258"/>
  <c r="R10" i="258"/>
  <c r="Q10" i="258"/>
  <c r="P10" i="258"/>
  <c r="O10" i="258"/>
  <c r="N10" i="258"/>
  <c r="M10" i="258"/>
  <c r="R9" i="258"/>
  <c r="Q9" i="258"/>
  <c r="P9" i="258"/>
  <c r="O9" i="258"/>
  <c r="N9" i="258"/>
  <c r="M9" i="258"/>
  <c r="R8" i="258"/>
  <c r="Q8" i="258"/>
  <c r="P8" i="258"/>
  <c r="O8" i="258"/>
  <c r="N8" i="258"/>
  <c r="M8" i="258"/>
  <c r="R7" i="258"/>
  <c r="Q7" i="258"/>
  <c r="P7" i="258"/>
  <c r="O7" i="258"/>
  <c r="N7" i="258"/>
  <c r="M7" i="258"/>
  <c r="R6" i="258"/>
  <c r="Q6" i="258"/>
  <c r="P6" i="258"/>
  <c r="O6" i="258"/>
  <c r="N6" i="258"/>
  <c r="M6" i="258"/>
  <c r="R5" i="258"/>
  <c r="Q5" i="258"/>
  <c r="P5" i="258"/>
  <c r="O5" i="258"/>
  <c r="N5" i="258"/>
  <c r="H18" i="63" l="1"/>
  <c r="N21" i="63" l="1"/>
  <c r="M23" i="63"/>
  <c r="M22" i="63"/>
  <c r="M21" i="63"/>
  <c r="M20" i="63"/>
  <c r="M19" i="63"/>
  <c r="M18" i="63"/>
  <c r="N23" i="63"/>
  <c r="N22" i="63"/>
  <c r="N19" i="63"/>
  <c r="N18" i="63"/>
  <c r="E23" i="63"/>
  <c r="E22" i="63"/>
  <c r="E21" i="63"/>
  <c r="E20" i="63"/>
  <c r="E19" i="63"/>
  <c r="E18" i="63"/>
  <c r="N20" i="63" l="1"/>
  <c r="L18" i="63" l="1"/>
  <c r="K18" i="63"/>
  <c r="C21" i="63" l="1"/>
  <c r="L23" i="63" l="1"/>
  <c r="K23" i="63"/>
  <c r="J23" i="63"/>
  <c r="I23" i="63"/>
  <c r="H23" i="63"/>
  <c r="G23" i="63"/>
  <c r="F23" i="63"/>
  <c r="D23" i="63"/>
  <c r="C23" i="63"/>
  <c r="L22" i="63"/>
  <c r="K22" i="63"/>
  <c r="J22" i="63"/>
  <c r="I22" i="63"/>
  <c r="H22" i="63"/>
  <c r="G22" i="63"/>
  <c r="F22" i="63"/>
  <c r="D22" i="63"/>
  <c r="L21" i="63"/>
  <c r="K21" i="63"/>
  <c r="J21" i="63"/>
  <c r="I21" i="63"/>
  <c r="H21" i="63"/>
  <c r="G21" i="63"/>
  <c r="F21" i="63"/>
  <c r="D21" i="63"/>
  <c r="L20" i="63"/>
  <c r="K20" i="63"/>
  <c r="J20" i="63"/>
  <c r="I20" i="63"/>
  <c r="H20" i="63"/>
  <c r="G20" i="63"/>
  <c r="F20" i="63"/>
  <c r="D20" i="63"/>
  <c r="L19" i="63"/>
  <c r="K19" i="63"/>
  <c r="J19" i="63"/>
  <c r="I19" i="63"/>
  <c r="H19" i="63"/>
  <c r="G19" i="63"/>
  <c r="F19" i="63"/>
  <c r="D19" i="63"/>
  <c r="C19" i="63"/>
  <c r="J18" i="63"/>
  <c r="I18" i="63"/>
  <c r="G18" i="63"/>
  <c r="F18" i="63"/>
  <c r="D18" i="63"/>
  <c r="C18" i="63"/>
</calcChain>
</file>

<file path=xl/sharedStrings.xml><?xml version="1.0" encoding="utf-8"?>
<sst xmlns="http://schemas.openxmlformats.org/spreadsheetml/2006/main" count="727" uniqueCount="172">
  <si>
    <t>školy</t>
  </si>
  <si>
    <t>třídy</t>
  </si>
  <si>
    <t>děti</t>
  </si>
  <si>
    <t>celkem</t>
  </si>
  <si>
    <t>dívky</t>
  </si>
  <si>
    <t>2014/15</t>
  </si>
  <si>
    <t>2015/16</t>
  </si>
  <si>
    <t>2016/17</t>
  </si>
  <si>
    <r>
      <rPr>
        <i/>
        <vertAlign val="superscript"/>
        <sz val="8"/>
        <color theme="1"/>
        <rFont val="Arial"/>
        <family val="2"/>
        <charset val="238"/>
      </rPr>
      <t xml:space="preserve">1) </t>
    </r>
    <r>
      <rPr>
        <i/>
        <sz val="8"/>
        <color theme="1"/>
        <rFont val="Arial"/>
        <family val="2"/>
        <charset val="238"/>
      </rPr>
      <t>přepočtení na plně zaměstnané</t>
    </r>
  </si>
  <si>
    <r>
      <t>učitelé</t>
    </r>
    <r>
      <rPr>
        <vertAlign val="superscript"/>
        <sz val="8"/>
        <color theme="1"/>
        <rFont val="Arial"/>
        <family val="2"/>
        <charset val="238"/>
      </rPr>
      <t>1)</t>
    </r>
  </si>
  <si>
    <t>Hlavní město Praha</t>
  </si>
  <si>
    <t>Středočeský kraj</t>
  </si>
  <si>
    <t>Jihočeský kraj</t>
  </si>
  <si>
    <t>Plzeňský kraj</t>
  </si>
  <si>
    <t>Karlovarský kraj</t>
  </si>
  <si>
    <t>Ústecký kraj</t>
  </si>
  <si>
    <t>Liberecký kraj</t>
  </si>
  <si>
    <t>Královéhradecký kraj</t>
  </si>
  <si>
    <t>Pardubický kraj</t>
  </si>
  <si>
    <t>Kraj Vysočina</t>
  </si>
  <si>
    <t>Jihomoravský kraj</t>
  </si>
  <si>
    <t>Olomoucký kraj</t>
  </si>
  <si>
    <t>Zlínský kraj</t>
  </si>
  <si>
    <t>Moravskoslezský kraj</t>
  </si>
  <si>
    <t>v tom</t>
  </si>
  <si>
    <t>z toho ženy</t>
  </si>
  <si>
    <t>.</t>
  </si>
  <si>
    <t>x</t>
  </si>
  <si>
    <t>Celkem</t>
  </si>
  <si>
    <t>2017/18</t>
  </si>
  <si>
    <t>chlapci</t>
  </si>
  <si>
    <t>ČR</t>
  </si>
  <si>
    <t>cizí</t>
  </si>
  <si>
    <t>počet</t>
  </si>
  <si>
    <r>
      <t>%</t>
    </r>
    <r>
      <rPr>
        <i/>
        <vertAlign val="superscript"/>
        <sz val="8"/>
        <color theme="1"/>
        <rFont val="Arial"/>
        <family val="2"/>
        <charset val="238"/>
      </rPr>
      <t>2)</t>
    </r>
  </si>
  <si>
    <r>
      <t>%</t>
    </r>
    <r>
      <rPr>
        <i/>
        <vertAlign val="superscript"/>
        <sz val="8"/>
        <color theme="1"/>
        <rFont val="Arial"/>
        <family val="2"/>
        <charset val="238"/>
      </rPr>
      <t>4)</t>
    </r>
  </si>
  <si>
    <r>
      <t>%</t>
    </r>
    <r>
      <rPr>
        <i/>
        <vertAlign val="superscript"/>
        <sz val="8"/>
        <color theme="1"/>
        <rFont val="Arial"/>
        <family val="2"/>
        <charset val="238"/>
      </rPr>
      <t>5)</t>
    </r>
  </si>
  <si>
    <r>
      <t>%</t>
    </r>
    <r>
      <rPr>
        <i/>
        <vertAlign val="superscript"/>
        <sz val="8"/>
        <color theme="1"/>
        <rFont val="Arial"/>
        <family val="2"/>
        <charset val="238"/>
      </rPr>
      <t>3)</t>
    </r>
  </si>
  <si>
    <t>ostatní evropské státy</t>
  </si>
  <si>
    <t>-</t>
  </si>
  <si>
    <r>
      <t>%</t>
    </r>
    <r>
      <rPr>
        <i/>
        <vertAlign val="superscript"/>
        <sz val="8"/>
        <color theme="1"/>
        <rFont val="Arial"/>
        <family val="2"/>
        <charset val="238"/>
      </rPr>
      <t>6)</t>
    </r>
  </si>
  <si>
    <t>podle pohlaví</t>
  </si>
  <si>
    <t>podle občanství</t>
  </si>
  <si>
    <t>2018/19</t>
  </si>
  <si>
    <t>Území</t>
  </si>
  <si>
    <t>abs.</t>
  </si>
  <si>
    <t>v %</t>
  </si>
  <si>
    <t>zpět na obsah</t>
  </si>
  <si>
    <t>Školy</t>
  </si>
  <si>
    <t>Třídy</t>
  </si>
  <si>
    <t>Děti</t>
  </si>
  <si>
    <r>
      <t>Učitelé</t>
    </r>
    <r>
      <rPr>
        <vertAlign val="superscript"/>
        <sz val="8"/>
        <rFont val="Arial"/>
        <family val="2"/>
        <charset val="238"/>
      </rPr>
      <t>1)</t>
    </r>
  </si>
  <si>
    <t>Školní 
rok</t>
  </si>
  <si>
    <t>Školní rok</t>
  </si>
  <si>
    <t xml:space="preserve"> Přípravné třídy základních škol</t>
  </si>
  <si>
    <t>Přípravný stupeň základních škol speciálních</t>
  </si>
  <si>
    <t>Počet dětí 
na 1 
třídu</t>
  </si>
  <si>
    <t>Počet dětí 
na 1 
učitele</t>
  </si>
  <si>
    <t xml:space="preserve">v tom </t>
  </si>
  <si>
    <r>
      <t>Celkem</t>
    </r>
    <r>
      <rPr>
        <vertAlign val="superscript"/>
        <sz val="8"/>
        <color theme="1"/>
        <rFont val="Arial"/>
        <family val="2"/>
        <charset val="238"/>
      </rPr>
      <t>1)</t>
    </r>
  </si>
  <si>
    <t>6leté</t>
  </si>
  <si>
    <t>Občané EU</t>
  </si>
  <si>
    <t>2019/20</t>
  </si>
  <si>
    <t>ne</t>
  </si>
  <si>
    <t>ano</t>
  </si>
  <si>
    <r>
      <t>podle zdravotního postižení</t>
    </r>
    <r>
      <rPr>
        <vertAlign val="superscript"/>
        <sz val="8"/>
        <rFont val="Arial"/>
        <family val="2"/>
        <charset val="238"/>
      </rPr>
      <t>2)</t>
    </r>
  </si>
  <si>
    <t>Podle věku dětí</t>
  </si>
  <si>
    <t>Děti s cizím státním občanstvím</t>
  </si>
  <si>
    <t>Děti se zdravotním postižením</t>
  </si>
  <si>
    <t>MŠMT – Ministerstvo školství, mládeže a tělovýchovy</t>
  </si>
  <si>
    <t>1 Předškolní vzdělávání</t>
  </si>
  <si>
    <t>1.2 Přípravné třídy základních škol a přípravný stupeň základních škol speciálních</t>
  </si>
  <si>
    <t>ZNAČKY POUŽITÉ V TABULKÁCH PUBLIKACE</t>
  </si>
  <si>
    <t>ležatá čárka na místě čísla značí, že se jev nevyskytoval</t>
  </si>
  <si>
    <t>tečka na místě čísla značí, že údaj není k dispozici nebo je nespolehlivý</t>
  </si>
  <si>
    <t>ležatý křížek na místě čísla značí, že zápis není možný z logických důvodů</t>
  </si>
  <si>
    <t>2020/21</t>
  </si>
  <si>
    <r>
      <rPr>
        <i/>
        <vertAlign val="superscript"/>
        <sz val="8"/>
        <rFont val="Arial"/>
        <family val="2"/>
        <charset val="238"/>
      </rPr>
      <t>1)</t>
    </r>
    <r>
      <rPr>
        <i/>
        <sz val="8"/>
        <rFont val="Arial"/>
        <family val="2"/>
        <charset val="238"/>
      </rPr>
      <t xml:space="preserve"> údaje o fyzických osobách (každé dítě je evidováno jen pod jedním státním občanstvím, pokud má dítě dvojí občanství, upřednostní se české, dále občanství státu EU)</t>
    </r>
  </si>
  <si>
    <t>X</t>
  </si>
  <si>
    <t>podle vybraných států</t>
  </si>
  <si>
    <t>občané 
Ukrajiny</t>
  </si>
  <si>
    <t>občané 
Vietnamu</t>
  </si>
  <si>
    <t>občané 
Slovenska</t>
  </si>
  <si>
    <t>občané 
Ruska</t>
  </si>
  <si>
    <t>Zdroj dat: Ministerstvo školství, mládeže a tělovýchovy</t>
  </si>
  <si>
    <t>2021/22</t>
  </si>
  <si>
    <r>
      <rPr>
        <i/>
        <vertAlign val="superscript"/>
        <sz val="8"/>
        <color theme="1"/>
        <rFont val="Arial"/>
        <family val="2"/>
        <charset val="238"/>
      </rPr>
      <t xml:space="preserve">1) </t>
    </r>
    <r>
      <rPr>
        <i/>
        <sz val="8"/>
        <color theme="1"/>
        <rFont val="Arial"/>
        <family val="2"/>
        <charset val="238"/>
      </rPr>
      <t>přepočtení na počet plných úvazků; pro dělení učitelů dle pohlaví a kvalifikace viz tabulky v kapitole 6</t>
    </r>
  </si>
  <si>
    <t>2022/23</t>
  </si>
  <si>
    <t>–</t>
  </si>
  <si>
    <t>Občané ostatních států (mimo země EU) 
a žáci s nezjištěným státním občanstvím</t>
  </si>
  <si>
    <t>Děti v přípravném stupni základních škol speciálních</t>
  </si>
  <si>
    <t>občané 
Mongolska</t>
  </si>
  <si>
    <r>
      <t>%</t>
    </r>
    <r>
      <rPr>
        <i/>
        <vertAlign val="superscript"/>
        <sz val="8"/>
        <color theme="1"/>
        <rFont val="Arial"/>
        <family val="2"/>
        <charset val="238"/>
      </rPr>
      <t>7)</t>
    </r>
  </si>
  <si>
    <t>2023/24</t>
  </si>
  <si>
    <t>občané 
Rumunska</t>
  </si>
  <si>
    <r>
      <rPr>
        <i/>
        <vertAlign val="superscript"/>
        <sz val="8"/>
        <color theme="1"/>
        <rFont val="Arial"/>
        <family val="2"/>
        <charset val="238"/>
      </rPr>
      <t>2)</t>
    </r>
    <r>
      <rPr>
        <i/>
        <sz val="8"/>
        <color theme="1"/>
        <rFont val="Arial"/>
        <family val="2"/>
        <charset val="238"/>
      </rPr>
      <t xml:space="preserve"> podíl na celkovém počtu dětí v předškolním vzdělávání na základní škole v daném kraji</t>
    </r>
  </si>
  <si>
    <r>
      <rPr>
        <i/>
        <vertAlign val="superscript"/>
        <sz val="8"/>
        <color theme="1"/>
        <rFont val="Arial"/>
        <family val="2"/>
        <charset val="238"/>
      </rPr>
      <t>3)</t>
    </r>
    <r>
      <rPr>
        <i/>
        <sz val="8"/>
        <color theme="1"/>
        <rFont val="Arial"/>
        <family val="2"/>
        <charset val="238"/>
      </rPr>
      <t xml:space="preserve"> podíl na celkovém počtu  dětí v předškolním vzdělávání na základní škole s cizím státním občanstvím v daném kraji </t>
    </r>
  </si>
  <si>
    <t xml:space="preserve"> Děti v přípravných třídách základních škol</t>
  </si>
  <si>
    <t>Předškolní vzdělávání na základních školách</t>
  </si>
  <si>
    <t>děti 
celkem</t>
  </si>
  <si>
    <t>z toho cizinci</t>
  </si>
  <si>
    <r>
      <t>se zdravotním postižením</t>
    </r>
    <r>
      <rPr>
        <vertAlign val="superscript"/>
        <sz val="8"/>
        <color theme="1"/>
        <rFont val="Arial"/>
        <family val="2"/>
        <charset val="238"/>
      </rPr>
      <t>2)</t>
    </r>
  </si>
  <si>
    <r>
      <t xml:space="preserve"> se zdravotním znevýhodněním</t>
    </r>
    <r>
      <rPr>
        <vertAlign val="superscript"/>
        <sz val="8"/>
        <color theme="1"/>
        <rFont val="Arial"/>
        <family val="2"/>
        <charset val="238"/>
      </rPr>
      <t>3)</t>
    </r>
  </si>
  <si>
    <r>
      <t>ostatní</t>
    </r>
    <r>
      <rPr>
        <vertAlign val="superscript"/>
        <sz val="8"/>
        <color theme="1"/>
        <rFont val="Arial"/>
        <family val="2"/>
        <charset val="238"/>
      </rPr>
      <t>4)</t>
    </r>
  </si>
  <si>
    <r>
      <t>%</t>
    </r>
    <r>
      <rPr>
        <i/>
        <vertAlign val="superscript"/>
        <sz val="8"/>
        <color theme="1"/>
        <rFont val="Arial"/>
        <family val="2"/>
        <charset val="238"/>
      </rPr>
      <t>8)</t>
    </r>
  </si>
  <si>
    <r>
      <t>dle druhu speciálních vzdělávacích postřeb</t>
    </r>
    <r>
      <rPr>
        <vertAlign val="superscript"/>
        <sz val="8"/>
        <color theme="1"/>
        <rFont val="Arial"/>
        <family val="2"/>
        <charset val="238"/>
      </rPr>
      <t>1)</t>
    </r>
  </si>
  <si>
    <r>
      <rPr>
        <i/>
        <vertAlign val="superscript"/>
        <sz val="8"/>
        <color theme="1"/>
        <rFont val="Arial"/>
        <family val="2"/>
        <charset val="238"/>
      </rPr>
      <t xml:space="preserve">1) </t>
    </r>
    <r>
      <rPr>
        <i/>
        <sz val="8"/>
        <color theme="1"/>
        <rFont val="Arial"/>
        <family val="2"/>
        <charset val="238"/>
      </rPr>
      <t>Součet dílčích kategorií nemusí souhlasit s celkovým počtem dětí se speciálními vzdělávacími potřebami. Jednomu dítěti může být přiznáno více speciálních vzdělávacích potřeb. Kromě toho se může stát, že některým dětem dosud nebyly speciální vzdělávací potřeby diagnostikovány školským poradenským zařízením, přesto je zařazeno školou do 1. stupně podpory. Takové dítě je tedy vykázáno pouze v souhrnu, nikoliv v dílčí kategorii speciálních vzdělávacích potřeb.</t>
    </r>
  </si>
  <si>
    <r>
      <rPr>
        <i/>
        <vertAlign val="superscript"/>
        <sz val="8"/>
        <color theme="1"/>
        <rFont val="Arial"/>
        <family val="2"/>
        <charset val="238"/>
      </rPr>
      <t xml:space="preserve">2) </t>
    </r>
    <r>
      <rPr>
        <i/>
        <sz val="8"/>
        <color theme="1"/>
        <rFont val="Arial"/>
        <family val="2"/>
        <charset val="238"/>
      </rPr>
      <t>tj. s postižením tělesným, zrakovým, sluchovým, mentálním, autismem, vadami řeči, souběžným postižením více vadami, vývojovými poruchami učení nebo chování (viz § 16 odst. 9 Školského zákona)</t>
    </r>
  </si>
  <si>
    <r>
      <rPr>
        <i/>
        <vertAlign val="superscript"/>
        <sz val="8"/>
        <color theme="1"/>
        <rFont val="Arial"/>
        <family val="2"/>
        <charset val="238"/>
      </rPr>
      <t>3)</t>
    </r>
    <r>
      <rPr>
        <i/>
        <sz val="8"/>
        <color theme="1"/>
        <rFont val="Arial"/>
        <family val="2"/>
        <charset val="238"/>
      </rPr>
      <t xml:space="preserve"> tj. zdravotním oslabením, dlouhodobým onemocněním a lehčími zdravotními poruchami vedoucími k poruchám učení a chování (viz § 16 odst. 9 Školského zákona)</t>
    </r>
  </si>
  <si>
    <r>
      <rPr>
        <i/>
        <vertAlign val="superscript"/>
        <sz val="8"/>
        <color theme="1"/>
        <rFont val="Arial"/>
        <family val="2"/>
        <charset val="238"/>
      </rPr>
      <t>4)</t>
    </r>
    <r>
      <rPr>
        <i/>
        <sz val="8"/>
        <color theme="1"/>
        <rFont val="Arial"/>
        <family val="2"/>
        <charset val="238"/>
      </rPr>
      <t xml:space="preserve"> zejména se sociálním znevýhodněním (z rodinného prostředí s nízkým sociálně kulturním postavením, ohrožení sociálně patologickými jevy, s nařízenou ústavní výchovou nebo uloženou ochrannou výchovou a žáci v postavení azylantů a účastníků řízení o udělení azylu)</t>
    </r>
  </si>
  <si>
    <r>
      <rPr>
        <i/>
        <vertAlign val="superscript"/>
        <sz val="8"/>
        <color theme="1"/>
        <rFont val="Arial"/>
        <family val="2"/>
        <charset val="238"/>
      </rPr>
      <t>5)</t>
    </r>
    <r>
      <rPr>
        <i/>
        <sz val="8"/>
        <color theme="1"/>
        <rFont val="Arial"/>
        <family val="2"/>
        <charset val="238"/>
      </rPr>
      <t xml:space="preserve"> podíl ze všech dětí v přípravných třídách</t>
    </r>
  </si>
  <si>
    <r>
      <rPr>
        <i/>
        <vertAlign val="superscript"/>
        <sz val="8"/>
        <color theme="1"/>
        <rFont val="Arial"/>
        <family val="2"/>
        <charset val="238"/>
      </rPr>
      <t>6)</t>
    </r>
    <r>
      <rPr>
        <i/>
        <sz val="8"/>
        <color theme="1"/>
        <rFont val="Arial"/>
        <family val="2"/>
        <charset val="238"/>
      </rPr>
      <t xml:space="preserve"> podíl ze všech dívek v přípravných třídách</t>
    </r>
  </si>
  <si>
    <r>
      <rPr>
        <i/>
        <vertAlign val="superscript"/>
        <sz val="8"/>
        <color theme="1"/>
        <rFont val="Arial"/>
        <family val="2"/>
        <charset val="238"/>
      </rPr>
      <t>7)</t>
    </r>
    <r>
      <rPr>
        <i/>
        <sz val="8"/>
        <color theme="1"/>
        <rFont val="Arial"/>
        <family val="2"/>
        <charset val="238"/>
      </rPr>
      <t xml:space="preserve"> podíl ze všech chlapců v přípravných třídách</t>
    </r>
  </si>
  <si>
    <r>
      <rPr>
        <i/>
        <vertAlign val="superscript"/>
        <sz val="8"/>
        <color theme="1"/>
        <rFont val="Arial"/>
        <family val="2"/>
        <charset val="238"/>
      </rPr>
      <t>8)</t>
    </r>
    <r>
      <rPr>
        <i/>
        <sz val="8"/>
        <color theme="1"/>
        <rFont val="Arial"/>
        <family val="2"/>
        <charset val="238"/>
      </rPr>
      <t xml:space="preserve"> podíl ze všech dětí se speciálními vzdělávacími potřebami v přípravných třídách</t>
    </r>
  </si>
  <si>
    <t>2024/25</t>
  </si>
  <si>
    <r>
      <t xml:space="preserve">Tab. 1.1.1: Mateřské školy </t>
    </r>
    <r>
      <rPr>
        <sz val="10"/>
        <color theme="1"/>
        <rFont val="Arial"/>
        <family val="2"/>
        <charset val="238"/>
      </rPr>
      <t>celkem</t>
    </r>
    <r>
      <rPr>
        <b/>
        <sz val="10"/>
        <color theme="1"/>
        <rFont val="Arial"/>
        <family val="2"/>
        <charset val="238"/>
      </rPr>
      <t xml:space="preserve"> – školy, třídy, děti a učitelé,</t>
    </r>
    <r>
      <rPr>
        <sz val="10"/>
        <color theme="1"/>
        <rFont val="Arial"/>
        <family val="2"/>
        <charset val="238"/>
      </rPr>
      <t xml:space="preserve"> v časové řadě 2014/15–2024/25</t>
    </r>
  </si>
  <si>
    <t>Meziroční změna
(23/24–24/25)</t>
  </si>
  <si>
    <t>Změna za 5 let 
(19/20–24/25)</t>
  </si>
  <si>
    <t>Změna za 10 let 
(14/15–24/25)</t>
  </si>
  <si>
    <r>
      <rPr>
        <b/>
        <sz val="10"/>
        <color theme="1"/>
        <rFont val="Arial"/>
        <family val="2"/>
        <charset val="238"/>
      </rPr>
      <t>Tab. 1.2.1:</t>
    </r>
    <r>
      <rPr>
        <sz val="10"/>
        <color theme="1"/>
        <rFont val="Arial"/>
        <family val="2"/>
        <charset val="238"/>
      </rPr>
      <t xml:space="preserve"> </t>
    </r>
    <r>
      <rPr>
        <b/>
        <sz val="10"/>
        <color theme="1"/>
        <rFont val="Arial"/>
        <family val="2"/>
        <charset val="238"/>
      </rPr>
      <t xml:space="preserve">Přípravné třídy </t>
    </r>
    <r>
      <rPr>
        <sz val="10"/>
        <color theme="1"/>
        <rFont val="Arial"/>
        <family val="2"/>
        <charset val="238"/>
      </rPr>
      <t xml:space="preserve">základních škol </t>
    </r>
    <r>
      <rPr>
        <b/>
        <sz val="10"/>
        <color theme="1"/>
        <rFont val="Arial"/>
        <family val="2"/>
        <charset val="238"/>
      </rPr>
      <t xml:space="preserve">a přípravný stupeň </t>
    </r>
    <r>
      <rPr>
        <sz val="10"/>
        <color theme="1"/>
        <rFont val="Arial"/>
        <family val="2"/>
        <charset val="238"/>
      </rPr>
      <t>základních škol speciálních</t>
    </r>
    <r>
      <rPr>
        <b/>
        <sz val="10"/>
        <color theme="1"/>
        <rFont val="Arial"/>
        <family val="2"/>
        <charset val="238"/>
      </rPr>
      <t xml:space="preserve"> </t>
    </r>
    <r>
      <rPr>
        <sz val="10"/>
        <color theme="1"/>
        <rFont val="Arial"/>
        <family val="2"/>
        <charset val="238"/>
      </rPr>
      <t xml:space="preserve">– </t>
    </r>
    <r>
      <rPr>
        <b/>
        <sz val="10"/>
        <color theme="1"/>
        <rFont val="Arial"/>
        <family val="2"/>
        <charset val="238"/>
      </rPr>
      <t>školy, třídy, děti a učitelé,</t>
    </r>
    <r>
      <rPr>
        <sz val="10"/>
        <color theme="1"/>
        <rFont val="Arial"/>
        <family val="2"/>
        <charset val="238"/>
      </rPr>
      <t xml:space="preserve"> v časové řadě 2014/15–2024/25</t>
    </r>
  </si>
  <si>
    <r>
      <rPr>
        <b/>
        <sz val="10"/>
        <color theme="1"/>
        <rFont val="Arial"/>
        <family val="2"/>
        <charset val="238"/>
      </rPr>
      <t xml:space="preserve">Tab. 1.2.2: Přípravné třídy </t>
    </r>
    <r>
      <rPr>
        <sz val="10"/>
        <color theme="1"/>
        <rFont val="Arial"/>
        <family val="2"/>
        <charset val="238"/>
      </rPr>
      <t xml:space="preserve">základních škol </t>
    </r>
    <r>
      <rPr>
        <b/>
        <sz val="10"/>
        <color theme="1"/>
        <rFont val="Arial"/>
        <family val="2"/>
        <charset val="238"/>
      </rPr>
      <t xml:space="preserve">a přípravný stupeň </t>
    </r>
    <r>
      <rPr>
        <sz val="10"/>
        <color theme="1"/>
        <rFont val="Arial"/>
        <family val="2"/>
        <charset val="238"/>
      </rPr>
      <t>základních škol speciálních v krajském srovnání</t>
    </r>
    <r>
      <rPr>
        <b/>
        <sz val="10"/>
        <color theme="1"/>
        <rFont val="Arial"/>
        <family val="2"/>
        <charset val="238"/>
      </rPr>
      <t xml:space="preserve"> –</t>
    </r>
    <r>
      <rPr>
        <sz val="10"/>
        <color theme="1"/>
        <rFont val="Arial"/>
        <family val="2"/>
        <charset val="238"/>
      </rPr>
      <t xml:space="preserve"> </t>
    </r>
    <r>
      <rPr>
        <b/>
        <sz val="10"/>
        <color theme="1"/>
        <rFont val="Arial"/>
        <family val="2"/>
        <charset val="238"/>
      </rPr>
      <t xml:space="preserve">školy, třídy, děti a učitelé, </t>
    </r>
    <r>
      <rPr>
        <sz val="10"/>
        <color theme="1"/>
        <rFont val="Arial"/>
        <family val="2"/>
        <charset val="238"/>
      </rPr>
      <t>ve školním roce 2024/25</t>
    </r>
  </si>
  <si>
    <t>Český statistický úřad: Školy a školská zařízení za školní rok 2024/2025</t>
  </si>
  <si>
    <t xml:space="preserve"> Děti v přípravných třídách 
a v přípravném stupni základních škol</t>
  </si>
  <si>
    <r>
      <rPr>
        <i/>
        <vertAlign val="superscript"/>
        <sz val="8"/>
        <color theme="1"/>
        <rFont val="Arial"/>
        <family val="2"/>
        <charset val="238"/>
      </rPr>
      <t>2)</t>
    </r>
    <r>
      <rPr>
        <i/>
        <sz val="8"/>
        <color theme="1"/>
        <rFont val="Arial"/>
        <family val="2"/>
        <charset val="238"/>
      </rPr>
      <t xml:space="preserve"> podíl na celkovém počtu dětí v předškolním vzdělávání na základní škole</t>
    </r>
  </si>
  <si>
    <r>
      <rPr>
        <i/>
        <vertAlign val="superscript"/>
        <sz val="8"/>
        <color theme="1"/>
        <rFont val="Arial"/>
        <family val="2"/>
        <charset val="238"/>
      </rPr>
      <t>3)</t>
    </r>
    <r>
      <rPr>
        <i/>
        <sz val="8"/>
        <color theme="1"/>
        <rFont val="Arial"/>
        <family val="2"/>
        <charset val="238"/>
      </rPr>
      <t xml:space="preserve"> podíl na celkovém počtu  dětí v předškolním vzdělávání na základní škole s cizím státním občanstvím</t>
    </r>
  </si>
  <si>
    <r>
      <t xml:space="preserve">Tab. 1.2.7: Přípravné třídy </t>
    </r>
    <r>
      <rPr>
        <sz val="10"/>
        <color theme="1"/>
        <rFont val="Arial"/>
        <family val="2"/>
        <charset val="238"/>
      </rPr>
      <t>základních škol a</t>
    </r>
    <r>
      <rPr>
        <b/>
        <sz val="10"/>
        <color theme="1"/>
        <rFont val="Arial"/>
        <family val="2"/>
        <charset val="238"/>
      </rPr>
      <t xml:space="preserve"> přípravný stupeň </t>
    </r>
    <r>
      <rPr>
        <sz val="10"/>
        <color theme="1"/>
        <rFont val="Arial"/>
        <family val="2"/>
        <charset val="238"/>
      </rPr>
      <t>základních škol speciálních</t>
    </r>
    <r>
      <rPr>
        <b/>
        <sz val="10"/>
        <color theme="1"/>
        <rFont val="Arial"/>
        <family val="2"/>
        <charset val="238"/>
      </rPr>
      <t xml:space="preserve"> – děti s jiným než českým státním občanstvím,</t>
    </r>
    <r>
      <rPr>
        <sz val="10"/>
        <color theme="1"/>
        <rFont val="Arial"/>
        <family val="2"/>
        <charset val="238"/>
      </rPr>
      <t xml:space="preserve"> v časové řadě 2014/15–2024/25</t>
    </r>
  </si>
  <si>
    <r>
      <t xml:space="preserve">Tab. 1.2.8: Přípravné třídy </t>
    </r>
    <r>
      <rPr>
        <sz val="10"/>
        <color theme="1"/>
        <rFont val="Arial"/>
        <family val="2"/>
        <charset val="238"/>
      </rPr>
      <t xml:space="preserve">základních škol a </t>
    </r>
    <r>
      <rPr>
        <b/>
        <sz val="10"/>
        <color theme="1"/>
        <rFont val="Arial"/>
        <family val="2"/>
        <charset val="238"/>
      </rPr>
      <t>přípravný stupeň z</t>
    </r>
    <r>
      <rPr>
        <sz val="10"/>
        <color theme="1"/>
        <rFont val="Arial"/>
        <family val="2"/>
        <charset val="238"/>
      </rPr>
      <t>ákladních škol speciálních v krajském srovnání</t>
    </r>
    <r>
      <rPr>
        <b/>
        <sz val="10"/>
        <color theme="1"/>
        <rFont val="Arial"/>
        <family val="2"/>
        <charset val="238"/>
      </rPr>
      <t xml:space="preserve"> – děti s jiným než českým státním občanstvím,</t>
    </r>
    <r>
      <rPr>
        <sz val="10"/>
        <color theme="1"/>
        <rFont val="Arial"/>
        <family val="2"/>
        <charset val="238"/>
      </rPr>
      <t xml:space="preserve"> ve školním roce 2024/25</t>
    </r>
  </si>
  <si>
    <t>mentální postižení</t>
  </si>
  <si>
    <t xml:space="preserve"> poruchy autistického spektra</t>
  </si>
  <si>
    <t>v tom dle druhu postižení</t>
  </si>
  <si>
    <r>
      <rPr>
        <i/>
        <vertAlign val="superscript"/>
        <sz val="8"/>
        <color theme="1"/>
        <rFont val="Arial"/>
        <family val="2"/>
        <charset val="238"/>
      </rPr>
      <t>1)</t>
    </r>
    <r>
      <rPr>
        <i/>
        <sz val="8"/>
        <color theme="1"/>
        <rFont val="Arial"/>
        <family val="2"/>
        <charset val="238"/>
      </rPr>
      <t xml:space="preserve"> Za postižené více vadami se považuje dítě se dvěma nebo více druhy postižení, ze kterých by každé opravňovalo k poskytování podpůrných opatření ve vyšších stupních podpory.</t>
    </r>
  </si>
  <si>
    <r>
      <t>postižení více vadami</t>
    </r>
    <r>
      <rPr>
        <vertAlign val="superscript"/>
        <sz val="8"/>
        <color theme="1"/>
        <rFont val="Arial"/>
        <family val="2"/>
        <charset val="238"/>
      </rPr>
      <t>1)</t>
    </r>
  </si>
  <si>
    <r>
      <rPr>
        <i/>
        <vertAlign val="superscript"/>
        <sz val="8"/>
        <color theme="1"/>
        <rFont val="Arial"/>
        <family val="2"/>
        <charset val="238"/>
      </rPr>
      <t>5)</t>
    </r>
    <r>
      <rPr>
        <i/>
        <sz val="8"/>
        <color theme="1"/>
        <rFont val="Arial"/>
        <family val="2"/>
        <charset val="238"/>
      </rPr>
      <t xml:space="preserve"> podíl ze všech dětí se zdravotním postižením v přípravném stupni</t>
    </r>
  </si>
  <si>
    <r>
      <rPr>
        <i/>
        <vertAlign val="superscript"/>
        <sz val="8"/>
        <color theme="1"/>
        <rFont val="Arial"/>
        <family val="2"/>
        <charset val="238"/>
      </rPr>
      <t>2)</t>
    </r>
    <r>
      <rPr>
        <i/>
        <sz val="8"/>
        <color theme="1"/>
        <rFont val="Arial"/>
        <family val="2"/>
        <charset val="238"/>
      </rPr>
      <t xml:space="preserve"> podíl ze všech dětí v přípravném stupni</t>
    </r>
  </si>
  <si>
    <r>
      <rPr>
        <i/>
        <vertAlign val="superscript"/>
        <sz val="8"/>
        <color theme="1"/>
        <rFont val="Arial"/>
        <family val="2"/>
        <charset val="238"/>
      </rPr>
      <t>3)</t>
    </r>
    <r>
      <rPr>
        <i/>
        <sz val="8"/>
        <color theme="1"/>
        <rFont val="Arial"/>
        <family val="2"/>
        <charset val="238"/>
      </rPr>
      <t xml:space="preserve"> podíl ze všech dívek v přípravném stupni</t>
    </r>
  </si>
  <si>
    <r>
      <rPr>
        <i/>
        <vertAlign val="superscript"/>
        <sz val="8"/>
        <color theme="1"/>
        <rFont val="Arial"/>
        <family val="2"/>
        <charset val="238"/>
      </rPr>
      <t>4)</t>
    </r>
    <r>
      <rPr>
        <i/>
        <sz val="8"/>
        <color theme="1"/>
        <rFont val="Arial"/>
        <family val="2"/>
        <charset val="238"/>
      </rPr>
      <t xml:space="preserve"> podíl ze všech chlapců v přípravném stupni</t>
    </r>
  </si>
  <si>
    <r>
      <t>Tab. 1.2.10: Přípravný stupeň v krajském srovnání  – děti se zdravotním postižením dle druhu postižení</t>
    </r>
    <r>
      <rPr>
        <sz val="10"/>
        <color theme="1"/>
        <rFont val="Arial"/>
        <family val="2"/>
        <charset val="238"/>
      </rPr>
      <t>, ve školním roce 2024/25</t>
    </r>
  </si>
  <si>
    <r>
      <t xml:space="preserve">Tab. 1.2.9: Přípravné třídy v krajském srovnání  – děti se speciálními vzdělávacími potřebami </t>
    </r>
    <r>
      <rPr>
        <sz val="10"/>
        <color theme="1"/>
        <rFont val="Arial"/>
        <family val="2"/>
        <charset val="238"/>
      </rPr>
      <t>dle druhu speciálních potřeb, ve školním roce 2024/25</t>
    </r>
  </si>
  <si>
    <r>
      <t xml:space="preserve">Tab. 1.2.5: Přípravné třídy </t>
    </r>
    <r>
      <rPr>
        <sz val="10"/>
        <color theme="1"/>
        <rFont val="Arial"/>
        <family val="2"/>
        <charset val="238"/>
      </rPr>
      <t>základních škol a</t>
    </r>
    <r>
      <rPr>
        <b/>
        <sz val="10"/>
        <color theme="1"/>
        <rFont val="Arial"/>
        <family val="2"/>
        <charset val="238"/>
      </rPr>
      <t xml:space="preserve"> přípravný stupeň </t>
    </r>
    <r>
      <rPr>
        <sz val="10"/>
        <color theme="1"/>
        <rFont val="Arial"/>
        <family val="2"/>
        <charset val="238"/>
      </rPr>
      <t>základních škol speciálních v krajském srovnání –</t>
    </r>
    <r>
      <rPr>
        <b/>
        <sz val="10"/>
        <color theme="1"/>
        <rFont val="Arial"/>
        <family val="2"/>
        <charset val="238"/>
      </rPr>
      <t xml:space="preserve"> děti podle věku</t>
    </r>
    <r>
      <rPr>
        <sz val="10"/>
        <color theme="1"/>
        <rFont val="Arial"/>
        <family val="2"/>
        <charset val="238"/>
      </rPr>
      <t>, ve školním roce 2024/25</t>
    </r>
  </si>
  <si>
    <r>
      <t>Tab. 1.2.4: Přípravné třídy</t>
    </r>
    <r>
      <rPr>
        <sz val="10"/>
        <color theme="1"/>
        <rFont val="Arial"/>
        <family val="2"/>
        <charset val="238"/>
      </rPr>
      <t xml:space="preserve"> základních škol </t>
    </r>
    <r>
      <rPr>
        <b/>
        <sz val="10"/>
        <color theme="1"/>
        <rFont val="Arial"/>
        <family val="2"/>
        <charset val="238"/>
      </rPr>
      <t xml:space="preserve">a přípravný stupeň </t>
    </r>
    <r>
      <rPr>
        <sz val="10"/>
        <color theme="1"/>
        <rFont val="Arial"/>
        <family val="2"/>
        <charset val="238"/>
      </rPr>
      <t>základních škol speciálních</t>
    </r>
    <r>
      <rPr>
        <b/>
        <sz val="10"/>
        <color theme="1"/>
        <rFont val="Arial"/>
        <family val="2"/>
        <charset val="238"/>
      </rPr>
      <t xml:space="preserve"> – děti podle věku</t>
    </r>
    <r>
      <rPr>
        <sz val="10"/>
        <color theme="1"/>
        <rFont val="Arial"/>
        <family val="2"/>
        <charset val="238"/>
      </rPr>
      <t>, v časové řadě 2014/15–2024/25</t>
    </r>
  </si>
  <si>
    <r>
      <t>Tab. 1.2.3:</t>
    </r>
    <r>
      <rPr>
        <b/>
        <i/>
        <sz val="10"/>
        <color theme="1"/>
        <rFont val="Arial"/>
        <family val="2"/>
        <charset val="238"/>
      </rPr>
      <t xml:space="preserve"> </t>
    </r>
    <r>
      <rPr>
        <b/>
        <sz val="10"/>
        <color theme="1"/>
        <rFont val="Arial"/>
        <family val="2"/>
        <charset val="238"/>
      </rPr>
      <t xml:space="preserve">Přípravné třídy </t>
    </r>
    <r>
      <rPr>
        <sz val="10"/>
        <color theme="1"/>
        <rFont val="Arial"/>
        <family val="2"/>
        <charset val="238"/>
      </rPr>
      <t>základních škol a</t>
    </r>
    <r>
      <rPr>
        <b/>
        <sz val="10"/>
        <color theme="1"/>
        <rFont val="Arial"/>
        <family val="2"/>
        <charset val="238"/>
      </rPr>
      <t xml:space="preserve"> přípravný stupeň </t>
    </r>
    <r>
      <rPr>
        <sz val="10"/>
        <color theme="1"/>
        <rFont val="Arial"/>
        <family val="2"/>
        <charset val="238"/>
      </rPr>
      <t>základních škol speciálních v krajském srovnání</t>
    </r>
    <r>
      <rPr>
        <i/>
        <sz val="10"/>
        <color theme="1"/>
        <rFont val="Arial"/>
        <family val="2"/>
        <charset val="238"/>
      </rPr>
      <t xml:space="preserve"> –</t>
    </r>
    <r>
      <rPr>
        <sz val="10"/>
        <color theme="1"/>
        <rFont val="Arial"/>
        <family val="2"/>
        <charset val="238"/>
      </rPr>
      <t xml:space="preserve"> </t>
    </r>
    <r>
      <rPr>
        <b/>
        <sz val="10"/>
        <color theme="1"/>
        <rFont val="Arial"/>
        <family val="2"/>
        <charset val="238"/>
      </rPr>
      <t xml:space="preserve">počet dětí celkem, </t>
    </r>
    <r>
      <rPr>
        <sz val="10"/>
        <color theme="1"/>
        <rFont val="Arial"/>
        <family val="2"/>
        <charset val="238"/>
      </rPr>
      <t>v časové řadě 2014/15–2024/25</t>
    </r>
  </si>
  <si>
    <t>Tab. 1.2.1</t>
  </si>
  <si>
    <t>Tab. 1.2.2</t>
  </si>
  <si>
    <t>Tab. 1.2.3</t>
  </si>
  <si>
    <t>Tab. 1.2.4</t>
  </si>
  <si>
    <t>Tab. 1.2.5</t>
  </si>
  <si>
    <t>Tab. 1.2.6</t>
  </si>
  <si>
    <t>Tab. 1.2.7</t>
  </si>
  <si>
    <t>Tab. 1.2.8</t>
  </si>
  <si>
    <t>Tab. 1.2.9</t>
  </si>
  <si>
    <t>Tab. 1.2.10</t>
  </si>
  <si>
    <r>
      <t xml:space="preserve"> Přípravné třídy základních škol a přípravný stupeň základních škol speciálních – </t>
    </r>
    <r>
      <rPr>
        <b/>
        <sz val="10"/>
        <color theme="1"/>
        <rFont val="Arial"/>
        <family val="2"/>
        <charset val="238"/>
      </rPr>
      <t>školy, třídy, děti a učitelé</t>
    </r>
    <r>
      <rPr>
        <sz val="10"/>
        <color theme="1"/>
        <rFont val="Arial"/>
        <family val="2"/>
        <charset val="238"/>
      </rPr>
      <t>, v časové řadě 2014/15–2024/25</t>
    </r>
  </si>
  <si>
    <r>
      <t xml:space="preserve"> Přípravné třídy základních škol a přípravný stupeň základních škol speciálních v krajském srovnání – </t>
    </r>
    <r>
      <rPr>
        <b/>
        <sz val="10"/>
        <rFont val="Arial"/>
        <family val="2"/>
        <charset val="238"/>
      </rPr>
      <t>školy, třídy, děti a učitelé</t>
    </r>
    <r>
      <rPr>
        <sz val="10"/>
        <rFont val="Arial"/>
        <family val="2"/>
        <charset val="238"/>
      </rPr>
      <t>, ve školním roce 2024/25</t>
    </r>
  </si>
  <si>
    <r>
      <t xml:space="preserve"> Přípravné třídy základních škol a přípravný stupeň základních škol speciálních v krajském srovnání – počet </t>
    </r>
    <r>
      <rPr>
        <b/>
        <sz val="10"/>
        <rFont val="Arial"/>
        <family val="2"/>
        <charset val="238"/>
      </rPr>
      <t>dětí celkem</t>
    </r>
    <r>
      <rPr>
        <sz val="10"/>
        <rFont val="Arial"/>
        <family val="2"/>
        <charset val="238"/>
      </rPr>
      <t>, v časové řadě 2014/15–2024/25</t>
    </r>
  </si>
  <si>
    <r>
      <t xml:space="preserve"> Přípravné třídy základních škol a přípravný stupeň základních škol speciálních –</t>
    </r>
    <r>
      <rPr>
        <b/>
        <sz val="10"/>
        <rFont val="Arial"/>
        <family val="2"/>
        <charset val="238"/>
      </rPr>
      <t xml:space="preserve"> děti podle věku</t>
    </r>
    <r>
      <rPr>
        <sz val="10"/>
        <rFont val="Arial"/>
        <family val="2"/>
        <charset val="238"/>
      </rPr>
      <t>,  v časové řadě 2014/15–2024/25</t>
    </r>
  </si>
  <si>
    <r>
      <t xml:space="preserve"> Přípravné třídy základních škol a přípravný stupeň základních škol speciálních v krajském srovnání – </t>
    </r>
    <r>
      <rPr>
        <b/>
        <sz val="10"/>
        <rFont val="Arial"/>
        <family val="2"/>
        <charset val="238"/>
      </rPr>
      <t>děti podle věku</t>
    </r>
    <r>
      <rPr>
        <sz val="10"/>
        <rFont val="Arial"/>
        <family val="2"/>
        <charset val="238"/>
      </rPr>
      <t>, ve školním roce 2024/25</t>
    </r>
  </si>
  <si>
    <r>
      <t xml:space="preserve"> Přípravné třídy základních škol a přípravný stupeň základních škol speciálních v krajském srovnání – počet </t>
    </r>
    <r>
      <rPr>
        <b/>
        <sz val="10"/>
        <rFont val="Arial"/>
        <family val="2"/>
        <charset val="238"/>
      </rPr>
      <t>dětí mladších 6 let</t>
    </r>
    <r>
      <rPr>
        <sz val="10"/>
        <rFont val="Arial"/>
        <family val="2"/>
        <charset val="238"/>
      </rPr>
      <t>, v časové řadě 2014/15–2024/25</t>
    </r>
  </si>
  <si>
    <r>
      <t>Tab. 1.2.6:</t>
    </r>
    <r>
      <rPr>
        <b/>
        <i/>
        <sz val="10"/>
        <color theme="1"/>
        <rFont val="Arial"/>
        <family val="2"/>
        <charset val="238"/>
      </rPr>
      <t xml:space="preserve"> </t>
    </r>
    <r>
      <rPr>
        <b/>
        <sz val="10"/>
        <color theme="1"/>
        <rFont val="Arial"/>
        <family val="2"/>
        <charset val="238"/>
      </rPr>
      <t>Přípravné třídy základních škol a přípravný stupeň základních škol speciálních v krajském srovnání</t>
    </r>
    <r>
      <rPr>
        <i/>
        <sz val="10"/>
        <color theme="1"/>
        <rFont val="Arial"/>
        <family val="2"/>
        <charset val="238"/>
      </rPr>
      <t xml:space="preserve"> –</t>
    </r>
    <r>
      <rPr>
        <sz val="10"/>
        <color theme="1"/>
        <rFont val="Arial"/>
        <family val="2"/>
        <charset val="238"/>
      </rPr>
      <t xml:space="preserve"> </t>
    </r>
    <r>
      <rPr>
        <b/>
        <sz val="10"/>
        <color theme="1"/>
        <rFont val="Arial"/>
        <family val="2"/>
        <charset val="238"/>
      </rPr>
      <t xml:space="preserve">počet dětí mladších 6 let, </t>
    </r>
    <r>
      <rPr>
        <sz val="10"/>
        <color theme="1"/>
        <rFont val="Arial"/>
        <family val="2"/>
        <charset val="238"/>
      </rPr>
      <t>v časové řadě 2014/15–2024/25</t>
    </r>
  </si>
  <si>
    <r>
      <t xml:space="preserve"> Přípravné třídy základních škol a přípravný stupeň základních škol speciálních – </t>
    </r>
    <r>
      <rPr>
        <b/>
        <sz val="10"/>
        <color theme="1"/>
        <rFont val="Arial"/>
        <family val="2"/>
        <charset val="238"/>
      </rPr>
      <t>děti s jiným než českým státním občanstvím</t>
    </r>
    <r>
      <rPr>
        <sz val="10"/>
        <color theme="1"/>
        <rFont val="Arial"/>
        <family val="2"/>
        <charset val="238"/>
      </rPr>
      <t>, v časové řadě 2014/15–2024/25</t>
    </r>
  </si>
  <si>
    <r>
      <t xml:space="preserve"> Přípravné třídy základních škol a přípravný stupeň základních škol speciálních v krajském srovnání – </t>
    </r>
    <r>
      <rPr>
        <b/>
        <sz val="10"/>
        <color theme="1"/>
        <rFont val="Arial"/>
        <family val="2"/>
        <charset val="238"/>
      </rPr>
      <t>děti s jiným než českým státním občanstvím</t>
    </r>
    <r>
      <rPr>
        <sz val="10"/>
        <color theme="1"/>
        <rFont val="Arial"/>
        <family val="2"/>
        <charset val="238"/>
      </rPr>
      <t>, ve školním roce 2024/25</t>
    </r>
  </si>
  <si>
    <r>
      <rPr>
        <b/>
        <sz val="10"/>
        <color theme="1"/>
        <rFont val="Arial"/>
        <family val="2"/>
        <charset val="238"/>
      </rPr>
      <t xml:space="preserve"> Přípravné třídy</t>
    </r>
    <r>
      <rPr>
        <sz val="10"/>
        <color theme="1"/>
        <rFont val="Arial"/>
        <family val="2"/>
        <charset val="238"/>
      </rPr>
      <t xml:space="preserve"> v krajském srovnání  – </t>
    </r>
    <r>
      <rPr>
        <b/>
        <sz val="10"/>
        <color theme="1"/>
        <rFont val="Arial"/>
        <family val="2"/>
        <charset val="238"/>
      </rPr>
      <t xml:space="preserve">děti se speciálními vzdělávacími potřebami </t>
    </r>
    <r>
      <rPr>
        <sz val="10"/>
        <color theme="1"/>
        <rFont val="Arial"/>
        <family val="2"/>
        <charset val="238"/>
      </rPr>
      <t>dle druhu speciálních potřeb, ve školním roce 2024/25</t>
    </r>
  </si>
  <si>
    <r>
      <t xml:space="preserve"> </t>
    </r>
    <r>
      <rPr>
        <b/>
        <sz val="10"/>
        <color theme="1"/>
        <rFont val="Arial"/>
        <family val="2"/>
        <charset val="238"/>
      </rPr>
      <t xml:space="preserve">Přípravný stupeň </t>
    </r>
    <r>
      <rPr>
        <sz val="10"/>
        <color theme="1"/>
        <rFont val="Arial"/>
        <family val="2"/>
        <charset val="238"/>
      </rPr>
      <t xml:space="preserve">v krajském srovnání  – </t>
    </r>
    <r>
      <rPr>
        <b/>
        <sz val="10"/>
        <color theme="1"/>
        <rFont val="Arial"/>
        <family val="2"/>
        <charset val="238"/>
      </rPr>
      <t xml:space="preserve">děti se zdravotním postižením </t>
    </r>
    <r>
      <rPr>
        <sz val="10"/>
        <color theme="1"/>
        <rFont val="Arial"/>
        <family val="2"/>
        <charset val="238"/>
      </rPr>
      <t>dle druhu postižení, ve školním roce 2024/25</t>
    </r>
  </si>
  <si>
    <t>mladší 
6 let</t>
  </si>
  <si>
    <t>7leté 
a starší</t>
  </si>
  <si>
    <t>Česko</t>
  </si>
  <si>
    <t>Zpět na obsah</t>
  </si>
  <si>
    <r>
      <rPr>
        <i/>
        <vertAlign val="superscript"/>
        <sz val="8"/>
        <rFont val="Arial"/>
        <family val="2"/>
        <charset val="238"/>
      </rPr>
      <t>2)</t>
    </r>
    <r>
      <rPr>
        <i/>
        <sz val="8"/>
        <rFont val="Arial"/>
        <family val="2"/>
        <charset val="238"/>
      </rPr>
      <t xml:space="preserve"> Zdravotně postižené děti jsou děti s postižením mentálním, sluchovým, zrakovým, se závažnými vadami řeči, s postižením tělesným, s více vadami, se závažnými vývojovými poruchami učení a chování a s poruchami autistického spektra.</t>
    </r>
  </si>
  <si>
    <t>Zdroj: zpracováno z dat MŠMT</t>
  </si>
  <si>
    <t>státy mimo 
Evropu a 
nezjištěná občanství</t>
  </si>
  <si>
    <t>Pozn.: Pro definici přípravných tříd základních škol běžných a přípravného stupně základních škol speciálních viz Rejstřík pojmů, který je součástí této publikace.</t>
  </si>
  <si>
    <t>Pozn.: Týká se dětí, které před zahájaním školního roku nedovršily věku 6 let. Pro definici přípravných tříd základních škol běžných a přípravného stupně základních škol speciálních viz Rejstřík pojmů, který je součástí této publikace.</t>
  </si>
  <si>
    <t>Pozn.: Jedná se o věk dosažený před zahájením školního roku. Pro definici přípravných tříd základních škol běžných a přípravného stupně základních škol speciálních viz Rejstřík pojmů, který je součástí této publikace.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</si>
</sst>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0\ &quot;Kč&quot;;\-#,##0\ &quot;Kč&quot;"/>
    <numFmt numFmtId="7" formatCode="#,##0.00\ &quot;Kč&quot;;\-#,##0.00\ &quot;Kč&quot;"/>
    <numFmt numFmtId="164" formatCode="_-* #,##0.00\ _K_č_-;\-* #,##0.00\ _K_č_-;_-* &quot;-&quot;??\ _K_č_-;_-@_-"/>
    <numFmt numFmtId="165" formatCode="#,##0_ ;\-#,##0\ "/>
    <numFmt numFmtId="166" formatCode="#,##0_ ;[Red]\-#,##0\ ;\–\ "/>
    <numFmt numFmtId="167" formatCode="#,##0.0_ ;\-#,##0.0\ "/>
    <numFmt numFmtId="168" formatCode="#,##0.00_ ;\-#,##0.00\ "/>
    <numFmt numFmtId="169" formatCode="0.0"/>
    <numFmt numFmtId="170" formatCode="0.0%"/>
    <numFmt numFmtId="171" formatCode="&quot;Kč&quot;#,##0_);\(&quot;Kč&quot;#,##0\)"/>
    <numFmt numFmtId="172" formatCode="_(* #,##0.00_);_(* \(#,##0.00\);_(* &quot;-&quot;??_);_(@_)"/>
    <numFmt numFmtId="173" formatCode="&quot;Kč&quot;#,##0.00_);\(&quot;Kč&quot;#,##0.00\)"/>
    <numFmt numFmtId="176" formatCode="#,##0;\-#,##0;&quot;–&quot;"/>
    <numFmt numFmtId="177" formatCode="_____________´@"/>
  </numFmts>
  <fonts count="49" x14ac:knownFonts="1">
    <font>
      <sz val="11"/>
      <color theme="1"/>
      <name val="Calibri"/>
      <family val="2"/>
      <charset val="238"/>
      <scheme val="minor"/>
    </font>
    <font>
      <sz val="11"/>
      <color theme="1"/>
      <name val="Calibri"/>
      <family val="2"/>
      <charset val="238"/>
      <scheme val="minor"/>
    </font>
    <font>
      <b/>
      <sz val="10"/>
      <color theme="1"/>
      <name val="Arial"/>
      <family val="2"/>
      <charset val="238"/>
    </font>
    <font>
      <sz val="10"/>
      <color theme="1"/>
      <name val="Arial"/>
      <family val="2"/>
      <charset val="238"/>
    </font>
    <font>
      <i/>
      <sz val="8"/>
      <color theme="1"/>
      <name val="Arial"/>
      <family val="2"/>
      <charset val="238"/>
    </font>
    <font>
      <sz val="10"/>
      <name val="Arial"/>
      <family val="2"/>
      <charset val="238"/>
    </font>
    <font>
      <sz val="8"/>
      <name val="Arial"/>
      <family val="2"/>
      <charset val="238"/>
    </font>
    <font>
      <vertAlign val="superscript"/>
      <sz val="8"/>
      <name val="Arial"/>
      <family val="2"/>
      <charset val="238"/>
    </font>
    <font>
      <sz val="8"/>
      <color theme="1"/>
      <name val="Arial"/>
      <family val="2"/>
      <charset val="238"/>
    </font>
    <font>
      <vertAlign val="superscript"/>
      <sz val="8"/>
      <color theme="1"/>
      <name val="Arial"/>
      <family val="2"/>
      <charset val="238"/>
    </font>
    <font>
      <i/>
      <sz val="8"/>
      <name val="Arial"/>
      <family val="2"/>
      <charset val="238"/>
    </font>
    <font>
      <i/>
      <vertAlign val="superscript"/>
      <sz val="8"/>
      <color theme="1"/>
      <name val="Arial"/>
      <family val="2"/>
      <charset val="238"/>
    </font>
    <font>
      <sz val="11"/>
      <color theme="1"/>
      <name val="Arial"/>
      <family val="2"/>
      <charset val="238"/>
    </font>
    <font>
      <b/>
      <sz val="18"/>
      <name val="Arial"/>
      <family val="2"/>
      <charset val="238"/>
    </font>
    <font>
      <b/>
      <sz val="12"/>
      <name val="Arial"/>
      <family val="2"/>
      <charset val="238"/>
    </font>
    <font>
      <sz val="10"/>
      <name val="Arial CE"/>
      <charset val="238"/>
    </font>
    <font>
      <sz val="7"/>
      <name val="Arial"/>
      <family val="2"/>
      <charset val="238"/>
    </font>
    <font>
      <b/>
      <sz val="8"/>
      <color theme="1"/>
      <name val="Arial"/>
      <family val="2"/>
      <charset val="238"/>
    </font>
    <font>
      <b/>
      <sz val="8"/>
      <name val="Arial"/>
      <family val="2"/>
      <charset val="238"/>
    </font>
    <font>
      <sz val="9"/>
      <color theme="1"/>
      <name val="Calibri"/>
      <family val="2"/>
      <charset val="238"/>
      <scheme val="minor"/>
    </font>
    <font>
      <sz val="9"/>
      <color theme="1"/>
      <name val="Tahoma"/>
      <family val="2"/>
      <charset val="238"/>
    </font>
    <font>
      <i/>
      <vertAlign val="superscript"/>
      <sz val="8"/>
      <name val="Arial"/>
      <family val="2"/>
      <charset val="238"/>
    </font>
    <font>
      <sz val="10"/>
      <color theme="1"/>
      <name val="Calibri"/>
      <family val="2"/>
      <charset val="238"/>
      <scheme val="minor"/>
    </font>
    <font>
      <sz val="8"/>
      <color indexed="8"/>
      <name val="Arial"/>
      <family val="2"/>
      <charset val="238"/>
    </font>
    <font>
      <b/>
      <sz val="10"/>
      <name val="Arial"/>
      <family val="2"/>
      <charset val="238"/>
    </font>
    <font>
      <u/>
      <sz val="11"/>
      <color theme="10"/>
      <name val="Calibri"/>
      <family val="2"/>
      <charset val="238"/>
    </font>
    <font>
      <sz val="10"/>
      <name val="Arial Narrow"/>
      <family val="2"/>
      <charset val="238"/>
    </font>
    <font>
      <b/>
      <i/>
      <sz val="8"/>
      <color theme="1"/>
      <name val="Arial"/>
      <family val="2"/>
      <charset val="238"/>
    </font>
    <font>
      <b/>
      <i/>
      <sz val="10"/>
      <color theme="1"/>
      <name val="Arial"/>
      <family val="2"/>
      <charset val="238"/>
    </font>
    <font>
      <sz val="11"/>
      <color rgb="FFFF0000"/>
      <name val="Calibri"/>
      <family val="2"/>
      <charset val="238"/>
      <scheme val="minor"/>
    </font>
    <font>
      <i/>
      <sz val="10"/>
      <color theme="1"/>
      <name val="Arial"/>
      <family val="2"/>
      <charset val="238"/>
    </font>
    <font>
      <u/>
      <sz val="10"/>
      <name val="Arial"/>
      <family val="2"/>
      <charset val="238"/>
    </font>
    <font>
      <i/>
      <sz val="8"/>
      <color rgb="FF0070C0"/>
      <name val="Arial"/>
      <family val="2"/>
      <charset val="238"/>
    </font>
    <font>
      <sz val="11"/>
      <color rgb="FF0070C0"/>
      <name val="Calibri"/>
      <family val="2"/>
      <charset val="238"/>
      <scheme val="minor"/>
    </font>
    <font>
      <u/>
      <sz val="11"/>
      <color theme="10"/>
      <name val="Calibri"/>
      <family val="2"/>
      <charset val="238"/>
      <scheme val="minor"/>
    </font>
    <font>
      <sz val="9"/>
      <color rgb="FF000000"/>
      <name val="Tahoma"/>
      <family val="2"/>
      <charset val="238"/>
    </font>
    <font>
      <u/>
      <sz val="10"/>
      <color theme="10"/>
      <name val="Arial"/>
      <family val="2"/>
      <charset val="238"/>
    </font>
    <font>
      <b/>
      <sz val="8"/>
      <color indexed="12"/>
      <name val="Arial"/>
      <family val="2"/>
      <charset val="238"/>
    </font>
    <font>
      <sz val="10"/>
      <name val="Times New Roman"/>
      <family val="1"/>
      <charset val="238"/>
    </font>
    <font>
      <sz val="10"/>
      <color indexed="8"/>
      <name val="Arial"/>
      <family val="2"/>
      <charset val="238"/>
    </font>
    <font>
      <b/>
      <sz val="14"/>
      <name val="Arial CE"/>
      <charset val="238"/>
    </font>
    <font>
      <sz val="10"/>
      <name val="MS Sans Serif"/>
      <family val="2"/>
      <charset val="238"/>
    </font>
    <font>
      <sz val="10"/>
      <name val="Arial Narrow"/>
      <family val="2"/>
      <charset val="238"/>
    </font>
    <font>
      <b/>
      <sz val="11"/>
      <color rgb="FFCC9610"/>
      <name val="Arial"/>
      <family val="2"/>
      <charset val="238"/>
    </font>
    <font>
      <b/>
      <i/>
      <sz val="10"/>
      <color rgb="FFCC9610"/>
      <name val="Arial"/>
      <family val="2"/>
      <charset val="238"/>
    </font>
    <font>
      <b/>
      <sz val="12"/>
      <color rgb="FF98700C"/>
      <name val="Arial"/>
      <family val="2"/>
      <charset val="238"/>
    </font>
    <font>
      <b/>
      <sz val="11"/>
      <color rgb="FF98700C"/>
      <name val="Arial"/>
      <family val="2"/>
      <charset val="238"/>
    </font>
    <font>
      <b/>
      <sz val="10"/>
      <color rgb="FF98700C"/>
      <name val="Arial"/>
      <family val="2"/>
      <charset val="238"/>
    </font>
    <font>
      <u/>
      <sz val="9"/>
      <color theme="10"/>
      <name val="Arial"/>
      <family val="2"/>
      <charset val="238"/>
    </font>
  </fonts>
  <fills count="6">
    <fill>
      <patternFill patternType="none"/>
    </fill>
    <fill>
      <patternFill patternType="gray125"/>
    </fill>
    <fill>
      <patternFill patternType="solid">
        <fgColor indexed="9"/>
        <bgColor indexed="8"/>
      </patternFill>
    </fill>
    <fill>
      <patternFill patternType="solid">
        <fgColor indexed="31"/>
        <bgColor indexed="64"/>
      </patternFill>
    </fill>
    <fill>
      <patternFill patternType="solid">
        <fgColor indexed="22"/>
        <bgColor indexed="64"/>
      </patternFill>
    </fill>
    <fill>
      <patternFill patternType="solid">
        <fgColor rgb="FFFCEFD0"/>
        <bgColor indexed="64"/>
      </patternFill>
    </fill>
  </fills>
  <borders count="114">
    <border>
      <left/>
      <right/>
      <top/>
      <bottom/>
      <diagonal/>
    </border>
    <border>
      <left style="medium">
        <color indexed="64"/>
      </left>
      <right/>
      <top style="medium">
        <color auto="1"/>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double">
        <color indexed="0"/>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auto="1"/>
      </left>
      <right style="medium">
        <color indexed="64"/>
      </right>
      <top/>
      <bottom/>
      <diagonal/>
    </border>
    <border>
      <left style="thin">
        <color indexed="64"/>
      </left>
      <right/>
      <top/>
      <bottom/>
      <diagonal/>
    </border>
    <border>
      <left style="thin">
        <color indexed="64"/>
      </left>
      <right style="medium">
        <color indexed="64"/>
      </right>
      <top style="medium">
        <color auto="1"/>
      </top>
      <bottom style="hair">
        <color indexed="64"/>
      </bottom>
      <diagonal/>
    </border>
    <border>
      <left style="medium">
        <color indexed="64"/>
      </left>
      <right style="medium">
        <color indexed="64"/>
      </right>
      <top style="medium">
        <color auto="1"/>
      </top>
      <bottom style="hair">
        <color indexed="64"/>
      </bottom>
      <diagonal/>
    </border>
    <border>
      <left style="medium">
        <color indexed="64"/>
      </left>
      <right style="thin">
        <color indexed="64"/>
      </right>
      <top style="medium">
        <color auto="1"/>
      </top>
      <bottom style="hair">
        <color indexed="64"/>
      </bottom>
      <diagonal/>
    </border>
    <border>
      <left style="thin">
        <color indexed="64"/>
      </left>
      <right style="thin">
        <color indexed="64"/>
      </right>
      <top style="medium">
        <color auto="1"/>
      </top>
      <bottom style="hair">
        <color indexed="64"/>
      </bottom>
      <diagonal/>
    </border>
    <border>
      <left/>
      <right style="thin">
        <color indexed="64"/>
      </right>
      <top style="medium">
        <color auto="1"/>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bottom/>
      <diagonal/>
    </border>
    <border>
      <left style="hair">
        <color indexed="64"/>
      </left>
      <right style="thin">
        <color indexed="64"/>
      </right>
      <top/>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bottom/>
      <diagonal/>
    </border>
    <border>
      <left style="thin">
        <color indexed="64"/>
      </left>
      <right style="thin">
        <color indexed="64"/>
      </right>
      <top/>
      <bottom/>
      <diagonal/>
    </border>
    <border>
      <left style="thin">
        <color indexed="64"/>
      </left>
      <right/>
      <top style="medium">
        <color auto="1"/>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style="hair">
        <color indexed="64"/>
      </left>
      <right/>
      <top style="medium">
        <color indexed="64"/>
      </top>
      <bottom style="thin">
        <color indexed="64"/>
      </bottom>
      <diagonal/>
    </border>
    <border>
      <left style="hair">
        <color indexed="64"/>
      </left>
      <right/>
      <top/>
      <bottom/>
      <diagonal/>
    </border>
    <border>
      <left style="thin">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medium">
        <color indexed="64"/>
      </left>
      <right style="thin">
        <color indexed="8"/>
      </right>
      <top/>
      <bottom/>
      <diagonal/>
    </border>
    <border>
      <left style="thin">
        <color auto="1"/>
      </left>
      <right/>
      <top/>
      <bottom/>
      <diagonal/>
    </border>
    <border>
      <left style="thin">
        <color auto="1"/>
      </left>
      <right style="thin">
        <color auto="1"/>
      </right>
      <top/>
      <bottom/>
      <diagonal/>
    </border>
    <border>
      <left style="medium">
        <color indexed="64"/>
      </left>
      <right style="thin">
        <color auto="1"/>
      </right>
      <top/>
      <bottom/>
      <diagonal/>
    </border>
    <border>
      <left style="medium">
        <color indexed="64"/>
      </left>
      <right/>
      <top/>
      <bottom style="hair">
        <color indexed="64"/>
      </bottom>
      <diagonal/>
    </border>
    <border>
      <left/>
      <right style="thin">
        <color auto="1"/>
      </right>
      <top/>
      <bottom/>
      <diagonal/>
    </border>
    <border>
      <left style="hair">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s>
  <cellStyleXfs count="125">
    <xf numFmtId="0" fontId="0" fillId="0" borderId="0"/>
    <xf numFmtId="3" fontId="5" fillId="0" borderId="0"/>
    <xf numFmtId="0" fontId="5" fillId="0" borderId="0" applyBorder="0" applyProtection="0"/>
    <xf numFmtId="10" fontId="5" fillId="2" borderId="0" applyFont="0" applyFill="0" applyBorder="0" applyAlignment="0" applyProtection="0"/>
    <xf numFmtId="0" fontId="5" fillId="2" borderId="25" applyNumberFormat="0" applyFont="0" applyBorder="0" applyAlignment="0" applyProtection="0"/>
    <xf numFmtId="3" fontId="5"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4" fontId="5" fillId="0" borderId="0" applyFont="0" applyFill="0" applyBorder="0" applyAlignment="0" applyProtection="0"/>
    <xf numFmtId="0" fontId="5" fillId="0" borderId="0" applyFont="0" applyFill="0" applyBorder="0" applyAlignment="0" applyProtection="0"/>
    <xf numFmtId="0" fontId="5" fillId="2" borderId="0" applyFont="0" applyFill="0" applyBorder="0" applyAlignment="0" applyProtection="0"/>
    <xf numFmtId="4" fontId="5" fillId="2" borderId="0" applyFont="0" applyFill="0" applyBorder="0" applyAlignment="0" applyProtection="0"/>
    <xf numFmtId="3" fontId="5" fillId="0" borderId="0" applyFont="0" applyFill="0" applyBorder="0" applyAlignment="0" applyProtection="0"/>
    <xf numFmtId="3" fontId="5" fillId="2" borderId="0" applyFont="0" applyFill="0" applyBorder="0" applyAlignment="0" applyProtection="0"/>
    <xf numFmtId="2" fontId="5" fillId="0" borderId="0" applyFont="0" applyFill="0" applyBorder="0" applyAlignment="0" applyProtection="0"/>
    <xf numFmtId="0" fontId="13" fillId="0" borderId="0" applyNumberFormat="0" applyFont="0" applyFill="0" applyAlignment="0" applyProtection="0"/>
    <xf numFmtId="0" fontId="14" fillId="0" borderId="0" applyNumberFormat="0" applyFont="0" applyFill="0" applyAlignment="0" applyProtection="0"/>
    <xf numFmtId="7" fontId="5" fillId="2" borderId="0" applyFont="0" applyFill="0" applyBorder="0" applyAlignment="0" applyProtection="0"/>
    <xf numFmtId="7" fontId="5" fillId="2" borderId="0" applyFont="0" applyFill="0" applyBorder="0" applyAlignment="0" applyProtection="0"/>
    <xf numFmtId="5" fontId="5" fillId="0" borderId="0" applyFont="0" applyFill="0" applyBorder="0" applyAlignment="0" applyProtection="0"/>
    <xf numFmtId="5" fontId="5" fillId="2" borderId="0" applyFont="0" applyFill="0" applyBorder="0" applyAlignment="0" applyProtection="0"/>
    <xf numFmtId="5" fontId="5" fillId="2" borderId="0" applyFont="0" applyFill="0" applyBorder="0" applyAlignment="0" applyProtection="0"/>
    <xf numFmtId="5" fontId="5" fillId="0" borderId="0" applyFont="0" applyFill="0" applyBorder="0" applyAlignment="0" applyProtection="0"/>
    <xf numFmtId="0" fontId="5" fillId="0" borderId="0" applyBorder="0" applyProtection="0">
      <alignment vertical="top"/>
    </xf>
    <xf numFmtId="0" fontId="15" fillId="0" borderId="0"/>
    <xf numFmtId="3" fontId="5" fillId="0" borderId="0" applyBorder="0" applyProtection="0">
      <alignment wrapText="1"/>
    </xf>
    <xf numFmtId="3" fontId="5" fillId="0" borderId="0" applyBorder="0" applyProtection="0">
      <alignment wrapText="1"/>
    </xf>
    <xf numFmtId="3" fontId="5" fillId="0" borderId="0" applyBorder="0" applyProtection="0">
      <alignment wrapText="1"/>
    </xf>
    <xf numFmtId="0" fontId="5" fillId="0" borderId="0">
      <alignment vertical="top"/>
    </xf>
    <xf numFmtId="0" fontId="5" fillId="0" borderId="0" applyBorder="0" applyProtection="0"/>
    <xf numFmtId="0" fontId="5" fillId="0" borderId="0">
      <alignment vertical="top"/>
    </xf>
    <xf numFmtId="0" fontId="5" fillId="0" borderId="0">
      <alignment vertical="top"/>
    </xf>
    <xf numFmtId="0" fontId="5" fillId="0" borderId="0" applyBorder="0" applyProtection="0"/>
    <xf numFmtId="0" fontId="5" fillId="0" borderId="0" applyBorder="0" applyProtection="0"/>
    <xf numFmtId="3" fontId="5" fillId="0" borderId="0" applyBorder="0" applyProtection="0">
      <alignment wrapText="1"/>
    </xf>
    <xf numFmtId="0" fontId="5" fillId="0" borderId="0" applyBorder="0" applyProtection="0">
      <alignment vertical="center" wrapText="1"/>
    </xf>
    <xf numFmtId="0" fontId="16" fillId="0" borderId="0" applyBorder="0" applyProtection="0">
      <alignment vertical="center" wrapText="1"/>
    </xf>
    <xf numFmtId="3" fontId="5" fillId="0" borderId="0" applyBorder="0" applyProtection="0"/>
    <xf numFmtId="0" fontId="15" fillId="0" borderId="0"/>
    <xf numFmtId="3" fontId="5" fillId="0" borderId="0" applyBorder="0" applyProtection="0">
      <alignment wrapText="1"/>
    </xf>
    <xf numFmtId="0" fontId="5" fillId="0" borderId="0" applyBorder="0" applyProtection="0">
      <alignment vertical="center" wrapText="1"/>
    </xf>
    <xf numFmtId="0" fontId="5" fillId="0" borderId="0">
      <alignment vertical="top"/>
    </xf>
    <xf numFmtId="0" fontId="5" fillId="0" borderId="0">
      <alignment vertical="top"/>
    </xf>
    <xf numFmtId="0" fontId="5" fillId="0" borderId="0" applyBorder="0" applyProtection="0"/>
    <xf numFmtId="0" fontId="1" fillId="0" borderId="0"/>
    <xf numFmtId="0" fontId="1" fillId="0" borderId="0"/>
    <xf numFmtId="0" fontId="15" fillId="0" borderId="0" applyBorder="0">
      <alignment vertical="top"/>
    </xf>
    <xf numFmtId="2" fontId="5" fillId="0" borderId="0" applyFont="0" applyFill="0" applyBorder="0" applyAlignment="0" applyProtection="0"/>
    <xf numFmtId="2" fontId="5" fillId="2" borderId="0" applyFont="0" applyFill="0" applyBorder="0" applyAlignment="0" applyProtection="0"/>
    <xf numFmtId="9" fontId="1" fillId="0" borderId="0" applyFont="0" applyFill="0" applyBorder="0" applyAlignment="0" applyProtection="0"/>
    <xf numFmtId="0" fontId="5" fillId="0" borderId="25" applyNumberFormat="0" applyFont="0" applyBorder="0" applyAlignment="0" applyProtection="0"/>
    <xf numFmtId="0" fontId="13" fillId="0" borderId="0" applyNumberFormat="0" applyFill="0" applyBorder="0" applyAlignment="0" applyProtection="0"/>
    <xf numFmtId="0" fontId="13" fillId="2" borderId="0" applyNumberFormat="0" applyFont="0" applyFill="0" applyAlignment="0" applyProtection="0"/>
    <xf numFmtId="0" fontId="14" fillId="0" borderId="0" applyNumberFormat="0" applyFill="0" applyBorder="0" applyAlignment="0" applyProtection="0"/>
    <xf numFmtId="0" fontId="14" fillId="2" borderId="0" applyNumberFormat="0" applyFont="0" applyFill="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0" fontId="5" fillId="0" borderId="0"/>
    <xf numFmtId="171" fontId="5" fillId="0" borderId="0" applyFont="0" applyFill="0" applyBorder="0" applyAlignment="0" applyProtection="0"/>
    <xf numFmtId="172" fontId="1" fillId="0" borderId="0" applyFont="0" applyFill="0" applyBorder="0" applyAlignment="0" applyProtection="0"/>
    <xf numFmtId="173" fontId="5" fillId="2" borderId="0" applyFont="0" applyFill="0" applyBorder="0" applyAlignment="0" applyProtection="0"/>
    <xf numFmtId="171" fontId="5" fillId="2" borderId="0" applyFont="0" applyFill="0" applyBorder="0" applyAlignment="0" applyProtection="0"/>
    <xf numFmtId="171" fontId="5" fillId="0" borderId="0" applyFont="0" applyFill="0" applyBorder="0" applyAlignment="0" applyProtection="0"/>
    <xf numFmtId="0" fontId="15" fillId="0" borderId="0"/>
    <xf numFmtId="0" fontId="26" fillId="0" borderId="0"/>
    <xf numFmtId="9" fontId="26" fillId="0" borderId="0" applyFont="0" applyFill="0" applyBorder="0" applyAlignment="0" applyProtection="0"/>
    <xf numFmtId="0" fontId="26" fillId="0" borderId="0"/>
    <xf numFmtId="171" fontId="5" fillId="0" borderId="0" applyFont="0" applyFill="0" applyBorder="0" applyAlignment="0" applyProtection="0"/>
    <xf numFmtId="172" fontId="1" fillId="0" borderId="0" applyFont="0" applyFill="0" applyBorder="0" applyAlignment="0" applyProtection="0"/>
    <xf numFmtId="173" fontId="5" fillId="2" borderId="0" applyFont="0" applyFill="0" applyBorder="0" applyAlignment="0" applyProtection="0"/>
    <xf numFmtId="171" fontId="5" fillId="2" borderId="0" applyFont="0" applyFill="0" applyBorder="0" applyAlignment="0" applyProtection="0"/>
    <xf numFmtId="171" fontId="5" fillId="0" borderId="0" applyFont="0" applyFill="0" applyBorder="0" applyAlignment="0" applyProtection="0"/>
    <xf numFmtId="5" fontId="5" fillId="0" borderId="0" applyFont="0" applyFill="0" applyBorder="0" applyAlignment="0" applyProtection="0"/>
    <xf numFmtId="164" fontId="1" fillId="0" borderId="0" applyFont="0" applyFill="0" applyBorder="0" applyAlignment="0" applyProtection="0"/>
    <xf numFmtId="7" fontId="5" fillId="2" borderId="0" applyFont="0" applyFill="0" applyBorder="0" applyAlignment="0" applyProtection="0"/>
    <xf numFmtId="5" fontId="5" fillId="2" borderId="0" applyFont="0" applyFill="0" applyBorder="0" applyAlignment="0" applyProtection="0"/>
    <xf numFmtId="5" fontId="5" fillId="0" borderId="0" applyFont="0" applyFill="0" applyBorder="0" applyAlignment="0" applyProtection="0"/>
    <xf numFmtId="0" fontId="34" fillId="0" borderId="0" applyNumberFormat="0" applyFill="0" applyBorder="0" applyAlignment="0" applyProtection="0"/>
    <xf numFmtId="7" fontId="5" fillId="2" borderId="0" applyFont="0" applyFill="0" applyBorder="0" applyAlignment="0" applyProtection="0"/>
    <xf numFmtId="0" fontId="25" fillId="0" borderId="0" applyNumberFormat="0" applyFill="0" applyBorder="0" applyAlignment="0" applyProtection="0">
      <alignment vertical="top"/>
      <protection locked="0"/>
    </xf>
    <xf numFmtId="7" fontId="5" fillId="2" borderId="0" applyFont="0" applyFill="0" applyBorder="0" applyAlignment="0" applyProtection="0"/>
    <xf numFmtId="7" fontId="5" fillId="2" borderId="0" applyFont="0" applyFill="0" applyBorder="0" applyAlignment="0" applyProtection="0"/>
    <xf numFmtId="0" fontId="15" fillId="0" borderId="0"/>
    <xf numFmtId="0" fontId="15" fillId="0" borderId="0"/>
    <xf numFmtId="7" fontId="5" fillId="2" borderId="0" applyFont="0" applyFill="0" applyBorder="0" applyAlignment="0" applyProtection="0"/>
    <xf numFmtId="7" fontId="5" fillId="2" borderId="0" applyFont="0" applyFill="0" applyBorder="0" applyAlignment="0" applyProtection="0"/>
    <xf numFmtId="0" fontId="1" fillId="0" borderId="0"/>
    <xf numFmtId="0" fontId="1" fillId="0" borderId="0"/>
    <xf numFmtId="0" fontId="1" fillId="0" borderId="0"/>
    <xf numFmtId="0" fontId="15" fillId="0" borderId="0"/>
    <xf numFmtId="0" fontId="6" fillId="3" borderId="111"/>
    <xf numFmtId="0" fontId="6" fillId="0" borderId="10"/>
    <xf numFmtId="0" fontId="37" fillId="4" borderId="0">
      <alignment horizontal="center"/>
    </xf>
    <xf numFmtId="176" fontId="38" fillId="0" borderId="0" applyFill="0" applyBorder="0" applyAlignment="0" applyProtection="0"/>
    <xf numFmtId="0" fontId="23" fillId="4" borderId="10">
      <alignment horizontal="left"/>
    </xf>
    <xf numFmtId="0" fontId="39" fillId="4" borderId="0">
      <alignment horizontal="left"/>
    </xf>
    <xf numFmtId="0" fontId="6" fillId="0" borderId="0"/>
    <xf numFmtId="0" fontId="41" fillId="0" borderId="0"/>
    <xf numFmtId="177" fontId="40" fillId="0" borderId="0" applyFont="0">
      <alignment horizontal="left"/>
    </xf>
    <xf numFmtId="0" fontId="6" fillId="4" borderId="10"/>
    <xf numFmtId="0" fontId="4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5" fillId="0" borderId="0"/>
    <xf numFmtId="0" fontId="42" fillId="0" borderId="0"/>
    <xf numFmtId="0" fontId="42" fillId="0" borderId="0"/>
    <xf numFmtId="9" fontId="26" fillId="0" borderId="0" applyFont="0" applyFill="0" applyBorder="0" applyAlignment="0" applyProtection="0"/>
    <xf numFmtId="0" fontId="26" fillId="0" borderId="0"/>
    <xf numFmtId="0" fontId="1" fillId="0" borderId="0"/>
    <xf numFmtId="0" fontId="1" fillId="0" borderId="0"/>
    <xf numFmtId="0" fontId="1" fillId="0" borderId="0"/>
    <xf numFmtId="0" fontId="42" fillId="0" borderId="0"/>
    <xf numFmtId="0" fontId="1" fillId="0" borderId="0"/>
    <xf numFmtId="0" fontId="1" fillId="0" borderId="0"/>
  </cellStyleXfs>
  <cellXfs count="405">
    <xf numFmtId="0" fontId="0" fillId="0" borderId="0" xfId="0"/>
    <xf numFmtId="0" fontId="3" fillId="0" borderId="0" xfId="0" applyFont="1"/>
    <xf numFmtId="0" fontId="4" fillId="0" borderId="0" xfId="0" applyFont="1"/>
    <xf numFmtId="0" fontId="8" fillId="0" borderId="0" xfId="0" applyFont="1"/>
    <xf numFmtId="0" fontId="8" fillId="0" borderId="0" xfId="0" applyFont="1" applyAlignment="1">
      <alignment vertical="center"/>
    </xf>
    <xf numFmtId="165" fontId="8" fillId="0" borderId="0" xfId="0" applyNumberFormat="1" applyFont="1" applyAlignment="1">
      <alignment vertical="center"/>
    </xf>
    <xf numFmtId="0" fontId="10" fillId="0" borderId="0" xfId="2" applyFont="1"/>
    <xf numFmtId="0" fontId="12" fillId="0" borderId="0" xfId="0" applyFont="1"/>
    <xf numFmtId="0" fontId="19" fillId="0" borderId="0" xfId="0" applyFont="1" applyBorder="1" applyAlignment="1">
      <alignment vertical="center"/>
    </xf>
    <xf numFmtId="165" fontId="8" fillId="0" borderId="0" xfId="0" applyNumberFormat="1" applyFont="1" applyFill="1" applyBorder="1" applyAlignment="1">
      <alignment vertical="center"/>
    </xf>
    <xf numFmtId="0" fontId="20" fillId="0" borderId="0" xfId="0" applyFont="1"/>
    <xf numFmtId="165" fontId="20" fillId="0" borderId="0" xfId="0" applyNumberFormat="1" applyFont="1"/>
    <xf numFmtId="0" fontId="8" fillId="0" borderId="0" xfId="0" applyFont="1" applyBorder="1"/>
    <xf numFmtId="0" fontId="8" fillId="0" borderId="0" xfId="0" applyFont="1" applyBorder="1" applyAlignment="1">
      <alignment vertical="center"/>
    </xf>
    <xf numFmtId="0" fontId="0" fillId="0" borderId="0" xfId="0" applyFont="1"/>
    <xf numFmtId="165" fontId="8" fillId="0" borderId="32" xfId="0" applyNumberFormat="1" applyFont="1" applyFill="1" applyBorder="1" applyAlignment="1">
      <alignment horizontal="right" vertical="center"/>
    </xf>
    <xf numFmtId="0" fontId="22" fillId="0" borderId="0" xfId="0" applyFont="1"/>
    <xf numFmtId="0" fontId="22" fillId="0" borderId="0" xfId="0" applyFont="1" applyFill="1"/>
    <xf numFmtId="0" fontId="0" fillId="0" borderId="0" xfId="0" applyFill="1" applyBorder="1"/>
    <xf numFmtId="0" fontId="3" fillId="0" borderId="0" xfId="0" applyFont="1" applyFill="1" applyBorder="1"/>
    <xf numFmtId="0" fontId="10" fillId="0" borderId="0" xfId="2" applyFont="1" applyFill="1" applyBorder="1" applyAlignment="1" applyProtection="1">
      <alignment horizontal="left" vertical="center"/>
      <protection locked="0"/>
    </xf>
    <xf numFmtId="0" fontId="0" fillId="0" borderId="0" xfId="0" applyBorder="1"/>
    <xf numFmtId="165" fontId="6" fillId="0" borderId="0" xfId="1" applyNumberFormat="1" applyFont="1" applyFill="1" applyBorder="1" applyAlignment="1" applyProtection="1">
      <alignment horizontal="right" vertical="center"/>
      <protection locked="0"/>
    </xf>
    <xf numFmtId="165" fontId="8" fillId="0" borderId="17" xfId="0" applyNumberFormat="1" applyFont="1" applyFill="1" applyBorder="1" applyAlignment="1">
      <alignment horizontal="right" vertical="center"/>
    </xf>
    <xf numFmtId="0" fontId="2" fillId="0" borderId="0" xfId="0" applyFont="1" applyFill="1"/>
    <xf numFmtId="0" fontId="3" fillId="0" borderId="0" xfId="0" applyFont="1" applyFill="1"/>
    <xf numFmtId="165" fontId="6" fillId="0" borderId="0" xfId="1" applyNumberFormat="1" applyFont="1" applyFill="1" applyBorder="1" applyAlignment="1" applyProtection="1">
      <alignment vertical="center"/>
      <protection locked="0"/>
    </xf>
    <xf numFmtId="165" fontId="6" fillId="0" borderId="52" xfId="1" applyNumberFormat="1" applyFont="1" applyFill="1" applyBorder="1" applyAlignment="1" applyProtection="1">
      <alignment horizontal="right" vertical="center"/>
      <protection locked="0"/>
    </xf>
    <xf numFmtId="166" fontId="6" fillId="0" borderId="52" xfId="0" applyNumberFormat="1" applyFont="1" applyFill="1" applyBorder="1" applyAlignment="1" applyProtection="1">
      <alignment horizontal="right" vertical="center"/>
    </xf>
    <xf numFmtId="165" fontId="6" fillId="0" borderId="52" xfId="1" applyNumberFormat="1" applyFont="1" applyFill="1" applyBorder="1" applyAlignment="1" applyProtection="1">
      <alignment vertical="center"/>
      <protection locked="0"/>
    </xf>
    <xf numFmtId="165" fontId="8" fillId="0" borderId="16" xfId="0" applyNumberFormat="1" applyFont="1" applyFill="1" applyBorder="1" applyAlignment="1">
      <alignment horizontal="right" vertical="center"/>
    </xf>
    <xf numFmtId="165" fontId="8" fillId="0" borderId="31" xfId="0" applyNumberFormat="1" applyFont="1" applyFill="1" applyBorder="1" applyAlignment="1">
      <alignment horizontal="right" vertical="center"/>
    </xf>
    <xf numFmtId="165" fontId="8" fillId="0" borderId="0" xfId="0" applyNumberFormat="1" applyFont="1" applyFill="1" applyBorder="1" applyAlignment="1">
      <alignment horizontal="right" vertical="center"/>
    </xf>
    <xf numFmtId="165" fontId="8" fillId="0" borderId="63" xfId="0" applyNumberFormat="1" applyFont="1" applyFill="1" applyBorder="1" applyAlignment="1">
      <alignment horizontal="right" vertical="center"/>
    </xf>
    <xf numFmtId="165" fontId="0" fillId="0" borderId="0" xfId="0" applyNumberFormat="1"/>
    <xf numFmtId="170" fontId="4" fillId="0" borderId="0" xfId="58" applyNumberFormat="1" applyFont="1" applyFill="1" applyBorder="1" applyAlignment="1">
      <alignment vertical="center"/>
    </xf>
    <xf numFmtId="0" fontId="3" fillId="0" borderId="0" xfId="0" applyFont="1"/>
    <xf numFmtId="0" fontId="4" fillId="0" borderId="0" xfId="0" applyFont="1"/>
    <xf numFmtId="0" fontId="0" fillId="0" borderId="0" xfId="0"/>
    <xf numFmtId="165" fontId="6" fillId="0" borderId="32" xfId="1" applyNumberFormat="1" applyFont="1" applyFill="1" applyBorder="1" applyAlignment="1" applyProtection="1">
      <alignment vertical="center"/>
      <protection locked="0"/>
    </xf>
    <xf numFmtId="165" fontId="8" fillId="0" borderId="65" xfId="0" applyNumberFormat="1" applyFont="1" applyFill="1" applyBorder="1" applyAlignment="1">
      <alignment horizontal="right" vertical="center"/>
    </xf>
    <xf numFmtId="165" fontId="8" fillId="0" borderId="64" xfId="0" applyNumberFormat="1" applyFont="1" applyFill="1" applyBorder="1" applyAlignment="1">
      <alignment horizontal="right" vertical="center"/>
    </xf>
    <xf numFmtId="0" fontId="2" fillId="0" borderId="0" xfId="0" applyFont="1"/>
    <xf numFmtId="0" fontId="10" fillId="0" borderId="0" xfId="2" applyFont="1"/>
    <xf numFmtId="0" fontId="10" fillId="0" borderId="0" xfId="2" applyFont="1" applyBorder="1"/>
    <xf numFmtId="165" fontId="6" fillId="0" borderId="26" xfId="1" applyNumberFormat="1" applyFont="1" applyFill="1" applyBorder="1" applyAlignment="1" applyProtection="1">
      <alignment vertical="center"/>
      <protection locked="0"/>
    </xf>
    <xf numFmtId="165" fontId="8" fillId="0" borderId="18" xfId="0" applyNumberFormat="1" applyFont="1" applyFill="1" applyBorder="1" applyAlignment="1">
      <alignment horizontal="right" vertical="center"/>
    </xf>
    <xf numFmtId="165" fontId="8" fillId="0" borderId="33" xfId="0" applyNumberFormat="1" applyFont="1" applyFill="1" applyBorder="1" applyAlignment="1">
      <alignment horizontal="right" vertical="center"/>
    </xf>
    <xf numFmtId="0" fontId="25" fillId="0" borderId="0" xfId="57" applyAlignment="1" applyProtection="1"/>
    <xf numFmtId="165" fontId="6" fillId="0" borderId="86" xfId="1" applyNumberFormat="1" applyFont="1" applyFill="1" applyBorder="1" applyAlignment="1" applyProtection="1">
      <alignment vertical="center"/>
      <protection locked="0"/>
    </xf>
    <xf numFmtId="165" fontId="6" fillId="0" borderId="86" xfId="1" applyNumberFormat="1" applyFont="1" applyFill="1" applyBorder="1" applyAlignment="1" applyProtection="1">
      <alignment horizontal="right" vertical="center"/>
      <protection locked="0"/>
    </xf>
    <xf numFmtId="165" fontId="8" fillId="0" borderId="86" xfId="0" applyNumberFormat="1" applyFont="1" applyFill="1" applyBorder="1" applyAlignment="1">
      <alignment horizontal="right" vertical="center"/>
    </xf>
    <xf numFmtId="170" fontId="4" fillId="0" borderId="86" xfId="58" applyNumberFormat="1" applyFont="1" applyFill="1" applyBorder="1" applyAlignment="1">
      <alignment vertical="center"/>
    </xf>
    <xf numFmtId="165" fontId="8" fillId="0" borderId="86" xfId="0" applyNumberFormat="1" applyFont="1" applyFill="1" applyBorder="1" applyAlignment="1">
      <alignment vertical="center"/>
    </xf>
    <xf numFmtId="166" fontId="6" fillId="0" borderId="86" xfId="0" applyNumberFormat="1" applyFont="1" applyFill="1" applyBorder="1" applyAlignment="1" applyProtection="1">
      <alignment horizontal="right" vertical="center"/>
    </xf>
    <xf numFmtId="165" fontId="0" fillId="0" borderId="0" xfId="0" applyNumberFormat="1" applyFill="1"/>
    <xf numFmtId="165" fontId="8" fillId="0" borderId="86" xfId="0" applyNumberFormat="1" applyFont="1" applyFill="1" applyBorder="1" applyAlignment="1">
      <alignment horizontal="center" vertical="center"/>
    </xf>
    <xf numFmtId="0" fontId="29" fillId="0" borderId="0" xfId="0" applyFont="1"/>
    <xf numFmtId="166" fontId="18" fillId="0" borderId="86" xfId="0" applyNumberFormat="1" applyFont="1" applyFill="1" applyBorder="1" applyAlignment="1" applyProtection="1">
      <alignment horizontal="right" vertical="center"/>
    </xf>
    <xf numFmtId="170" fontId="6" fillId="0" borderId="0" xfId="58" applyNumberFormat="1" applyFont="1" applyFill="1" applyBorder="1" applyAlignment="1" applyProtection="1">
      <alignment vertical="center"/>
      <protection locked="0"/>
    </xf>
    <xf numFmtId="170" fontId="6" fillId="0" borderId="0" xfId="58" applyNumberFormat="1" applyFont="1" applyFill="1" applyBorder="1" applyAlignment="1" applyProtection="1">
      <alignment horizontal="center" vertical="center"/>
      <protection locked="0"/>
    </xf>
    <xf numFmtId="0" fontId="10" fillId="0" borderId="0" xfId="2" applyFont="1" applyFill="1" applyBorder="1" applyAlignment="1" applyProtection="1">
      <alignment horizontal="center" vertical="center"/>
      <protection locked="0"/>
    </xf>
    <xf numFmtId="0" fontId="5" fillId="0" borderId="0" xfId="0" applyFont="1"/>
    <xf numFmtId="0" fontId="31" fillId="0" borderId="0" xfId="57" applyFont="1" applyAlignment="1" applyProtection="1"/>
    <xf numFmtId="170" fontId="17" fillId="0" borderId="83" xfId="58" applyNumberFormat="1" applyFont="1" applyFill="1" applyBorder="1" applyAlignment="1">
      <alignment vertical="center"/>
    </xf>
    <xf numFmtId="170" fontId="8" fillId="0" borderId="83" xfId="58" applyNumberFormat="1" applyFont="1" applyFill="1" applyBorder="1" applyAlignment="1">
      <alignment vertical="center"/>
    </xf>
    <xf numFmtId="165" fontId="8" fillId="0" borderId="63" xfId="0" applyNumberFormat="1" applyFont="1" applyFill="1" applyBorder="1" applyAlignment="1">
      <alignment horizontal="center" vertical="center"/>
    </xf>
    <xf numFmtId="0" fontId="33" fillId="0" borderId="0" xfId="0" applyFont="1"/>
    <xf numFmtId="165" fontId="6" fillId="0" borderId="97" xfId="1" applyNumberFormat="1" applyFont="1" applyFill="1" applyBorder="1" applyProtection="1">
      <protection locked="0"/>
    </xf>
    <xf numFmtId="165" fontId="6" fillId="0" borderId="98" xfId="1" applyNumberFormat="1" applyFont="1" applyFill="1" applyBorder="1" applyProtection="1">
      <protection locked="0"/>
    </xf>
    <xf numFmtId="165" fontId="6" fillId="0" borderId="26" xfId="1" applyNumberFormat="1" applyFont="1" applyFill="1" applyBorder="1" applyProtection="1">
      <protection locked="0"/>
    </xf>
    <xf numFmtId="165" fontId="6" fillId="0" borderId="99" xfId="1" applyNumberFormat="1" applyFont="1" applyFill="1" applyBorder="1" applyProtection="1">
      <protection locked="0"/>
    </xf>
    <xf numFmtId="165" fontId="8" fillId="0" borderId="63" xfId="0" applyNumberFormat="1" applyFont="1" applyFill="1" applyBorder="1" applyAlignment="1">
      <alignment vertical="center"/>
    </xf>
    <xf numFmtId="165" fontId="8" fillId="0" borderId="104" xfId="0" applyNumberFormat="1" applyFont="1" applyFill="1" applyBorder="1" applyAlignment="1">
      <alignment vertical="center"/>
    </xf>
    <xf numFmtId="165" fontId="6" fillId="0" borderId="102" xfId="1" applyNumberFormat="1" applyFont="1" applyFill="1" applyBorder="1" applyAlignment="1" applyProtection="1">
      <alignment vertical="center"/>
      <protection locked="0"/>
    </xf>
    <xf numFmtId="165" fontId="6" fillId="0" borderId="105" xfId="1" applyNumberFormat="1" applyFont="1" applyFill="1" applyBorder="1" applyAlignment="1" applyProtection="1">
      <alignment vertical="center"/>
      <protection locked="0"/>
    </xf>
    <xf numFmtId="165" fontId="8" fillId="0" borderId="104" xfId="0" applyNumberFormat="1" applyFont="1" applyFill="1" applyBorder="1" applyAlignment="1">
      <alignment horizontal="right" vertical="center"/>
    </xf>
    <xf numFmtId="0" fontId="35" fillId="0" borderId="0" xfId="0" applyFont="1" applyFill="1" applyBorder="1" applyAlignment="1">
      <alignment vertical="center" wrapText="1"/>
    </xf>
    <xf numFmtId="165" fontId="8" fillId="0" borderId="105" xfId="0" applyNumberFormat="1" applyFont="1" applyFill="1" applyBorder="1" applyAlignment="1">
      <alignment horizontal="right" vertical="center"/>
    </xf>
    <xf numFmtId="165" fontId="8" fillId="0" borderId="105" xfId="0" applyNumberFormat="1" applyFont="1" applyFill="1" applyBorder="1" applyAlignment="1">
      <alignment vertical="center"/>
    </xf>
    <xf numFmtId="165" fontId="8" fillId="0" borderId="107" xfId="0" applyNumberFormat="1" applyFont="1" applyFill="1" applyBorder="1" applyAlignment="1">
      <alignment vertical="center"/>
    </xf>
    <xf numFmtId="170" fontId="4" fillId="0" borderId="107" xfId="58" applyNumberFormat="1" applyFont="1" applyFill="1" applyBorder="1" applyAlignment="1">
      <alignment vertical="center"/>
    </xf>
    <xf numFmtId="0" fontId="35" fillId="0" borderId="0" xfId="0" applyFont="1" applyFill="1" applyBorder="1" applyAlignment="1">
      <alignment horizontal="center" vertical="center" wrapText="1"/>
    </xf>
    <xf numFmtId="165" fontId="8" fillId="0" borderId="107" xfId="0" applyNumberFormat="1" applyFont="1" applyFill="1" applyBorder="1" applyAlignment="1">
      <alignment horizontal="right" vertical="center"/>
    </xf>
    <xf numFmtId="170" fontId="4" fillId="0" borderId="64" xfId="58" applyNumberFormat="1" applyFont="1" applyFill="1" applyBorder="1" applyAlignment="1">
      <alignment horizontal="right" vertical="center"/>
    </xf>
    <xf numFmtId="0" fontId="0" fillId="0" borderId="0" xfId="0"/>
    <xf numFmtId="9" fontId="0" fillId="0" borderId="0" xfId="0" applyNumberFormat="1"/>
    <xf numFmtId="0" fontId="36" fillId="0" borderId="0" xfId="57" applyFont="1" applyAlignment="1" applyProtection="1"/>
    <xf numFmtId="165" fontId="8" fillId="0" borderId="0" xfId="0" applyNumberFormat="1" applyFont="1" applyFill="1" applyBorder="1" applyAlignment="1">
      <alignment horizontal="center" vertical="center"/>
    </xf>
    <xf numFmtId="0" fontId="8" fillId="0" borderId="0" xfId="0" applyFont="1" applyFill="1" applyBorder="1" applyAlignment="1">
      <alignment vertical="center" wrapText="1"/>
    </xf>
    <xf numFmtId="0" fontId="4" fillId="0" borderId="0" xfId="2" applyFont="1" applyBorder="1" applyAlignment="1" applyProtection="1">
      <alignment vertical="center"/>
      <protection locked="0"/>
    </xf>
    <xf numFmtId="0" fontId="4" fillId="0" borderId="0" xfId="2" applyFont="1" applyAlignment="1">
      <alignment vertical="center"/>
    </xf>
    <xf numFmtId="0" fontId="4" fillId="0" borderId="0" xfId="2" applyFont="1" applyFill="1" applyAlignment="1">
      <alignment vertical="center"/>
    </xf>
    <xf numFmtId="0" fontId="10" fillId="0" borderId="0" xfId="2" applyFont="1" applyBorder="1" applyAlignment="1" applyProtection="1">
      <alignment vertical="center"/>
      <protection locked="0"/>
    </xf>
    <xf numFmtId="0" fontId="3" fillId="0" borderId="0" xfId="0" applyFont="1" applyAlignment="1">
      <alignment horizontal="justify" vertical="center"/>
    </xf>
    <xf numFmtId="0" fontId="3" fillId="0" borderId="0" xfId="0" applyFont="1" applyAlignment="1">
      <alignment horizontal="center" vertical="center"/>
    </xf>
    <xf numFmtId="165" fontId="8" fillId="0" borderId="7" xfId="0" applyNumberFormat="1" applyFont="1" applyFill="1" applyBorder="1" applyAlignment="1">
      <alignment horizontal="right" vertical="center"/>
    </xf>
    <xf numFmtId="165" fontId="8" fillId="0" borderId="104" xfId="0" applyNumberFormat="1" applyFont="1" applyFill="1" applyBorder="1" applyAlignment="1">
      <alignment horizontal="center" vertical="center"/>
    </xf>
    <xf numFmtId="165" fontId="17" fillId="0" borderId="107" xfId="0" applyNumberFormat="1" applyFont="1" applyFill="1" applyBorder="1" applyAlignment="1">
      <alignment vertical="center"/>
    </xf>
    <xf numFmtId="170" fontId="4" fillId="0" borderId="104" xfId="58" applyNumberFormat="1" applyFont="1" applyFill="1" applyBorder="1" applyAlignment="1">
      <alignment vertical="center"/>
    </xf>
    <xf numFmtId="165" fontId="19" fillId="0" borderId="0" xfId="0" applyNumberFormat="1" applyFont="1" applyBorder="1" applyAlignment="1">
      <alignment vertical="center"/>
    </xf>
    <xf numFmtId="0" fontId="4" fillId="0" borderId="0" xfId="2" applyFont="1" applyFill="1" applyBorder="1" applyAlignment="1" applyProtection="1">
      <alignment horizontal="left" vertical="center"/>
      <protection locked="0"/>
    </xf>
    <xf numFmtId="167" fontId="6" fillId="0" borderId="102" xfId="1" applyNumberFormat="1" applyFont="1" applyFill="1" applyBorder="1" applyProtection="1">
      <protection locked="0"/>
    </xf>
    <xf numFmtId="168" fontId="0" fillId="0" borderId="0" xfId="0" applyNumberFormat="1"/>
    <xf numFmtId="165" fontId="8" fillId="0" borderId="7" xfId="0" applyNumberFormat="1" applyFont="1" applyFill="1" applyBorder="1" applyAlignment="1">
      <alignment horizontal="center" vertical="center"/>
    </xf>
    <xf numFmtId="165" fontId="8" fillId="0" borderId="20" xfId="0" applyNumberFormat="1" applyFont="1" applyFill="1" applyBorder="1" applyAlignment="1">
      <alignment horizontal="right" vertical="center"/>
    </xf>
    <xf numFmtId="165" fontId="17" fillId="0" borderId="20" xfId="0" applyNumberFormat="1" applyFont="1" applyFill="1" applyBorder="1" applyAlignment="1">
      <alignment horizontal="right" vertical="center"/>
    </xf>
    <xf numFmtId="165" fontId="8" fillId="0" borderId="19" xfId="0" applyNumberFormat="1" applyFont="1" applyFill="1" applyBorder="1" applyAlignment="1">
      <alignment horizontal="right" vertical="center"/>
    </xf>
    <xf numFmtId="165" fontId="8" fillId="0" borderId="6" xfId="0" applyNumberFormat="1" applyFont="1" applyFill="1" applyBorder="1" applyAlignment="1">
      <alignment vertical="center"/>
    </xf>
    <xf numFmtId="165" fontId="8" fillId="0" borderId="109" xfId="0" applyNumberFormat="1" applyFont="1" applyFill="1" applyBorder="1" applyAlignment="1">
      <alignment horizontal="right" vertical="center"/>
    </xf>
    <xf numFmtId="0" fontId="0" fillId="0" borderId="0" xfId="0"/>
    <xf numFmtId="0" fontId="0" fillId="0" borderId="0" xfId="0" applyFill="1"/>
    <xf numFmtId="165" fontId="6" fillId="0" borderId="98" xfId="1" applyNumberFormat="1" applyFont="1" applyFill="1" applyBorder="1" applyAlignment="1" applyProtection="1">
      <alignment vertical="center"/>
      <protection locked="0"/>
    </xf>
    <xf numFmtId="0" fontId="0" fillId="0" borderId="0" xfId="0"/>
    <xf numFmtId="0" fontId="8" fillId="0" borderId="0" xfId="0" applyFont="1" applyFill="1" applyBorder="1" applyAlignment="1">
      <alignment horizontal="center" vertical="center" wrapText="1"/>
    </xf>
    <xf numFmtId="165" fontId="0" fillId="0" borderId="0" xfId="0" applyNumberFormat="1" applyFill="1" applyBorder="1"/>
    <xf numFmtId="0" fontId="43" fillId="0" borderId="0" xfId="0" applyFont="1"/>
    <xf numFmtId="0" fontId="44" fillId="0" borderId="0" xfId="0" applyFont="1"/>
    <xf numFmtId="0" fontId="6" fillId="0" borderId="33" xfId="0" applyFont="1" applyBorder="1" applyAlignment="1"/>
    <xf numFmtId="0" fontId="25" fillId="0" borderId="0" xfId="57" applyFill="1" applyAlignment="1" applyProtection="1"/>
    <xf numFmtId="165" fontId="17" fillId="0" borderId="109" xfId="0" applyNumberFormat="1" applyFont="1" applyFill="1" applyBorder="1" applyAlignment="1">
      <alignment vertical="center"/>
    </xf>
    <xf numFmtId="165" fontId="17" fillId="0" borderId="42" xfId="0" applyNumberFormat="1" applyFont="1" applyFill="1" applyBorder="1" applyAlignment="1">
      <alignment vertical="center"/>
    </xf>
    <xf numFmtId="165" fontId="17" fillId="0" borderId="20" xfId="0" applyNumberFormat="1" applyFont="1" applyFill="1" applyBorder="1" applyAlignment="1">
      <alignment vertical="center"/>
    </xf>
    <xf numFmtId="165" fontId="17" fillId="0" borderId="49" xfId="0" applyNumberFormat="1" applyFont="1" applyFill="1" applyBorder="1" applyAlignment="1">
      <alignment horizontal="right" vertical="center"/>
    </xf>
    <xf numFmtId="170" fontId="4" fillId="0" borderId="17" xfId="58" applyNumberFormat="1" applyFont="1" applyFill="1" applyBorder="1" applyAlignment="1">
      <alignment horizontal="right" vertical="center"/>
    </xf>
    <xf numFmtId="165" fontId="8" fillId="0" borderId="15" xfId="0" applyNumberFormat="1" applyFont="1" applyFill="1" applyBorder="1" applyAlignment="1">
      <alignment horizontal="right" vertical="center"/>
    </xf>
    <xf numFmtId="170" fontId="27" fillId="0" borderId="20" xfId="58" applyNumberFormat="1" applyFont="1" applyFill="1" applyBorder="1" applyAlignment="1">
      <alignment vertical="center"/>
    </xf>
    <xf numFmtId="165" fontId="17" fillId="0" borderId="63" xfId="0" applyNumberFormat="1" applyFont="1" applyFill="1" applyBorder="1" applyAlignment="1">
      <alignment vertical="center"/>
    </xf>
    <xf numFmtId="170" fontId="4" fillId="0" borderId="103" xfId="58" applyNumberFormat="1" applyFont="1" applyFill="1" applyBorder="1" applyAlignment="1">
      <alignment vertical="center"/>
    </xf>
    <xf numFmtId="165" fontId="17" fillId="0" borderId="63" xfId="0" applyNumberFormat="1" applyFont="1" applyFill="1" applyBorder="1" applyAlignment="1">
      <alignment horizontal="right" vertical="center"/>
    </xf>
    <xf numFmtId="165" fontId="17" fillId="0" borderId="107" xfId="0" applyNumberFormat="1" applyFont="1" applyFill="1" applyBorder="1" applyAlignment="1">
      <alignment horizontal="right" vertical="center"/>
    </xf>
    <xf numFmtId="165" fontId="17" fillId="0" borderId="49" xfId="0" applyNumberFormat="1" applyFont="1" applyFill="1" applyBorder="1" applyAlignment="1">
      <alignment vertical="center"/>
    </xf>
    <xf numFmtId="170" fontId="27" fillId="0" borderId="49" xfId="58" applyNumberFormat="1" applyFont="1" applyFill="1" applyBorder="1" applyAlignment="1">
      <alignment vertical="center"/>
    </xf>
    <xf numFmtId="167" fontId="8" fillId="0" borderId="0" xfId="0" applyNumberFormat="1" applyFont="1" applyFill="1" applyBorder="1" applyAlignment="1">
      <alignment horizontal="right" vertical="center"/>
    </xf>
    <xf numFmtId="165" fontId="17" fillId="0" borderId="64" xfId="0" applyNumberFormat="1" applyFont="1" applyFill="1" applyBorder="1" applyAlignment="1">
      <alignment vertical="center"/>
    </xf>
    <xf numFmtId="165" fontId="8" fillId="0" borderId="105" xfId="0" applyNumberFormat="1" applyFont="1" applyFill="1" applyBorder="1" applyAlignment="1">
      <alignment horizontal="center" vertical="center"/>
    </xf>
    <xf numFmtId="170" fontId="27" fillId="0" borderId="42" xfId="58" applyNumberFormat="1" applyFont="1" applyFill="1" applyBorder="1" applyAlignment="1">
      <alignment vertical="center"/>
    </xf>
    <xf numFmtId="165" fontId="17" fillId="0" borderId="86" xfId="0" applyNumberFormat="1" applyFont="1" applyFill="1" applyBorder="1" applyAlignment="1">
      <alignment vertical="center"/>
    </xf>
    <xf numFmtId="166" fontId="8" fillId="0" borderId="0" xfId="0" applyNumberFormat="1" applyFont="1" applyFill="1" applyBorder="1" applyAlignment="1">
      <alignment vertical="center"/>
    </xf>
    <xf numFmtId="165" fontId="17" fillId="0" borderId="86" xfId="0" applyNumberFormat="1" applyFont="1" applyFill="1" applyBorder="1" applyAlignment="1">
      <alignment horizontal="right" vertical="center"/>
    </xf>
    <xf numFmtId="170" fontId="4" fillId="0" borderId="103" xfId="58" applyNumberFormat="1" applyFont="1" applyFill="1" applyBorder="1" applyAlignment="1">
      <alignment horizontal="center" vertical="center"/>
    </xf>
    <xf numFmtId="165" fontId="8" fillId="0" borderId="107" xfId="0" applyNumberFormat="1" applyFont="1" applyFill="1" applyBorder="1" applyAlignment="1">
      <alignment horizontal="center" vertical="center"/>
    </xf>
    <xf numFmtId="165" fontId="10" fillId="0" borderId="0" xfId="2" applyNumberFormat="1" applyFont="1" applyBorder="1"/>
    <xf numFmtId="0" fontId="6" fillId="0" borderId="0" xfId="2" applyFont="1" applyFill="1" applyBorder="1" applyAlignment="1" applyProtection="1">
      <alignment horizontal="center" vertical="center" wrapText="1"/>
      <protection locked="0"/>
    </xf>
    <xf numFmtId="0" fontId="32" fillId="0" borderId="0" xfId="0" applyFont="1" applyFill="1"/>
    <xf numFmtId="169" fontId="4" fillId="0" borderId="52" xfId="0" applyNumberFormat="1" applyFont="1" applyFill="1" applyBorder="1" applyAlignment="1">
      <alignment vertical="center"/>
    </xf>
    <xf numFmtId="0" fontId="6" fillId="0" borderId="66" xfId="2" applyFont="1" applyFill="1" applyBorder="1" applyAlignment="1" applyProtection="1">
      <alignment horizontal="center" vertical="center"/>
      <protection locked="0"/>
    </xf>
    <xf numFmtId="165" fontId="6" fillId="0" borderId="67" xfId="1" applyNumberFormat="1" applyFont="1" applyFill="1" applyBorder="1" applyAlignment="1" applyProtection="1">
      <alignment vertical="center"/>
      <protection locked="0"/>
    </xf>
    <xf numFmtId="165" fontId="6" fillId="0" borderId="69" xfId="1" applyNumberFormat="1" applyFont="1" applyFill="1" applyBorder="1" applyAlignment="1" applyProtection="1">
      <alignment vertical="center"/>
      <protection locked="0"/>
    </xf>
    <xf numFmtId="165" fontId="6" fillId="0" borderId="87" xfId="1" applyNumberFormat="1" applyFont="1" applyFill="1" applyBorder="1" applyAlignment="1" applyProtection="1">
      <alignment vertical="center"/>
      <protection locked="0"/>
    </xf>
    <xf numFmtId="167" fontId="6" fillId="0" borderId="68" xfId="1" applyNumberFormat="1" applyFont="1" applyFill="1" applyBorder="1" applyAlignment="1" applyProtection="1">
      <alignment vertical="center"/>
      <protection locked="0"/>
    </xf>
    <xf numFmtId="0" fontId="10" fillId="0" borderId="71" xfId="2" applyFont="1" applyFill="1" applyBorder="1" applyAlignment="1" applyProtection="1">
      <alignment horizontal="center" vertical="center"/>
      <protection locked="0"/>
    </xf>
    <xf numFmtId="170" fontId="6" fillId="0" borderId="72" xfId="58" applyNumberFormat="1" applyFont="1" applyFill="1" applyBorder="1" applyAlignment="1" applyProtection="1">
      <alignment vertical="center"/>
      <protection locked="0"/>
    </xf>
    <xf numFmtId="170" fontId="6" fillId="0" borderId="73" xfId="58" applyNumberFormat="1" applyFont="1" applyFill="1" applyBorder="1" applyAlignment="1" applyProtection="1">
      <alignment vertical="center"/>
      <protection locked="0"/>
    </xf>
    <xf numFmtId="170" fontId="6" fillId="0" borderId="100" xfId="58" applyNumberFormat="1" applyFont="1" applyFill="1" applyBorder="1" applyAlignment="1" applyProtection="1">
      <alignment vertical="center"/>
      <protection locked="0"/>
    </xf>
    <xf numFmtId="170" fontId="6" fillId="0" borderId="110" xfId="58" applyNumberFormat="1" applyFont="1" applyFill="1" applyBorder="1" applyAlignment="1" applyProtection="1">
      <alignment vertical="center"/>
      <protection locked="0"/>
    </xf>
    <xf numFmtId="0" fontId="6" fillId="0" borderId="92" xfId="2" applyFont="1" applyFill="1" applyBorder="1" applyAlignment="1" applyProtection="1">
      <alignment horizontal="center" vertical="center"/>
      <protection locked="0"/>
    </xf>
    <xf numFmtId="165" fontId="6" fillId="0" borderId="93" xfId="1" applyNumberFormat="1" applyFont="1" applyFill="1" applyBorder="1" applyAlignment="1" applyProtection="1">
      <alignment vertical="center"/>
      <protection locked="0"/>
    </xf>
    <xf numFmtId="165" fontId="6" fillId="0" borderId="77" xfId="1" applyNumberFormat="1" applyFont="1" applyFill="1" applyBorder="1" applyAlignment="1" applyProtection="1">
      <alignment vertical="center"/>
      <protection locked="0"/>
    </xf>
    <xf numFmtId="165" fontId="6" fillId="0" borderId="95" xfId="1" applyNumberFormat="1" applyFont="1" applyFill="1" applyBorder="1" applyAlignment="1" applyProtection="1">
      <alignment vertical="center"/>
      <protection locked="0"/>
    </xf>
    <xf numFmtId="165" fontId="6" fillId="0" borderId="101" xfId="1" applyNumberFormat="1" applyFont="1" applyFill="1" applyBorder="1" applyAlignment="1" applyProtection="1">
      <alignment vertical="center"/>
      <protection locked="0"/>
    </xf>
    <xf numFmtId="167" fontId="6" fillId="0" borderId="76" xfId="1" applyNumberFormat="1" applyFont="1" applyFill="1" applyBorder="1" applyAlignment="1" applyProtection="1">
      <alignment vertical="center"/>
      <protection locked="0"/>
    </xf>
    <xf numFmtId="0" fontId="10" fillId="0" borderId="56" xfId="2" applyFont="1" applyFill="1" applyBorder="1" applyAlignment="1" applyProtection="1">
      <alignment horizontal="center" vertical="center"/>
      <protection locked="0"/>
    </xf>
    <xf numFmtId="170" fontId="6" fillId="0" borderId="46" xfId="58" applyNumberFormat="1" applyFont="1" applyFill="1" applyBorder="1" applyAlignment="1" applyProtection="1">
      <alignment vertical="center"/>
      <protection locked="0"/>
    </xf>
    <xf numFmtId="170" fontId="6" fillId="0" borderId="53" xfId="58" applyNumberFormat="1" applyFont="1" applyFill="1" applyBorder="1" applyAlignment="1" applyProtection="1">
      <alignment vertical="center"/>
      <protection locked="0"/>
    </xf>
    <xf numFmtId="170" fontId="6" fillId="0" borderId="54" xfId="58" applyNumberFormat="1" applyFont="1" applyFill="1" applyBorder="1" applyAlignment="1" applyProtection="1">
      <alignment vertical="center"/>
      <protection locked="0"/>
    </xf>
    <xf numFmtId="170" fontId="6" fillId="0" borderId="55" xfId="58" applyNumberFormat="1" applyFont="1" applyFill="1" applyBorder="1" applyAlignment="1" applyProtection="1">
      <alignment vertical="center"/>
      <protection locked="0"/>
    </xf>
    <xf numFmtId="0" fontId="6" fillId="0" borderId="74" xfId="2" applyFont="1" applyFill="1" applyBorder="1" applyAlignment="1" applyProtection="1">
      <alignment horizontal="center" vertical="center"/>
      <protection locked="0"/>
    </xf>
    <xf numFmtId="165" fontId="6" fillId="0" borderId="75" xfId="1" applyNumberFormat="1" applyFont="1" applyFill="1" applyBorder="1" applyAlignment="1" applyProtection="1">
      <alignment vertical="center"/>
      <protection locked="0"/>
    </xf>
    <xf numFmtId="165" fontId="6" fillId="0" borderId="88" xfId="1" applyNumberFormat="1" applyFont="1" applyFill="1" applyBorder="1" applyAlignment="1" applyProtection="1">
      <alignment vertical="center"/>
      <protection locked="0"/>
    </xf>
    <xf numFmtId="167" fontId="6" fillId="0" borderId="94" xfId="1" applyNumberFormat="1" applyFont="1" applyFill="1" applyBorder="1" applyAlignment="1" applyProtection="1">
      <alignment vertical="center"/>
      <protection locked="0"/>
    </xf>
    <xf numFmtId="167" fontId="0" fillId="0" borderId="0" xfId="0" applyNumberFormat="1" applyFill="1"/>
    <xf numFmtId="169" fontId="4" fillId="0" borderId="0" xfId="0" applyNumberFormat="1" applyFont="1" applyFill="1" applyBorder="1" applyAlignment="1">
      <alignment vertical="center"/>
    </xf>
    <xf numFmtId="168" fontId="0" fillId="0" borderId="0" xfId="0" applyNumberFormat="1" applyBorder="1"/>
    <xf numFmtId="0" fontId="10" fillId="0" borderId="64" xfId="2" applyFont="1" applyFill="1" applyBorder="1" applyAlignment="1" applyProtection="1">
      <alignment horizontal="center" vertical="center"/>
      <protection locked="0"/>
    </xf>
    <xf numFmtId="170" fontId="6" fillId="0" borderId="26" xfId="58" applyNumberFormat="1" applyFont="1" applyFill="1" applyBorder="1" applyAlignment="1" applyProtection="1">
      <alignment vertical="center"/>
      <protection locked="0"/>
    </xf>
    <xf numFmtId="170" fontId="6" fillId="0" borderId="112" xfId="58" applyNumberFormat="1" applyFont="1" applyFill="1" applyBorder="1" applyAlignment="1" applyProtection="1">
      <alignment vertical="center"/>
      <protection locked="0"/>
    </xf>
    <xf numFmtId="170" fontId="6" fillId="0" borderId="86" xfId="58" applyNumberFormat="1" applyFont="1" applyFill="1" applyBorder="1" applyAlignment="1" applyProtection="1">
      <alignment vertical="center"/>
      <protection locked="0"/>
    </xf>
    <xf numFmtId="170" fontId="6" fillId="0" borderId="65" xfId="58" applyNumberFormat="1" applyFont="1" applyFill="1" applyBorder="1" applyAlignment="1" applyProtection="1">
      <alignment vertical="center"/>
      <protection locked="0"/>
    </xf>
    <xf numFmtId="170" fontId="6" fillId="0" borderId="63" xfId="58" applyNumberFormat="1" applyFont="1" applyFill="1" applyBorder="1" applyAlignment="1" applyProtection="1">
      <alignment vertical="center"/>
      <protection locked="0"/>
    </xf>
    <xf numFmtId="170" fontId="6" fillId="0" borderId="113" xfId="58" applyNumberFormat="1" applyFont="1" applyFill="1" applyBorder="1" applyAlignment="1" applyProtection="1">
      <alignment vertical="center"/>
      <protection locked="0"/>
    </xf>
    <xf numFmtId="167" fontId="0" fillId="0" borderId="0" xfId="0" applyNumberFormat="1" applyFill="1" applyBorder="1"/>
    <xf numFmtId="167" fontId="6" fillId="0" borderId="63" xfId="1" applyNumberFormat="1" applyFont="1" applyFill="1" applyBorder="1" applyAlignment="1" applyProtection="1">
      <alignment horizontal="right" vertical="center"/>
      <protection locked="0"/>
    </xf>
    <xf numFmtId="165" fontId="6" fillId="0" borderId="68" xfId="1" applyNumberFormat="1" applyFont="1" applyFill="1" applyBorder="1" applyAlignment="1" applyProtection="1">
      <alignment vertical="center"/>
      <protection locked="0"/>
    </xf>
    <xf numFmtId="165" fontId="6" fillId="0" borderId="76" xfId="1" applyNumberFormat="1" applyFont="1" applyFill="1" applyBorder="1" applyAlignment="1" applyProtection="1">
      <alignment vertical="center"/>
      <protection locked="0"/>
    </xf>
    <xf numFmtId="167" fontId="8" fillId="0" borderId="86" xfId="0" applyNumberFormat="1" applyFont="1" applyFill="1" applyBorder="1" applyAlignment="1">
      <alignment horizontal="right" vertical="center"/>
    </xf>
    <xf numFmtId="0" fontId="17" fillId="0" borderId="32" xfId="0" applyFont="1" applyFill="1" applyBorder="1" applyAlignment="1">
      <alignment horizontal="left" vertical="center" wrapText="1"/>
    </xf>
    <xf numFmtId="0" fontId="8" fillId="0" borderId="32" xfId="0" applyFont="1" applyFill="1" applyBorder="1" applyAlignment="1">
      <alignment horizontal="left" vertical="center" wrapText="1" indent="1"/>
    </xf>
    <xf numFmtId="0" fontId="17" fillId="0" borderId="0" xfId="0" applyFont="1" applyFill="1" applyBorder="1" applyAlignment="1">
      <alignment horizontal="left" vertical="center" wrapText="1"/>
    </xf>
    <xf numFmtId="0" fontId="8" fillId="0" borderId="0" xfId="0" applyFont="1" applyFill="1" applyBorder="1" applyAlignment="1">
      <alignment horizontal="left" vertical="center" wrapText="1" indent="1"/>
    </xf>
    <xf numFmtId="0" fontId="6" fillId="0" borderId="18"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10" fillId="0" borderId="81" xfId="2" applyFont="1" applyFill="1" applyBorder="1" applyAlignment="1" applyProtection="1">
      <alignment horizontal="center" vertical="center"/>
      <protection locked="0"/>
    </xf>
    <xf numFmtId="170" fontId="8" fillId="0" borderId="0" xfId="58" applyNumberFormat="1" applyFont="1" applyFill="1" applyBorder="1" applyAlignment="1">
      <alignment vertical="center"/>
    </xf>
    <xf numFmtId="0" fontId="6" fillId="0" borderId="80" xfId="2" applyFont="1" applyFill="1" applyBorder="1" applyAlignment="1" applyProtection="1">
      <alignment horizontal="center" vertical="center"/>
      <protection locked="0"/>
    </xf>
    <xf numFmtId="165" fontId="6" fillId="0" borderId="70" xfId="1" applyNumberFormat="1" applyFont="1" applyFill="1" applyBorder="1" applyAlignment="1" applyProtection="1">
      <alignment vertical="center"/>
      <protection locked="0"/>
    </xf>
    <xf numFmtId="165" fontId="6" fillId="0" borderId="69" xfId="1" applyNumberFormat="1" applyFont="1" applyFill="1" applyBorder="1" applyAlignment="1" applyProtection="1">
      <alignment horizontal="center" vertical="center"/>
      <protection locked="0"/>
    </xf>
    <xf numFmtId="170" fontId="6" fillId="0" borderId="47" xfId="58" applyNumberFormat="1" applyFont="1" applyFill="1" applyBorder="1" applyAlignment="1" applyProtection="1">
      <alignment vertical="center"/>
      <protection locked="0"/>
    </xf>
    <xf numFmtId="170" fontId="6" fillId="0" borderId="53" xfId="58" applyNumberFormat="1" applyFont="1" applyFill="1" applyBorder="1" applyAlignment="1" applyProtection="1">
      <alignment horizontal="center" vertical="center"/>
      <protection locked="0"/>
    </xf>
    <xf numFmtId="165" fontId="6" fillId="0" borderId="78" xfId="1" applyNumberFormat="1" applyFont="1" applyFill="1" applyBorder="1" applyAlignment="1" applyProtection="1">
      <alignment vertical="center"/>
      <protection locked="0"/>
    </xf>
    <xf numFmtId="165" fontId="6" fillId="0" borderId="77" xfId="1" applyNumberFormat="1" applyFont="1" applyFill="1" applyBorder="1" applyAlignment="1" applyProtection="1">
      <alignment horizontal="center" vertical="center"/>
      <protection locked="0"/>
    </xf>
    <xf numFmtId="165" fontId="6" fillId="0" borderId="96" xfId="1" applyNumberFormat="1" applyFont="1" applyFill="1" applyBorder="1" applyAlignment="1" applyProtection="1">
      <alignment vertical="center"/>
      <protection locked="0"/>
    </xf>
    <xf numFmtId="170" fontId="4" fillId="0" borderId="65" xfId="58" applyNumberFormat="1" applyFont="1" applyFill="1" applyBorder="1" applyAlignment="1">
      <alignment vertical="center"/>
    </xf>
    <xf numFmtId="165" fontId="6" fillId="0" borderId="87" xfId="1" applyNumberFormat="1" applyFont="1" applyFill="1" applyBorder="1" applyAlignment="1" applyProtection="1">
      <alignment horizontal="center" vertical="center"/>
      <protection locked="0"/>
    </xf>
    <xf numFmtId="170" fontId="6" fillId="0" borderId="54" xfId="58" applyNumberFormat="1" applyFont="1" applyFill="1" applyBorder="1" applyAlignment="1" applyProtection="1">
      <alignment horizontal="center" vertical="center"/>
      <protection locked="0"/>
    </xf>
    <xf numFmtId="165" fontId="6" fillId="0" borderId="88" xfId="1" applyNumberFormat="1" applyFont="1" applyFill="1" applyBorder="1" applyAlignment="1" applyProtection="1">
      <alignment horizontal="center" vertical="center"/>
      <protection locked="0"/>
    </xf>
    <xf numFmtId="170" fontId="6" fillId="0" borderId="86" xfId="58" applyNumberFormat="1" applyFont="1" applyFill="1" applyBorder="1" applyAlignment="1" applyProtection="1">
      <alignment horizontal="center" vertical="center"/>
      <protection locked="0"/>
    </xf>
    <xf numFmtId="170" fontId="6" fillId="0" borderId="65" xfId="58" applyNumberFormat="1" applyFont="1" applyFill="1" applyBorder="1" applyAlignment="1" applyProtection="1">
      <alignment horizontal="center" vertical="center"/>
      <protection locked="0"/>
    </xf>
    <xf numFmtId="170" fontId="27" fillId="0" borderId="65" xfId="58" applyNumberFormat="1" applyFont="1" applyFill="1" applyBorder="1" applyAlignment="1">
      <alignment vertical="center"/>
    </xf>
    <xf numFmtId="0" fontId="6" fillId="0" borderId="84" xfId="2" applyFont="1" applyFill="1" applyBorder="1" applyAlignment="1" applyProtection="1">
      <alignment horizontal="center" vertical="center"/>
      <protection locked="0"/>
    </xf>
    <xf numFmtId="0" fontId="8" fillId="0" borderId="40"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8" fillId="0" borderId="39" xfId="0" applyFont="1" applyFill="1" applyBorder="1" applyAlignment="1">
      <alignment horizontal="center" vertical="center" wrapText="1"/>
    </xf>
    <xf numFmtId="3" fontId="17" fillId="0" borderId="32" xfId="0" applyNumberFormat="1" applyFont="1" applyFill="1" applyBorder="1" applyAlignment="1">
      <alignment horizontal="left" vertical="center" wrapText="1"/>
    </xf>
    <xf numFmtId="0" fontId="8" fillId="0" borderId="32" xfId="0" applyFont="1" applyFill="1" applyBorder="1" applyAlignment="1">
      <alignment horizontal="left" vertical="center" indent="1"/>
    </xf>
    <xf numFmtId="166" fontId="17" fillId="0" borderId="82" xfId="0" applyNumberFormat="1" applyFont="1" applyFill="1" applyBorder="1" applyAlignment="1">
      <alignment vertical="center"/>
    </xf>
    <xf numFmtId="166" fontId="8" fillId="0" borderId="82" xfId="0" applyNumberFormat="1" applyFont="1" applyFill="1" applyBorder="1" applyAlignment="1">
      <alignment vertical="center"/>
    </xf>
    <xf numFmtId="0" fontId="8" fillId="0" borderId="18" xfId="0" applyFont="1" applyFill="1" applyBorder="1" applyAlignment="1">
      <alignment horizontal="center" vertical="center" wrapText="1"/>
    </xf>
    <xf numFmtId="165" fontId="6" fillId="0" borderId="66" xfId="1" applyNumberFormat="1" applyFont="1" applyFill="1" applyBorder="1" applyAlignment="1" applyProtection="1">
      <alignment vertical="center"/>
      <protection locked="0"/>
    </xf>
    <xf numFmtId="170" fontId="6" fillId="0" borderId="56" xfId="58" applyNumberFormat="1" applyFont="1" applyFill="1" applyBorder="1" applyAlignment="1" applyProtection="1">
      <alignment vertical="center"/>
      <protection locked="0"/>
    </xf>
    <xf numFmtId="165" fontId="6" fillId="0" borderId="74" xfId="1" applyNumberFormat="1" applyFont="1" applyFill="1" applyBorder="1" applyAlignment="1" applyProtection="1">
      <alignment vertical="center"/>
      <protection locked="0"/>
    </xf>
    <xf numFmtId="167" fontId="6" fillId="0" borderId="86" xfId="1" applyNumberFormat="1" applyFont="1" applyFill="1" applyBorder="1" applyAlignment="1" applyProtection="1">
      <alignment vertical="center"/>
      <protection locked="0"/>
    </xf>
    <xf numFmtId="167" fontId="8" fillId="0" borderId="64" xfId="0" applyNumberFormat="1" applyFont="1" applyFill="1" applyBorder="1" applyAlignment="1">
      <alignment horizontal="right" vertical="center"/>
    </xf>
    <xf numFmtId="167" fontId="8" fillId="0" borderId="65" xfId="0" applyNumberFormat="1" applyFont="1" applyFill="1" applyBorder="1" applyAlignment="1">
      <alignment horizontal="right" vertical="center"/>
    </xf>
    <xf numFmtId="170" fontId="6" fillId="0" borderId="107" xfId="58" applyNumberFormat="1" applyFont="1" applyFill="1" applyBorder="1" applyAlignment="1" applyProtection="1">
      <alignment vertical="center"/>
      <protection locked="0"/>
    </xf>
    <xf numFmtId="167" fontId="17" fillId="0" borderId="86" xfId="0" applyNumberFormat="1" applyFont="1" applyFill="1" applyBorder="1" applyAlignment="1">
      <alignment horizontal="right" vertical="center"/>
    </xf>
    <xf numFmtId="167" fontId="17" fillId="0" borderId="64" xfId="0" applyNumberFormat="1" applyFont="1" applyFill="1" applyBorder="1" applyAlignment="1">
      <alignment horizontal="right" vertical="center"/>
    </xf>
    <xf numFmtId="167" fontId="17" fillId="0" borderId="65" xfId="0" applyNumberFormat="1" applyFont="1" applyFill="1" applyBorder="1" applyAlignment="1">
      <alignment horizontal="right" vertical="center"/>
    </xf>
    <xf numFmtId="0" fontId="6" fillId="0" borderId="59" xfId="0" applyFont="1" applyFill="1" applyBorder="1" applyAlignment="1">
      <alignment horizontal="center" vertical="center" wrapText="1"/>
    </xf>
    <xf numFmtId="165" fontId="17" fillId="0" borderId="85" xfId="0" applyNumberFormat="1" applyFont="1" applyFill="1" applyBorder="1" applyAlignment="1">
      <alignment vertical="center"/>
    </xf>
    <xf numFmtId="165" fontId="8" fillId="0" borderId="85" xfId="0" applyNumberFormat="1" applyFont="1" applyFill="1" applyBorder="1" applyAlignment="1">
      <alignment vertical="center"/>
    </xf>
    <xf numFmtId="170" fontId="8" fillId="0" borderId="91" xfId="58" applyNumberFormat="1" applyFont="1" applyFill="1" applyBorder="1" applyAlignment="1">
      <alignment vertical="center"/>
    </xf>
    <xf numFmtId="165" fontId="8" fillId="0" borderId="82" xfId="0" applyNumberFormat="1" applyFont="1" applyFill="1" applyBorder="1" applyAlignment="1">
      <alignment vertical="center"/>
    </xf>
    <xf numFmtId="0" fontId="10" fillId="0" borderId="108" xfId="2" applyFont="1" applyFill="1" applyBorder="1" applyAlignment="1" applyProtection="1">
      <alignment horizontal="center" vertical="center"/>
      <protection locked="0"/>
    </xf>
    <xf numFmtId="170" fontId="17" fillId="0" borderId="91" xfId="58" applyNumberFormat="1" applyFont="1" applyFill="1" applyBorder="1" applyAlignment="1">
      <alignment vertical="center"/>
    </xf>
    <xf numFmtId="0" fontId="8" fillId="0" borderId="23" xfId="0" applyFont="1" applyFill="1" applyBorder="1" applyAlignment="1">
      <alignment horizontal="center" vertical="center"/>
    </xf>
    <xf numFmtId="0" fontId="8" fillId="0" borderId="62" xfId="0" applyFont="1" applyFill="1" applyBorder="1" applyAlignment="1">
      <alignment horizontal="center" vertical="center" wrapText="1"/>
    </xf>
    <xf numFmtId="165" fontId="6" fillId="0" borderId="94" xfId="1" applyNumberFormat="1" applyFont="1" applyFill="1" applyBorder="1" applyAlignment="1" applyProtection="1">
      <alignment vertical="center"/>
      <protection locked="0"/>
    </xf>
    <xf numFmtId="165" fontId="6" fillId="0" borderId="92" xfId="1" applyNumberFormat="1" applyFont="1" applyFill="1" applyBorder="1" applyAlignment="1" applyProtection="1">
      <alignment vertical="center"/>
      <protection locked="0"/>
    </xf>
    <xf numFmtId="165" fontId="6" fillId="0" borderId="106" xfId="1" applyNumberFormat="1" applyFont="1" applyFill="1" applyBorder="1" applyAlignment="1" applyProtection="1">
      <alignment vertical="center"/>
      <protection locked="0"/>
    </xf>
    <xf numFmtId="170" fontId="6" fillId="0" borderId="61" xfId="58" applyNumberFormat="1" applyFont="1" applyFill="1" applyBorder="1" applyAlignment="1" applyProtection="1">
      <alignment vertical="center"/>
      <protection locked="0"/>
    </xf>
    <xf numFmtId="165" fontId="6" fillId="0" borderId="89" xfId="1" applyNumberFormat="1" applyFont="1" applyFill="1" applyBorder="1" applyAlignment="1" applyProtection="1">
      <alignment vertical="center"/>
      <protection locked="0"/>
    </xf>
    <xf numFmtId="170" fontId="6" fillId="0" borderId="64" xfId="58" applyNumberFormat="1" applyFont="1" applyFill="1" applyBorder="1" applyAlignment="1" applyProtection="1">
      <alignment vertical="center"/>
      <protection locked="0"/>
    </xf>
    <xf numFmtId="170" fontId="6" fillId="0" borderId="7" xfId="58" applyNumberFormat="1" applyFont="1" applyFill="1" applyBorder="1" applyAlignment="1" applyProtection="1">
      <alignment vertical="center"/>
      <protection locked="0"/>
    </xf>
    <xf numFmtId="165" fontId="17" fillId="0" borderId="65" xfId="0" applyNumberFormat="1" applyFont="1" applyFill="1" applyBorder="1" applyAlignment="1">
      <alignment vertical="center"/>
    </xf>
    <xf numFmtId="165" fontId="8" fillId="0" borderId="65" xfId="0" applyNumberFormat="1" applyFont="1" applyFill="1" applyBorder="1" applyAlignment="1">
      <alignment horizontal="center" vertical="center"/>
    </xf>
    <xf numFmtId="165" fontId="8" fillId="0" borderId="64" xfId="0" applyNumberFormat="1" applyFont="1" applyFill="1" applyBorder="1" applyAlignment="1">
      <alignment horizontal="center" vertical="center"/>
    </xf>
    <xf numFmtId="165" fontId="17" fillId="0" borderId="82" xfId="0" applyNumberFormat="1" applyFont="1" applyFill="1" applyBorder="1" applyAlignment="1">
      <alignment vertical="center"/>
    </xf>
    <xf numFmtId="170" fontId="4" fillId="0" borderId="86" xfId="58" applyNumberFormat="1" applyFont="1" applyFill="1" applyBorder="1" applyAlignment="1">
      <alignment horizontal="right" vertical="center"/>
    </xf>
    <xf numFmtId="170" fontId="4" fillId="0" borderId="65" xfId="58" applyNumberFormat="1" applyFont="1" applyFill="1" applyBorder="1" applyAlignment="1">
      <alignment horizontal="right" vertical="center"/>
    </xf>
    <xf numFmtId="0" fontId="17" fillId="0" borderId="2" xfId="0" applyFont="1" applyFill="1" applyBorder="1" applyAlignment="1">
      <alignment horizontal="left" vertical="center" wrapText="1"/>
    </xf>
    <xf numFmtId="170" fontId="4" fillId="0" borderId="86" xfId="58" applyNumberFormat="1" applyFont="1" applyFill="1" applyBorder="1" applyAlignment="1">
      <alignment horizontal="center" vertical="center"/>
    </xf>
    <xf numFmtId="170" fontId="4" fillId="0" borderId="65" xfId="58" applyNumberFormat="1" applyFont="1" applyFill="1" applyBorder="1" applyAlignment="1">
      <alignment horizontal="center" vertical="center"/>
    </xf>
    <xf numFmtId="170" fontId="27" fillId="0" borderId="86" xfId="58" applyNumberFormat="1" applyFont="1" applyFill="1" applyBorder="1" applyAlignment="1">
      <alignment vertical="center"/>
    </xf>
    <xf numFmtId="166" fontId="6" fillId="0" borderId="0" xfId="0" applyNumberFormat="1" applyFont="1" applyFill="1" applyBorder="1" applyAlignment="1" applyProtection="1">
      <alignment horizontal="right" vertical="center"/>
    </xf>
    <xf numFmtId="0" fontId="6" fillId="0" borderId="33" xfId="0" applyFont="1" applyFill="1" applyBorder="1" applyAlignment="1"/>
    <xf numFmtId="0" fontId="8" fillId="0" borderId="0" xfId="0" applyFont="1" applyFill="1" applyBorder="1" applyAlignment="1">
      <alignment horizontal="left" vertical="center" indent="1"/>
    </xf>
    <xf numFmtId="3" fontId="8" fillId="0" borderId="0" xfId="58" applyNumberFormat="1" applyFont="1" applyFill="1" applyBorder="1" applyAlignment="1">
      <alignment horizontal="right"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23"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0" xfId="0" applyFont="1" applyFill="1" applyBorder="1" applyAlignment="1">
      <alignment vertical="center"/>
    </xf>
    <xf numFmtId="170" fontId="27" fillId="0" borderId="103" xfId="58" applyNumberFormat="1" applyFont="1" applyFill="1" applyBorder="1" applyAlignment="1">
      <alignment vertical="center"/>
    </xf>
    <xf numFmtId="165" fontId="8" fillId="0" borderId="109" xfId="0" applyNumberFormat="1" applyFont="1" applyFill="1" applyBorder="1" applyAlignment="1">
      <alignment vertical="center"/>
    </xf>
    <xf numFmtId="165" fontId="8" fillId="0" borderId="42" xfId="0" applyNumberFormat="1" applyFont="1" applyFill="1" applyBorder="1" applyAlignment="1">
      <alignment vertical="center"/>
    </xf>
    <xf numFmtId="165" fontId="8" fillId="0" borderId="20" xfId="0" applyNumberFormat="1" applyFont="1" applyFill="1" applyBorder="1" applyAlignment="1">
      <alignment vertical="center"/>
    </xf>
    <xf numFmtId="165" fontId="8" fillId="0" borderId="21" xfId="0" applyNumberFormat="1" applyFont="1" applyFill="1" applyBorder="1" applyAlignment="1">
      <alignment vertical="center"/>
    </xf>
    <xf numFmtId="165" fontId="8" fillId="0" borderId="49" xfId="0" applyNumberFormat="1" applyFont="1" applyFill="1" applyBorder="1" applyAlignment="1">
      <alignment vertical="center"/>
    </xf>
    <xf numFmtId="170" fontId="4" fillId="0" borderId="21" xfId="58" applyNumberFormat="1" applyFont="1" applyFill="1" applyBorder="1" applyAlignment="1">
      <alignment horizontal="right" vertical="center"/>
    </xf>
    <xf numFmtId="165" fontId="8" fillId="0" borderId="1" xfId="0" applyNumberFormat="1" applyFont="1" applyFill="1" applyBorder="1" applyAlignment="1">
      <alignment horizontal="right" vertical="center"/>
    </xf>
    <xf numFmtId="165" fontId="8" fillId="0" borderId="42" xfId="0" applyNumberFormat="1" applyFont="1" applyFill="1" applyBorder="1" applyAlignment="1">
      <alignment horizontal="right" vertical="center"/>
    </xf>
    <xf numFmtId="170" fontId="4" fillId="0" borderId="20" xfId="58" applyNumberFormat="1" applyFont="1" applyFill="1" applyBorder="1" applyAlignment="1">
      <alignment horizontal="right" vertical="center"/>
    </xf>
    <xf numFmtId="165" fontId="8" fillId="0" borderId="49" xfId="0" applyNumberFormat="1" applyFont="1" applyFill="1" applyBorder="1" applyAlignment="1">
      <alignment horizontal="right" vertical="center"/>
    </xf>
    <xf numFmtId="170" fontId="4" fillId="0" borderId="49" xfId="58" applyNumberFormat="1" applyFont="1" applyFill="1" applyBorder="1" applyAlignment="1">
      <alignment horizontal="right" vertical="center"/>
    </xf>
    <xf numFmtId="170" fontId="27" fillId="0" borderId="0" xfId="58" applyNumberFormat="1" applyFont="1" applyFill="1" applyBorder="1" applyAlignment="1">
      <alignment vertical="center"/>
    </xf>
    <xf numFmtId="0" fontId="47" fillId="0" borderId="0" xfId="57" applyFont="1" applyAlignment="1" applyProtection="1">
      <alignment horizontal="left"/>
    </xf>
    <xf numFmtId="0" fontId="45" fillId="0" borderId="0" xfId="0" applyFont="1" applyFill="1" applyAlignment="1">
      <alignment horizontal="left" vertical="center"/>
    </xf>
    <xf numFmtId="0" fontId="48" fillId="0" borderId="0" xfId="57" applyFont="1" applyAlignment="1" applyProtection="1">
      <alignment horizontal="right"/>
    </xf>
    <xf numFmtId="0" fontId="46" fillId="5" borderId="0" xfId="0" applyFont="1" applyFill="1" applyAlignment="1">
      <alignment horizontal="left"/>
    </xf>
    <xf numFmtId="3" fontId="6" fillId="0" borderId="10" xfId="1" applyNumberFormat="1" applyFont="1" applyFill="1" applyBorder="1" applyAlignment="1" applyProtection="1">
      <alignment horizontal="center" vertical="center" wrapText="1"/>
      <protection locked="0"/>
    </xf>
    <xf numFmtId="0" fontId="8" fillId="0" borderId="27" xfId="0" applyFont="1" applyFill="1" applyBorder="1" applyAlignment="1">
      <alignment horizontal="center" vertical="center" wrapText="1"/>
    </xf>
    <xf numFmtId="0" fontId="6" fillId="0" borderId="33" xfId="2" applyFont="1" applyFill="1" applyBorder="1" applyAlignment="1" applyProtection="1">
      <alignment horizontal="center" vertical="center"/>
      <protection locked="0"/>
    </xf>
    <xf numFmtId="0" fontId="6" fillId="0" borderId="34" xfId="2" applyFont="1" applyFill="1" applyBorder="1" applyAlignment="1" applyProtection="1">
      <alignment horizontal="center" vertical="center"/>
      <protection locked="0"/>
    </xf>
    <xf numFmtId="3" fontId="6" fillId="0" borderId="109" xfId="1" applyNumberFormat="1" applyFont="1" applyFill="1" applyBorder="1" applyAlignment="1" applyProtection="1">
      <alignment horizontal="center" vertical="center" wrapText="1"/>
      <protection locked="0"/>
    </xf>
    <xf numFmtId="3" fontId="6" fillId="0" borderId="63" xfId="1" applyNumberFormat="1" applyFont="1" applyFill="1" applyBorder="1" applyAlignment="1" applyProtection="1">
      <alignment horizontal="center" vertical="center" wrapText="1"/>
      <protection locked="0"/>
    </xf>
    <xf numFmtId="3" fontId="6" fillId="0" borderId="16" xfId="1" applyNumberFormat="1" applyFont="1" applyFill="1" applyBorder="1" applyAlignment="1" applyProtection="1">
      <alignment horizontal="center" vertical="center" wrapText="1"/>
      <protection locked="0"/>
    </xf>
    <xf numFmtId="0" fontId="10" fillId="0" borderId="0" xfId="2" applyFont="1" applyFill="1" applyBorder="1" applyAlignment="1" applyProtection="1">
      <alignment horizontal="left" vertical="center" wrapText="1"/>
      <protection locked="0"/>
    </xf>
    <xf numFmtId="0" fontId="10" fillId="0" borderId="42"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65" xfId="0" applyFont="1" applyFill="1" applyBorder="1" applyAlignment="1">
      <alignment horizontal="center" vertical="center" wrapText="1"/>
    </xf>
    <xf numFmtId="0" fontId="10" fillId="0" borderId="19" xfId="0" applyFont="1" applyFill="1" applyBorder="1" applyAlignment="1">
      <alignment horizontal="center" vertical="center" wrapText="1"/>
    </xf>
    <xf numFmtId="3" fontId="6" fillId="0" borderId="43" xfId="1" applyNumberFormat="1" applyFont="1" applyFill="1" applyBorder="1" applyAlignment="1" applyProtection="1">
      <alignment horizontal="center" vertical="center" wrapText="1"/>
      <protection locked="0"/>
    </xf>
    <xf numFmtId="3" fontId="6" fillId="0" borderId="48" xfId="1" applyNumberFormat="1" applyFont="1" applyFill="1" applyBorder="1" applyAlignment="1" applyProtection="1">
      <alignment horizontal="center" vertical="center" wrapText="1"/>
      <protection locked="0"/>
    </xf>
    <xf numFmtId="3" fontId="6" fillId="0" borderId="51" xfId="1" applyNumberFormat="1" applyFont="1" applyFill="1" applyBorder="1" applyAlignment="1" applyProtection="1">
      <alignment horizontal="center" vertical="center" wrapText="1"/>
      <protection locked="0"/>
    </xf>
    <xf numFmtId="3" fontId="6" fillId="0" borderId="38" xfId="1" applyNumberFormat="1" applyFont="1" applyFill="1" applyBorder="1" applyAlignment="1" applyProtection="1">
      <alignment horizontal="center" vertical="center" wrapText="1"/>
      <protection locked="0"/>
    </xf>
    <xf numFmtId="0" fontId="8" fillId="0" borderId="10" xfId="0" applyFont="1" applyFill="1" applyBorder="1" applyAlignment="1">
      <alignment horizontal="center" vertical="center" wrapText="1"/>
    </xf>
    <xf numFmtId="3" fontId="6" fillId="0" borderId="86" xfId="1" applyNumberFormat="1" applyFont="1" applyFill="1" applyBorder="1" applyAlignment="1" applyProtection="1">
      <alignment horizontal="center" vertical="center" wrapText="1"/>
      <protection locked="0"/>
    </xf>
    <xf numFmtId="3" fontId="6" fillId="0" borderId="18" xfId="1" applyNumberFormat="1" applyFont="1" applyFill="1" applyBorder="1" applyAlignment="1" applyProtection="1">
      <alignment horizontal="center" vertical="center" wrapText="1"/>
      <protection locked="0"/>
    </xf>
    <xf numFmtId="3" fontId="6" fillId="0" borderId="0" xfId="1" applyNumberFormat="1" applyFont="1" applyFill="1" applyBorder="1" applyAlignment="1" applyProtection="1">
      <alignment horizontal="center" vertical="center" wrapText="1"/>
      <protection locked="0"/>
    </xf>
    <xf numFmtId="3" fontId="6" fillId="0" borderId="33" xfId="1" applyNumberFormat="1" applyFont="1" applyFill="1" applyBorder="1" applyAlignment="1" applyProtection="1">
      <alignment horizontal="center" vertical="center" wrapText="1"/>
      <protection locked="0"/>
    </xf>
    <xf numFmtId="3" fontId="6" fillId="0" borderId="52" xfId="1" applyNumberFormat="1" applyFont="1" applyFill="1" applyBorder="1" applyAlignment="1" applyProtection="1">
      <alignment horizontal="center" vertical="center" wrapText="1"/>
      <protection locked="0"/>
    </xf>
    <xf numFmtId="3" fontId="6" fillId="0" borderId="31" xfId="1" applyNumberFormat="1" applyFont="1" applyFill="1" applyBorder="1" applyAlignment="1" applyProtection="1">
      <alignment horizontal="center" vertical="center" wrapText="1"/>
      <protection locked="0"/>
    </xf>
    <xf numFmtId="3" fontId="6" fillId="0" borderId="44" xfId="1" applyNumberFormat="1" applyFont="1" applyFill="1" applyBorder="1" applyAlignment="1" applyProtection="1">
      <alignment horizontal="center" vertical="center" wrapText="1"/>
      <protection locked="0"/>
    </xf>
    <xf numFmtId="3" fontId="6" fillId="0" borderId="50" xfId="1" applyNumberFormat="1" applyFont="1" applyFill="1" applyBorder="1" applyAlignment="1" applyProtection="1">
      <alignment horizontal="center" vertical="center" wrapText="1"/>
      <protection locked="0"/>
    </xf>
    <xf numFmtId="3" fontId="6" fillId="0" borderId="45" xfId="1" applyNumberFormat="1" applyFont="1" applyFill="1" applyBorder="1" applyAlignment="1" applyProtection="1">
      <alignment horizontal="center" vertical="center" wrapText="1"/>
      <protection locked="0"/>
    </xf>
    <xf numFmtId="3" fontId="6" fillId="0" borderId="41" xfId="1" applyNumberFormat="1" applyFont="1" applyFill="1" applyBorder="1" applyAlignment="1" applyProtection="1">
      <alignment horizontal="center" vertical="center" wrapText="1"/>
      <protection locked="0"/>
    </xf>
    <xf numFmtId="3" fontId="6" fillId="0" borderId="30" xfId="1" applyNumberFormat="1" applyFont="1" applyFill="1" applyBorder="1" applyAlignment="1" applyProtection="1">
      <alignment horizontal="center" vertical="center" wrapText="1"/>
      <protection locked="0"/>
    </xf>
    <xf numFmtId="3" fontId="6" fillId="0" borderId="39" xfId="1" applyNumberFormat="1" applyFont="1" applyFill="1" applyBorder="1" applyAlignment="1" applyProtection="1">
      <alignment horizontal="center" vertical="center" wrapText="1"/>
      <protection locked="0"/>
    </xf>
    <xf numFmtId="0" fontId="6" fillId="0" borderId="42" xfId="2" applyFont="1" applyFill="1" applyBorder="1" applyAlignment="1" applyProtection="1">
      <alignment horizontal="center" vertical="center" wrapText="1"/>
      <protection locked="0"/>
    </xf>
    <xf numFmtId="0" fontId="6" fillId="0" borderId="47" xfId="2" applyFont="1" applyFill="1" applyBorder="1" applyAlignment="1" applyProtection="1">
      <alignment horizontal="center" vertical="center" wrapText="1"/>
      <protection locked="0"/>
    </xf>
    <xf numFmtId="0" fontId="6" fillId="0" borderId="30" xfId="2" applyFont="1" applyFill="1" applyBorder="1" applyAlignment="1" applyProtection="1">
      <alignment horizontal="center" vertical="center" wrapText="1"/>
      <protection locked="0"/>
    </xf>
    <xf numFmtId="0" fontId="6" fillId="0" borderId="52" xfId="2" applyFont="1" applyFill="1" applyBorder="1" applyAlignment="1" applyProtection="1">
      <alignment horizontal="center" vertical="center" wrapText="1"/>
      <protection locked="0"/>
    </xf>
    <xf numFmtId="3" fontId="6" fillId="0" borderId="6" xfId="1" applyNumberFormat="1" applyFont="1" applyFill="1" applyBorder="1" applyAlignment="1" applyProtection="1">
      <alignment horizontal="center" vertical="center" wrapText="1"/>
      <protection locked="0"/>
    </xf>
    <xf numFmtId="3" fontId="6" fillId="0" borderId="2" xfId="1" applyNumberFormat="1" applyFont="1" applyFill="1" applyBorder="1" applyAlignment="1" applyProtection="1">
      <alignment horizontal="center" vertical="center" wrapText="1"/>
      <protection locked="0"/>
    </xf>
    <xf numFmtId="3" fontId="6" fillId="0" borderId="32" xfId="1" applyNumberFormat="1" applyFont="1" applyFill="1" applyBorder="1" applyAlignment="1" applyProtection="1">
      <alignment horizontal="center" vertical="center" wrapText="1"/>
      <protection locked="0"/>
    </xf>
    <xf numFmtId="3" fontId="6" fillId="0" borderId="34" xfId="1" applyNumberFormat="1" applyFont="1" applyFill="1" applyBorder="1" applyAlignment="1" applyProtection="1">
      <alignment horizontal="center" vertical="center" wrapText="1"/>
      <protection locked="0"/>
    </xf>
    <xf numFmtId="0" fontId="6" fillId="0" borderId="6" xfId="2" applyFont="1" applyFill="1" applyBorder="1" applyAlignment="1" applyProtection="1">
      <alignment horizontal="center" vertical="center"/>
      <protection locked="0"/>
    </xf>
    <xf numFmtId="0" fontId="6" fillId="0" borderId="2" xfId="2" applyFont="1" applyFill="1" applyBorder="1" applyAlignment="1" applyProtection="1">
      <alignment horizontal="center" vertical="center"/>
      <protection locked="0"/>
    </xf>
    <xf numFmtId="0" fontId="6" fillId="0" borderId="0" xfId="2" applyFont="1" applyFill="1" applyBorder="1" applyAlignment="1" applyProtection="1">
      <alignment horizontal="center" vertical="center"/>
      <protection locked="0"/>
    </xf>
    <xf numFmtId="0" fontId="6" fillId="0" borderId="32" xfId="2" applyFont="1" applyFill="1" applyBorder="1" applyAlignment="1" applyProtection="1">
      <alignment horizontal="center" vertical="center"/>
      <protection locked="0"/>
    </xf>
    <xf numFmtId="0" fontId="8" fillId="0" borderId="14"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61"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1"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4" xfId="2" applyFont="1" applyFill="1" applyBorder="1" applyAlignment="1" applyProtection="1">
      <alignment horizontal="center" vertical="center" wrapText="1"/>
      <protection locked="0"/>
    </xf>
    <xf numFmtId="0" fontId="6" fillId="0" borderId="45" xfId="2" applyFont="1" applyFill="1" applyBorder="1" applyAlignment="1" applyProtection="1">
      <alignment horizontal="center" vertical="center" wrapText="1"/>
      <protection locked="0"/>
    </xf>
    <xf numFmtId="0" fontId="6" fillId="0" borderId="79" xfId="2" applyFont="1" applyFill="1" applyBorder="1" applyAlignment="1" applyProtection="1">
      <alignment horizontal="center" vertical="center" wrapText="1"/>
      <protection locked="0"/>
    </xf>
    <xf numFmtId="0" fontId="6" fillId="0" borderId="90" xfId="2" applyFont="1" applyFill="1" applyBorder="1" applyAlignment="1" applyProtection="1">
      <alignment horizontal="center" vertical="center" wrapText="1"/>
      <protection locked="0"/>
    </xf>
    <xf numFmtId="0" fontId="6" fillId="0" borderId="50" xfId="2" applyFont="1" applyFill="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6" fillId="0" borderId="107" xfId="2" applyFont="1" applyFill="1" applyBorder="1" applyAlignment="1" applyProtection="1">
      <alignment horizontal="center" vertical="center" wrapText="1"/>
      <protection locked="0"/>
    </xf>
    <xf numFmtId="0" fontId="8" fillId="0" borderId="23"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3" fontId="6" fillId="0" borderId="61" xfId="1" applyNumberFormat="1" applyFont="1" applyFill="1" applyBorder="1" applyAlignment="1" applyProtection="1">
      <alignment horizontal="center" vertical="center" wrapText="1"/>
      <protection locked="0"/>
    </xf>
    <xf numFmtId="3" fontId="6" fillId="0" borderId="36" xfId="1" applyNumberFormat="1" applyFont="1" applyFill="1" applyBorder="1" applyAlignment="1" applyProtection="1">
      <alignment horizontal="center" vertical="center" wrapText="1"/>
      <protection locked="0"/>
    </xf>
    <xf numFmtId="3" fontId="6" fillId="0" borderId="7" xfId="1" applyNumberFormat="1" applyFont="1" applyFill="1" applyBorder="1" applyAlignment="1" applyProtection="1">
      <alignment horizontal="center" vertical="center" wrapText="1"/>
      <protection locked="0"/>
    </xf>
    <xf numFmtId="3" fontId="6" fillId="0" borderId="15" xfId="1" applyNumberFormat="1" applyFont="1" applyFill="1" applyBorder="1" applyAlignment="1" applyProtection="1">
      <alignment horizontal="center" vertical="center" wrapText="1"/>
      <protection locked="0"/>
    </xf>
    <xf numFmtId="3" fontId="6" fillId="0" borderId="9" xfId="1" applyNumberFormat="1" applyFont="1" applyFill="1" applyBorder="1" applyAlignment="1" applyProtection="1">
      <alignment horizontal="center" vertical="center" wrapText="1"/>
      <protection locked="0"/>
    </xf>
    <xf numFmtId="3" fontId="6" fillId="0" borderId="64" xfId="1" applyNumberFormat="1" applyFont="1" applyFill="1" applyBorder="1" applyAlignment="1" applyProtection="1">
      <alignment horizontal="center" vertical="center" wrapText="1"/>
      <protection locked="0"/>
    </xf>
    <xf numFmtId="3" fontId="6" fillId="0" borderId="17" xfId="1" applyNumberFormat="1" applyFont="1" applyFill="1" applyBorder="1" applyAlignment="1" applyProtection="1">
      <alignment horizontal="center" vertical="center" wrapText="1"/>
      <protection locked="0"/>
    </xf>
    <xf numFmtId="0" fontId="8" fillId="0" borderId="39"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3" fillId="0" borderId="0" xfId="0" applyFont="1" applyAlignment="1">
      <alignment horizontal="left" vertical="center" wrapText="1"/>
    </xf>
    <xf numFmtId="0" fontId="8" fillId="0" borderId="6"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29" xfId="0" applyFont="1" applyFill="1" applyBorder="1" applyAlignment="1">
      <alignment horizontal="center" vertical="center" wrapText="1"/>
    </xf>
    <xf numFmtId="0" fontId="9" fillId="0" borderId="61" xfId="0" applyFont="1" applyFill="1" applyBorder="1" applyAlignment="1">
      <alignment horizontal="center" vertical="center" wrapText="1"/>
    </xf>
  </cellXfs>
  <cellStyles count="125">
    <cellStyle name="% procenta" xfId="3"/>
    <cellStyle name="bin" xfId="92"/>
    <cellStyle name="Celkem 2" xfId="4"/>
    <cellStyle name="cell" xfId="93"/>
    <cellStyle name="column" xfId="94"/>
    <cellStyle name="Comma0" xfId="5"/>
    <cellStyle name="Currency0" xfId="6"/>
    <cellStyle name="Currency0 2" xfId="7"/>
    <cellStyle name="Currency0 2 2" xfId="60"/>
    <cellStyle name="Currency0 2 2 2" xfId="74"/>
    <cellStyle name="Currency0 2 3" xfId="69"/>
    <cellStyle name="Čárka 2" xfId="8"/>
    <cellStyle name="Čárka 2 2" xfId="9"/>
    <cellStyle name="Čárka 2 2 2" xfId="61"/>
    <cellStyle name="Čárka 2 2 2 2" xfId="75"/>
    <cellStyle name="Čárka 2 2 3" xfId="70"/>
    <cellStyle name="Číslo" xfId="95"/>
    <cellStyle name="Date" xfId="10"/>
    <cellStyle name="Datum" xfId="11"/>
    <cellStyle name="Datum 2" xfId="12"/>
    <cellStyle name="Finanční" xfId="13"/>
    <cellStyle name="Finanční0" xfId="14"/>
    <cellStyle name="Finanční0 2" xfId="15"/>
    <cellStyle name="Fixed" xfId="16"/>
    <cellStyle name="formula" xfId="96"/>
    <cellStyle name="gap" xfId="97"/>
    <cellStyle name="Heading 1" xfId="17"/>
    <cellStyle name="Heading 2" xfId="18"/>
    <cellStyle name="Hypertextový odkaz" xfId="57" builtinId="8"/>
    <cellStyle name="Hypertextový odkaz 2" xfId="81"/>
    <cellStyle name="Hypertextový odkaz 3" xfId="79"/>
    <cellStyle name="Měna" xfId="19"/>
    <cellStyle name="Měna 2" xfId="20"/>
    <cellStyle name="Měna 2 2" xfId="62"/>
    <cellStyle name="Měna 2 2 2" xfId="76"/>
    <cellStyle name="Měna 2 3" xfId="71"/>
    <cellStyle name="Měna 3" xfId="80"/>
    <cellStyle name="Měna 4" xfId="82"/>
    <cellStyle name="Měna 5" xfId="83"/>
    <cellStyle name="Měna 6" xfId="86"/>
    <cellStyle name="Měna 7" xfId="87"/>
    <cellStyle name="Měna0" xfId="21"/>
    <cellStyle name="Měna0 2" xfId="22"/>
    <cellStyle name="Měna0 2 2" xfId="23"/>
    <cellStyle name="Měna0 2 2 2" xfId="63"/>
    <cellStyle name="Měna0 2 2 2 2" xfId="77"/>
    <cellStyle name="Měna0 2 2 3" xfId="72"/>
    <cellStyle name="Měna0 3" xfId="24"/>
    <cellStyle name="Měna0 3 2" xfId="64"/>
    <cellStyle name="Měna0 3 2 2" xfId="78"/>
    <cellStyle name="Měna0 3 3" xfId="73"/>
    <cellStyle name="Normal_ENRL1_1" xfId="98"/>
    <cellStyle name="Normální" xfId="0" builtinId="0"/>
    <cellStyle name="normální 10" xfId="25"/>
    <cellStyle name="normální 11" xfId="26"/>
    <cellStyle name="normální 12" xfId="27"/>
    <cellStyle name="normální 12 2" xfId="28"/>
    <cellStyle name="normální 13" xfId="29"/>
    <cellStyle name="normální 14" xfId="30"/>
    <cellStyle name="normální 15" xfId="31"/>
    <cellStyle name="normální 16" xfId="32"/>
    <cellStyle name="normální 16 2" xfId="33"/>
    <cellStyle name="normální 17" xfId="34"/>
    <cellStyle name="normální 17 2" xfId="35"/>
    <cellStyle name="normální 18" xfId="66"/>
    <cellStyle name="Normální 19" xfId="84"/>
    <cellStyle name="normální 2" xfId="1"/>
    <cellStyle name="Normální 2 10" xfId="118"/>
    <cellStyle name="Normální 2 2" xfId="36"/>
    <cellStyle name="Normální 2 2 2" xfId="102"/>
    <cellStyle name="normální 2 2 3" xfId="114"/>
    <cellStyle name="Normální 2 3" xfId="37"/>
    <cellStyle name="Normální 2 4" xfId="38"/>
    <cellStyle name="Normální 2 5" xfId="39"/>
    <cellStyle name="Normální 2 6" xfId="68"/>
    <cellStyle name="Normální 2 7" xfId="99"/>
    <cellStyle name="Normální 2 8" xfId="109"/>
    <cellStyle name="Normální 2 9" xfId="113"/>
    <cellStyle name="Normální 20" xfId="85"/>
    <cellStyle name="Normální 21" xfId="91"/>
    <cellStyle name="Normální 22" xfId="103"/>
    <cellStyle name="Normální 23" xfId="104"/>
    <cellStyle name="Normální 24" xfId="105"/>
    <cellStyle name="Normální 25" xfId="107"/>
    <cellStyle name="Normální 26" xfId="108"/>
    <cellStyle name="Normální 27" xfId="110"/>
    <cellStyle name="Normální 28" xfId="106"/>
    <cellStyle name="Normální 29" xfId="111"/>
    <cellStyle name="normální 3" xfId="40"/>
    <cellStyle name="normální 3 2" xfId="65"/>
    <cellStyle name="normální 3 3" xfId="59"/>
    <cellStyle name="Normální 3 4" xfId="88"/>
    <cellStyle name="Normální 3 5" xfId="89"/>
    <cellStyle name="Normální 3 6" xfId="90"/>
    <cellStyle name="Normální 3 7" xfId="119"/>
    <cellStyle name="Normální 3 8" xfId="124"/>
    <cellStyle name="Normální 3 9" xfId="123"/>
    <cellStyle name="Normální 30" xfId="112"/>
    <cellStyle name="Normální 31" xfId="115"/>
    <cellStyle name="Normální 32" xfId="116"/>
    <cellStyle name="Normální 33" xfId="122"/>
    <cellStyle name="normální 4" xfId="41"/>
    <cellStyle name="Normální 4 2" xfId="120"/>
    <cellStyle name="normální 5" xfId="42"/>
    <cellStyle name="Normální 5 2" xfId="121"/>
    <cellStyle name="normální 6" xfId="43"/>
    <cellStyle name="normální 6 2" xfId="44"/>
    <cellStyle name="normální 7" xfId="2"/>
    <cellStyle name="normální 7 2" xfId="45"/>
    <cellStyle name="normální 8" xfId="46"/>
    <cellStyle name="normální 8 2" xfId="47"/>
    <cellStyle name="normální 9" xfId="48"/>
    <cellStyle name="ods9" xfId="100"/>
    <cellStyle name="Pevný" xfId="49"/>
    <cellStyle name="Pevný 2" xfId="50"/>
    <cellStyle name="procent 2" xfId="67"/>
    <cellStyle name="Procenta" xfId="58" builtinId="5"/>
    <cellStyle name="Procenta 2" xfId="51"/>
    <cellStyle name="Procenta 3" xfId="117"/>
    <cellStyle name="row" xfId="101"/>
    <cellStyle name="Total" xfId="52"/>
    <cellStyle name="Záhlaví 1" xfId="53"/>
    <cellStyle name="Záhlaví 1 2" xfId="54"/>
    <cellStyle name="Záhlaví 2" xfId="55"/>
    <cellStyle name="Záhlaví 2 2" xfId="56"/>
  </cellStyles>
  <dxfs count="0"/>
  <tableStyles count="0" defaultTableStyle="TableStyleMedium9" defaultPivotStyle="PivotStyleLight16"/>
  <colors>
    <mruColors>
      <color rgb="FF98700C"/>
      <color rgb="FFFCEFD0"/>
      <color rgb="FFFBECC5"/>
      <color rgb="FFF6D78A"/>
      <color rgb="FFCC9610"/>
      <color rgb="FFAE800E"/>
      <color rgb="FFF7DC97"/>
      <color rgb="FFF3CA63"/>
      <color rgb="FFF2DCDB"/>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smt.gov.cz/" TargetMode="External"/><Relationship Id="rId1" Type="http://schemas.openxmlformats.org/officeDocument/2006/relationships/hyperlink" Target="https://statis.msmt.cz/rocenka/rocenka.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B18"/>
  <sheetViews>
    <sheetView showGridLines="0" tabSelected="1" zoomScaleNormal="100" workbookViewId="0">
      <selection sqref="A1:B1"/>
    </sheetView>
  </sheetViews>
  <sheetFormatPr defaultRowHeight="15" x14ac:dyDescent="0.25"/>
  <cols>
    <col min="1" max="1" width="12" style="7" customWidth="1"/>
    <col min="2" max="2" width="141.28515625" style="14" customWidth="1"/>
  </cols>
  <sheetData>
    <row r="1" spans="1:2" s="36" customFormat="1" ht="29.25" customHeight="1" x14ac:dyDescent="0.2">
      <c r="A1" s="283" t="s">
        <v>121</v>
      </c>
      <c r="B1" s="283"/>
    </row>
    <row r="2" spans="1:2" s="36" customFormat="1" ht="15" customHeight="1" x14ac:dyDescent="0.2">
      <c r="A2" s="284" t="s">
        <v>84</v>
      </c>
      <c r="B2" s="284"/>
    </row>
    <row r="3" spans="1:2" s="36" customFormat="1" ht="15" customHeight="1" x14ac:dyDescent="0.25">
      <c r="A3" s="285" t="s">
        <v>70</v>
      </c>
      <c r="B3" s="285"/>
    </row>
    <row r="4" spans="1:2" s="36" customFormat="1" ht="15" customHeight="1" x14ac:dyDescent="0.2">
      <c r="A4" s="282" t="s">
        <v>71</v>
      </c>
      <c r="B4" s="282"/>
    </row>
    <row r="5" spans="1:2" s="62" customFormat="1" ht="15" customHeight="1" x14ac:dyDescent="0.2">
      <c r="A5" s="87" t="s">
        <v>141</v>
      </c>
      <c r="B5" s="36" t="s">
        <v>151</v>
      </c>
    </row>
    <row r="6" spans="1:2" s="62" customFormat="1" ht="15" customHeight="1" x14ac:dyDescent="0.2">
      <c r="A6" s="87" t="s">
        <v>142</v>
      </c>
      <c r="B6" s="62" t="s">
        <v>152</v>
      </c>
    </row>
    <row r="7" spans="1:2" s="62" customFormat="1" ht="15" customHeight="1" x14ac:dyDescent="0.2">
      <c r="A7" s="87" t="s">
        <v>143</v>
      </c>
      <c r="B7" s="62" t="s">
        <v>153</v>
      </c>
    </row>
    <row r="8" spans="1:2" s="62" customFormat="1" ht="15" customHeight="1" x14ac:dyDescent="0.2">
      <c r="A8" s="117" t="s">
        <v>66</v>
      </c>
    </row>
    <row r="9" spans="1:2" s="62" customFormat="1" ht="15" customHeight="1" x14ac:dyDescent="0.2">
      <c r="A9" s="87" t="s">
        <v>144</v>
      </c>
      <c r="B9" s="62" t="s">
        <v>154</v>
      </c>
    </row>
    <row r="10" spans="1:2" s="62" customFormat="1" ht="15" customHeight="1" x14ac:dyDescent="0.2">
      <c r="A10" s="87" t="s">
        <v>145</v>
      </c>
      <c r="B10" s="62" t="s">
        <v>155</v>
      </c>
    </row>
    <row r="11" spans="1:2" s="36" customFormat="1" ht="15" customHeight="1" x14ac:dyDescent="0.2">
      <c r="A11" s="87" t="s">
        <v>146</v>
      </c>
      <c r="B11" s="62" t="s">
        <v>156</v>
      </c>
    </row>
    <row r="12" spans="1:2" s="36" customFormat="1" ht="15" customHeight="1" x14ac:dyDescent="0.2">
      <c r="A12" s="117" t="s">
        <v>67</v>
      </c>
    </row>
    <row r="13" spans="1:2" s="36" customFormat="1" ht="15" customHeight="1" x14ac:dyDescent="0.2">
      <c r="A13" s="87" t="s">
        <v>147</v>
      </c>
      <c r="B13" s="36" t="s">
        <v>158</v>
      </c>
    </row>
    <row r="14" spans="1:2" s="36" customFormat="1" ht="15" customHeight="1" x14ac:dyDescent="0.2">
      <c r="A14" s="87" t="s">
        <v>148</v>
      </c>
      <c r="B14" s="36" t="s">
        <v>159</v>
      </c>
    </row>
    <row r="15" spans="1:2" s="36" customFormat="1" ht="15" customHeight="1" x14ac:dyDescent="0.2">
      <c r="A15" s="117" t="s">
        <v>68</v>
      </c>
    </row>
    <row r="16" spans="1:2" s="36" customFormat="1" ht="15" customHeight="1" x14ac:dyDescent="0.2">
      <c r="A16" s="87" t="s">
        <v>149</v>
      </c>
      <c r="B16" s="36" t="s">
        <v>160</v>
      </c>
    </row>
    <row r="17" spans="1:2" s="36" customFormat="1" ht="15" customHeight="1" x14ac:dyDescent="0.2">
      <c r="A17" s="87" t="s">
        <v>150</v>
      </c>
      <c r="B17" s="36" t="s">
        <v>161</v>
      </c>
    </row>
    <row r="18" spans="1:2" s="36" customFormat="1" ht="15" customHeight="1" x14ac:dyDescent="0.2">
      <c r="A18" s="24"/>
    </row>
  </sheetData>
  <mergeCells count="4">
    <mergeCell ref="A4:B4"/>
    <mergeCell ref="A1:B1"/>
    <mergeCell ref="A2:B2"/>
    <mergeCell ref="A3:B3"/>
  </mergeCells>
  <hyperlinks>
    <hyperlink ref="A5" location="'1.2.1'!A1" tooltip="T20" display="Tab. 1.2.1: Přípravné třídy základních škol a přípravný stupeň základních škol speciálních – školy, třídy, děti a učitelé, v časové řadě 2009/10–2019/20"/>
    <hyperlink ref="A6" location="'1.2.2'!A1" tooltip="T21" display="Tab. 1.2.2: Přípravné třídy základních škol a přípravný stupeň základních škol speciálních v krajském srovnání – školy, třídy, děti a učitelé, ve školním roce 2019/20"/>
    <hyperlink ref="A2" r:id="rId1"/>
    <hyperlink ref="A10" location="'1.2.5'!A1" display="Tab. 1.2.5: Přípravné třídy základních škol a přípravný stupeň základních škol speciálních v krajském srovnání – děti podle věku, ve školním roce 2024/25"/>
    <hyperlink ref="A16" location="'1.2.9'!A1" display="Tab. 1.2.9: Přípravné třídy v krajském srovnání  – děti se speciálními vzdělávacími potřebami, ve školním roce 2024/25"/>
    <hyperlink ref="A14" location="'1.2.8'!A1" display="Tab. 1.2.8: Přípravné třídy základních škol a přípravný stupeň základních škol speciálních v krajském srovnání – děti s jiným než českým státním občanstvím, ve školním roce 2024/25"/>
    <hyperlink ref="A11" location="'1.2.6'!A1" display="Tab. 1.2.6: Přípravné třídy základních škol a přípravný stupeň základních škol speciálních v krajském srovnání – počet dětí mladších 6 let celkem, v časové řadě 2014/15–2024/25"/>
    <hyperlink ref="A9" location="'1.2.4'!A1" display="Tab. 1.2.4: Přípravné třídy základních škol a přípravný stupeň základních škol speciálních – děti podle věku,  v časové řadě 2014/15–2024/25"/>
    <hyperlink ref="A13" location="'1.2.7'!A1" display="Tab. 1.2.7: Přípravné třídy základních škol a přípravný stupeň základních škol speciálních – děti s jiným než českým státním občanstvím, v časové řadě 2014/15–2024/25"/>
    <hyperlink ref="A17" location="'1.2.10'!A1" display="Tab. 1.2.10: Přípravný stupeň v krajském srovnání  – děti se zdravotním postižením, ve školním roce 2024/25"/>
    <hyperlink ref="A7" location="'1.2.3'!A1" display="Tab. 1.2.3: Přípravné třídy základních škol a přípravný stupeň základních škol speciálních v krajském srovnání – počet dětí celkem, v časové řadě 2014/15–2024/25"/>
    <hyperlink ref="A2:B2" r:id="rId2" display="Zdroj dat: Ministerstvo školství, mládeže a tělovýchovy"/>
  </hyperlinks>
  <pageMargins left="0.70866141732283472" right="0.70866141732283472" top="0.78740157480314965" bottom="0.78740157480314965" header="0.31496062992125984" footer="0.31496062992125984"/>
  <pageSetup paperSize="9" scale="85"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showGridLines="0" workbookViewId="0"/>
  </sheetViews>
  <sheetFormatPr defaultRowHeight="15" x14ac:dyDescent="0.25"/>
  <cols>
    <col min="1" max="1" width="13.28515625" style="113" customWidth="1"/>
    <col min="2" max="2" width="4.85546875" style="113" customWidth="1"/>
    <col min="3" max="12" width="6.7109375" style="113" customWidth="1"/>
    <col min="13" max="13" width="7.140625" style="113" customWidth="1"/>
    <col min="14" max="14" width="6.7109375" style="113" customWidth="1"/>
    <col min="15" max="15" width="6.42578125" style="113" customWidth="1"/>
    <col min="16" max="20" width="6.7109375" style="113" customWidth="1"/>
    <col min="21" max="21" width="7.42578125" style="113" customWidth="1"/>
    <col min="22" max="24" width="6.7109375" style="113" customWidth="1"/>
    <col min="25" max="25" width="9.140625" style="113"/>
  </cols>
  <sheetData>
    <row r="1" spans="1:27" x14ac:dyDescent="0.25">
      <c r="A1" s="42" t="s">
        <v>125</v>
      </c>
      <c r="B1" s="42"/>
      <c r="C1" s="36"/>
      <c r="D1" s="36"/>
      <c r="E1" s="36"/>
      <c r="F1" s="36"/>
      <c r="G1" s="36"/>
      <c r="H1" s="36"/>
      <c r="I1" s="36"/>
      <c r="J1" s="63"/>
    </row>
    <row r="2" spans="1:27" ht="15.75" thickBot="1" x14ac:dyDescent="0.3">
      <c r="A2" s="261" t="s">
        <v>167</v>
      </c>
      <c r="B2" s="48"/>
      <c r="C2" s="37"/>
      <c r="D2" s="37"/>
      <c r="E2" s="37"/>
      <c r="F2" s="37"/>
      <c r="G2" s="37"/>
      <c r="H2" s="37"/>
      <c r="I2" s="37"/>
      <c r="J2" s="37"/>
      <c r="V2" s="37"/>
      <c r="W2" s="37"/>
      <c r="X2" s="37"/>
      <c r="Y2" s="37"/>
      <c r="Z2" s="48" t="s">
        <v>165</v>
      </c>
      <c r="AA2" s="37"/>
    </row>
    <row r="3" spans="1:27" ht="23.25" customHeight="1" x14ac:dyDescent="0.25">
      <c r="A3" s="332" t="s">
        <v>52</v>
      </c>
      <c r="B3" s="354"/>
      <c r="C3" s="358" t="s">
        <v>59</v>
      </c>
      <c r="D3" s="361"/>
      <c r="E3" s="331" t="s">
        <v>61</v>
      </c>
      <c r="F3" s="354"/>
      <c r="G3" s="379" t="s">
        <v>89</v>
      </c>
      <c r="H3" s="359"/>
      <c r="I3" s="359"/>
      <c r="J3" s="359"/>
      <c r="K3" s="359"/>
      <c r="L3" s="361"/>
      <c r="M3" s="361" t="s">
        <v>79</v>
      </c>
      <c r="N3" s="370"/>
      <c r="O3" s="370"/>
      <c r="P3" s="370"/>
      <c r="Q3" s="370"/>
      <c r="R3" s="370"/>
      <c r="S3" s="370"/>
      <c r="T3" s="370"/>
      <c r="U3" s="370"/>
      <c r="V3" s="370"/>
      <c r="W3" s="370"/>
      <c r="X3" s="370"/>
    </row>
    <row r="4" spans="1:27" x14ac:dyDescent="0.25">
      <c r="A4" s="352"/>
      <c r="B4" s="356"/>
      <c r="C4" s="360"/>
      <c r="D4" s="287"/>
      <c r="E4" s="374"/>
      <c r="F4" s="356"/>
      <c r="G4" s="363" t="s">
        <v>3</v>
      </c>
      <c r="H4" s="349"/>
      <c r="I4" s="304" t="s">
        <v>58</v>
      </c>
      <c r="J4" s="304"/>
      <c r="K4" s="304"/>
      <c r="L4" s="287"/>
      <c r="M4" s="329" t="s">
        <v>80</v>
      </c>
      <c r="N4" s="329"/>
      <c r="O4" s="329" t="s">
        <v>81</v>
      </c>
      <c r="P4" s="329"/>
      <c r="Q4" s="329" t="s">
        <v>82</v>
      </c>
      <c r="R4" s="329"/>
      <c r="S4" s="329" t="s">
        <v>94</v>
      </c>
      <c r="T4" s="362"/>
      <c r="U4" s="329" t="s">
        <v>91</v>
      </c>
      <c r="V4" s="329"/>
      <c r="W4" s="329" t="s">
        <v>83</v>
      </c>
      <c r="X4" s="362"/>
    </row>
    <row r="5" spans="1:27" ht="47.25" customHeight="1" x14ac:dyDescent="0.25">
      <c r="A5" s="352"/>
      <c r="B5" s="356"/>
      <c r="C5" s="360"/>
      <c r="D5" s="287"/>
      <c r="E5" s="333"/>
      <c r="F5" s="355"/>
      <c r="G5" s="334"/>
      <c r="H5" s="366"/>
      <c r="I5" s="304" t="s">
        <v>38</v>
      </c>
      <c r="J5" s="304"/>
      <c r="K5" s="304" t="s">
        <v>168</v>
      </c>
      <c r="L5" s="287"/>
      <c r="M5" s="367"/>
      <c r="N5" s="367"/>
      <c r="O5" s="367"/>
      <c r="P5" s="367"/>
      <c r="Q5" s="367"/>
      <c r="R5" s="367"/>
      <c r="S5" s="367"/>
      <c r="T5" s="364"/>
      <c r="U5" s="367"/>
      <c r="V5" s="367"/>
      <c r="W5" s="367"/>
      <c r="X5" s="364"/>
    </row>
    <row r="6" spans="1:27" ht="15.75" thickBot="1" x14ac:dyDescent="0.3">
      <c r="A6" s="353"/>
      <c r="B6" s="357"/>
      <c r="C6" s="210" t="s">
        <v>33</v>
      </c>
      <c r="D6" s="212" t="s">
        <v>34</v>
      </c>
      <c r="E6" s="210" t="s">
        <v>33</v>
      </c>
      <c r="F6" s="217" t="s">
        <v>37</v>
      </c>
      <c r="G6" s="218" t="s">
        <v>33</v>
      </c>
      <c r="H6" s="215" t="s">
        <v>37</v>
      </c>
      <c r="I6" s="213" t="s">
        <v>33</v>
      </c>
      <c r="J6" s="215" t="s">
        <v>37</v>
      </c>
      <c r="K6" s="213" t="s">
        <v>33</v>
      </c>
      <c r="L6" s="214" t="s">
        <v>37</v>
      </c>
      <c r="M6" s="213" t="s">
        <v>33</v>
      </c>
      <c r="N6" s="211" t="s">
        <v>37</v>
      </c>
      <c r="O6" s="218" t="s">
        <v>33</v>
      </c>
      <c r="P6" s="211" t="s">
        <v>37</v>
      </c>
      <c r="Q6" s="218" t="s">
        <v>33</v>
      </c>
      <c r="R6" s="211" t="s">
        <v>37</v>
      </c>
      <c r="S6" s="218" t="s">
        <v>33</v>
      </c>
      <c r="T6" s="211" t="s">
        <v>37</v>
      </c>
      <c r="U6" s="213" t="s">
        <v>33</v>
      </c>
      <c r="V6" s="215" t="s">
        <v>37</v>
      </c>
      <c r="W6" s="218" t="s">
        <v>33</v>
      </c>
      <c r="X6" s="212" t="s">
        <v>37</v>
      </c>
    </row>
    <row r="7" spans="1:27" ht="17.100000000000001" customHeight="1" x14ac:dyDescent="0.25">
      <c r="A7" s="327" t="s">
        <v>5</v>
      </c>
      <c r="B7" s="328"/>
      <c r="C7" s="109">
        <v>164</v>
      </c>
      <c r="D7" s="275">
        <v>4.0127232689013949E-2</v>
      </c>
      <c r="E7" s="276">
        <v>49</v>
      </c>
      <c r="F7" s="275">
        <f>E7/$C7</f>
        <v>0.29878048780487804</v>
      </c>
      <c r="G7" s="277">
        <v>115</v>
      </c>
      <c r="H7" s="278">
        <f>G7/$C7</f>
        <v>0.70121951219512191</v>
      </c>
      <c r="I7" s="277">
        <v>52</v>
      </c>
      <c r="J7" s="278">
        <f>I7/$C7</f>
        <v>0.31707317073170732</v>
      </c>
      <c r="K7" s="105">
        <v>63</v>
      </c>
      <c r="L7" s="278">
        <f>K7/$C7</f>
        <v>0.38414634146341464</v>
      </c>
      <c r="M7" s="279">
        <v>28</v>
      </c>
      <c r="N7" s="278">
        <f>M7/$C7</f>
        <v>0.17073170731707318</v>
      </c>
      <c r="O7" s="279">
        <v>39</v>
      </c>
      <c r="P7" s="278">
        <f>O7/$C7</f>
        <v>0.23780487804878048</v>
      </c>
      <c r="Q7" s="279">
        <v>24</v>
      </c>
      <c r="R7" s="278">
        <f>Q7/$C7</f>
        <v>0.14634146341463414</v>
      </c>
      <c r="S7" s="279">
        <v>3</v>
      </c>
      <c r="T7" s="278">
        <f>S7/$C7</f>
        <v>1.8292682926829267E-2</v>
      </c>
      <c r="U7" s="279">
        <v>1</v>
      </c>
      <c r="V7" s="278">
        <f>U7/$C7</f>
        <v>6.0975609756097563E-3</v>
      </c>
      <c r="W7" s="105">
        <v>14</v>
      </c>
      <c r="X7" s="280">
        <f>W7/$C7</f>
        <v>8.5365853658536592E-2</v>
      </c>
    </row>
    <row r="8" spans="1:27" ht="17.100000000000001" customHeight="1" x14ac:dyDescent="0.25">
      <c r="A8" s="327" t="s">
        <v>6</v>
      </c>
      <c r="B8" s="328"/>
      <c r="C8" s="33">
        <v>234</v>
      </c>
      <c r="D8" s="84">
        <v>4.8994974874371856E-2</v>
      </c>
      <c r="E8" s="96">
        <v>69</v>
      </c>
      <c r="F8" s="84">
        <f t="shared" ref="F8:H16" si="0">E8/$C8</f>
        <v>0.29487179487179488</v>
      </c>
      <c r="G8" s="83">
        <v>165</v>
      </c>
      <c r="H8" s="254">
        <f t="shared" si="0"/>
        <v>0.70512820512820518</v>
      </c>
      <c r="I8" s="83">
        <v>87</v>
      </c>
      <c r="J8" s="254">
        <f t="shared" ref="J8" si="1">I8/$C8</f>
        <v>0.37179487179487181</v>
      </c>
      <c r="K8" s="51">
        <v>78</v>
      </c>
      <c r="L8" s="254">
        <f t="shared" ref="L8" si="2">K8/$C8</f>
        <v>0.33333333333333331</v>
      </c>
      <c r="M8" s="51">
        <v>60</v>
      </c>
      <c r="N8" s="254">
        <f t="shared" ref="N8" si="3">M8/$C8</f>
        <v>0.25641025641025639</v>
      </c>
      <c r="O8" s="51">
        <v>46</v>
      </c>
      <c r="P8" s="254">
        <f t="shared" ref="P8" si="4">O8/$C8</f>
        <v>0.19658119658119658</v>
      </c>
      <c r="Q8" s="51">
        <v>41</v>
      </c>
      <c r="R8" s="254">
        <f t="shared" ref="R8:T8" si="5">Q8/$C8</f>
        <v>0.1752136752136752</v>
      </c>
      <c r="S8" s="51">
        <v>4</v>
      </c>
      <c r="T8" s="254">
        <f t="shared" si="5"/>
        <v>1.7094017094017096E-2</v>
      </c>
      <c r="U8" s="51">
        <v>1</v>
      </c>
      <c r="V8" s="254">
        <f t="shared" ref="V8" si="6">U8/$C8</f>
        <v>4.2735042735042739E-3</v>
      </c>
      <c r="W8" s="51">
        <v>16</v>
      </c>
      <c r="X8" s="255">
        <f t="shared" ref="X8" si="7">W8/$C8</f>
        <v>6.8376068376068383E-2</v>
      </c>
    </row>
    <row r="9" spans="1:27" ht="17.100000000000001" customHeight="1" x14ac:dyDescent="0.25">
      <c r="A9" s="327" t="s">
        <v>7</v>
      </c>
      <c r="B9" s="328"/>
      <c r="C9" s="33">
        <v>234</v>
      </c>
      <c r="D9" s="84">
        <v>4.8750000000000002E-2</v>
      </c>
      <c r="E9" s="96">
        <v>65</v>
      </c>
      <c r="F9" s="84">
        <f t="shared" si="0"/>
        <v>0.27777777777777779</v>
      </c>
      <c r="G9" s="83">
        <v>169</v>
      </c>
      <c r="H9" s="254">
        <f t="shared" si="0"/>
        <v>0.72222222222222221</v>
      </c>
      <c r="I9" s="83">
        <v>89</v>
      </c>
      <c r="J9" s="254">
        <f t="shared" ref="J9" si="8">I9/$C9</f>
        <v>0.38034188034188032</v>
      </c>
      <c r="K9" s="51">
        <v>80</v>
      </c>
      <c r="L9" s="254">
        <f t="shared" ref="L9" si="9">K9/$C9</f>
        <v>0.34188034188034189</v>
      </c>
      <c r="M9" s="51">
        <v>51</v>
      </c>
      <c r="N9" s="254">
        <f t="shared" ref="N9" si="10">M9/$C9</f>
        <v>0.21794871794871795</v>
      </c>
      <c r="O9" s="51">
        <v>40</v>
      </c>
      <c r="P9" s="254">
        <f t="shared" ref="P9" si="11">O9/$C9</f>
        <v>0.17094017094017094</v>
      </c>
      <c r="Q9" s="51">
        <v>35</v>
      </c>
      <c r="R9" s="254">
        <f t="shared" ref="R9:T9" si="12">Q9/$C9</f>
        <v>0.14957264957264957</v>
      </c>
      <c r="S9" s="51">
        <v>8</v>
      </c>
      <c r="T9" s="254">
        <f t="shared" si="12"/>
        <v>3.4188034188034191E-2</v>
      </c>
      <c r="U9" s="51">
        <v>6</v>
      </c>
      <c r="V9" s="254">
        <f t="shared" ref="V9" si="13">U9/$C9</f>
        <v>2.564102564102564E-2</v>
      </c>
      <c r="W9" s="51">
        <v>23</v>
      </c>
      <c r="X9" s="255">
        <f t="shared" ref="X9" si="14">W9/$C9</f>
        <v>9.8290598290598288E-2</v>
      </c>
    </row>
    <row r="10" spans="1:27" ht="17.100000000000001" customHeight="1" x14ac:dyDescent="0.25">
      <c r="A10" s="327" t="s">
        <v>29</v>
      </c>
      <c r="B10" s="328"/>
      <c r="C10" s="33">
        <v>233</v>
      </c>
      <c r="D10" s="84">
        <v>6.4099037138927104E-2</v>
      </c>
      <c r="E10" s="96">
        <v>66</v>
      </c>
      <c r="F10" s="84">
        <f t="shared" si="0"/>
        <v>0.2832618025751073</v>
      </c>
      <c r="G10" s="83">
        <v>167</v>
      </c>
      <c r="H10" s="254">
        <f t="shared" si="0"/>
        <v>0.71673819742489275</v>
      </c>
      <c r="I10" s="83">
        <v>88</v>
      </c>
      <c r="J10" s="254">
        <f t="shared" ref="J10" si="15">I10/$C10</f>
        <v>0.37768240343347642</v>
      </c>
      <c r="K10" s="51">
        <v>79</v>
      </c>
      <c r="L10" s="254">
        <f t="shared" ref="L10" si="16">K10/$C10</f>
        <v>0.33905579399141633</v>
      </c>
      <c r="M10" s="51">
        <v>59</v>
      </c>
      <c r="N10" s="254">
        <f t="shared" ref="N10" si="17">M10/$C10</f>
        <v>0.25321888412017168</v>
      </c>
      <c r="O10" s="51">
        <v>49</v>
      </c>
      <c r="P10" s="254">
        <f t="shared" ref="P10" si="18">O10/$C10</f>
        <v>0.21030042918454936</v>
      </c>
      <c r="Q10" s="51">
        <v>35</v>
      </c>
      <c r="R10" s="254">
        <f t="shared" ref="R10:T10" si="19">Q10/$C10</f>
        <v>0.15021459227467812</v>
      </c>
      <c r="S10" s="51">
        <v>7</v>
      </c>
      <c r="T10" s="254">
        <f t="shared" si="19"/>
        <v>3.0042918454935622E-2</v>
      </c>
      <c r="U10" s="51">
        <v>8</v>
      </c>
      <c r="V10" s="254">
        <f t="shared" ref="V10" si="20">U10/$C10</f>
        <v>3.4334763948497854E-2</v>
      </c>
      <c r="W10" s="51">
        <v>17</v>
      </c>
      <c r="X10" s="255">
        <f t="shared" ref="X10" si="21">W10/$C10</f>
        <v>7.2961373390557943E-2</v>
      </c>
    </row>
    <row r="11" spans="1:27" ht="17.100000000000001" customHeight="1" x14ac:dyDescent="0.25">
      <c r="A11" s="327" t="s">
        <v>43</v>
      </c>
      <c r="B11" s="328"/>
      <c r="C11" s="33">
        <v>219</v>
      </c>
      <c r="D11" s="84">
        <v>6.6003616636528026E-2</v>
      </c>
      <c r="E11" s="96">
        <v>47</v>
      </c>
      <c r="F11" s="84">
        <f t="shared" si="0"/>
        <v>0.21461187214611871</v>
      </c>
      <c r="G11" s="83">
        <v>172</v>
      </c>
      <c r="H11" s="254">
        <f t="shared" si="0"/>
        <v>0.78538812785388123</v>
      </c>
      <c r="I11" s="83">
        <v>81</v>
      </c>
      <c r="J11" s="254">
        <f t="shared" ref="J11" si="22">I11/$C11</f>
        <v>0.36986301369863012</v>
      </c>
      <c r="K11" s="51">
        <v>91</v>
      </c>
      <c r="L11" s="254">
        <f t="shared" ref="L11" si="23">K11/$C11</f>
        <v>0.41552511415525112</v>
      </c>
      <c r="M11" s="51">
        <v>59</v>
      </c>
      <c r="N11" s="254">
        <f t="shared" ref="N11" si="24">M11/$C11</f>
        <v>0.26940639269406391</v>
      </c>
      <c r="O11" s="51">
        <v>54</v>
      </c>
      <c r="P11" s="254">
        <f t="shared" ref="P11" si="25">O11/$C11</f>
        <v>0.24657534246575341</v>
      </c>
      <c r="Q11" s="51">
        <v>28</v>
      </c>
      <c r="R11" s="254">
        <f t="shared" ref="R11:T11" si="26">Q11/$C11</f>
        <v>0.12785388127853881</v>
      </c>
      <c r="S11" s="51">
        <v>6</v>
      </c>
      <c r="T11" s="254">
        <f t="shared" si="26"/>
        <v>2.7397260273972601E-2</v>
      </c>
      <c r="U11" s="51">
        <v>11</v>
      </c>
      <c r="V11" s="254">
        <f t="shared" ref="V11" si="27">U11/$C11</f>
        <v>5.0228310502283102E-2</v>
      </c>
      <c r="W11" s="51">
        <v>9</v>
      </c>
      <c r="X11" s="255">
        <f t="shared" ref="X11" si="28">W11/$C11</f>
        <v>4.1095890410958902E-2</v>
      </c>
    </row>
    <row r="12" spans="1:27" ht="17.100000000000001" customHeight="1" x14ac:dyDescent="0.25">
      <c r="A12" s="327" t="s">
        <v>62</v>
      </c>
      <c r="B12" s="328"/>
      <c r="C12" s="33">
        <v>374</v>
      </c>
      <c r="D12" s="84">
        <v>8.1784386617100371E-2</v>
      </c>
      <c r="E12" s="96">
        <v>84</v>
      </c>
      <c r="F12" s="84">
        <f t="shared" si="0"/>
        <v>0.22459893048128343</v>
      </c>
      <c r="G12" s="83">
        <v>290</v>
      </c>
      <c r="H12" s="254">
        <f t="shared" si="0"/>
        <v>0.77540106951871657</v>
      </c>
      <c r="I12" s="83">
        <v>123</v>
      </c>
      <c r="J12" s="254">
        <f t="shared" ref="J12" si="29">I12/$C12</f>
        <v>0.32887700534759357</v>
      </c>
      <c r="K12" s="51">
        <v>167</v>
      </c>
      <c r="L12" s="254">
        <f t="shared" ref="L12" si="30">K12/$C12</f>
        <v>0.446524064171123</v>
      </c>
      <c r="M12" s="51">
        <v>91</v>
      </c>
      <c r="N12" s="254">
        <f t="shared" ref="N12" si="31">M12/$C12</f>
        <v>0.24331550802139038</v>
      </c>
      <c r="O12" s="51">
        <v>107</v>
      </c>
      <c r="P12" s="254">
        <f t="shared" ref="P12" si="32">O12/$C12</f>
        <v>0.28609625668449196</v>
      </c>
      <c r="Q12" s="51">
        <v>44</v>
      </c>
      <c r="R12" s="254">
        <f t="shared" ref="R12:T12" si="33">Q12/$C12</f>
        <v>0.11764705882352941</v>
      </c>
      <c r="S12" s="51">
        <v>13</v>
      </c>
      <c r="T12" s="254">
        <f t="shared" si="33"/>
        <v>3.4759358288770054E-2</v>
      </c>
      <c r="U12" s="51">
        <v>23</v>
      </c>
      <c r="V12" s="254">
        <f t="shared" ref="V12" si="34">U12/$C12</f>
        <v>6.1497326203208559E-2</v>
      </c>
      <c r="W12" s="51">
        <v>19</v>
      </c>
      <c r="X12" s="255">
        <f t="shared" ref="X12" si="35">W12/$C12</f>
        <v>5.0802139037433157E-2</v>
      </c>
    </row>
    <row r="13" spans="1:27" ht="17.100000000000001" customHeight="1" x14ac:dyDescent="0.25">
      <c r="A13" s="327" t="s">
        <v>76</v>
      </c>
      <c r="B13" s="328"/>
      <c r="C13" s="33">
        <v>356</v>
      </c>
      <c r="D13" s="84">
        <v>7.7206679679028417E-2</v>
      </c>
      <c r="E13" s="96">
        <v>75</v>
      </c>
      <c r="F13" s="84">
        <f t="shared" si="0"/>
        <v>0.21067415730337077</v>
      </c>
      <c r="G13" s="83">
        <v>281</v>
      </c>
      <c r="H13" s="254">
        <f t="shared" si="0"/>
        <v>0.7893258426966292</v>
      </c>
      <c r="I13" s="83">
        <v>150</v>
      </c>
      <c r="J13" s="254">
        <f t="shared" ref="J13" si="36">I13/$C13</f>
        <v>0.42134831460674155</v>
      </c>
      <c r="K13" s="51">
        <v>131</v>
      </c>
      <c r="L13" s="254">
        <f t="shared" ref="L13" si="37">K13/$C13</f>
        <v>0.36797752808988765</v>
      </c>
      <c r="M13" s="51">
        <v>109</v>
      </c>
      <c r="N13" s="254">
        <f t="shared" ref="N13" si="38">M13/$C13</f>
        <v>0.3061797752808989</v>
      </c>
      <c r="O13" s="51">
        <v>90</v>
      </c>
      <c r="P13" s="254">
        <f t="shared" ref="P13" si="39">O13/$C13</f>
        <v>0.25280898876404495</v>
      </c>
      <c r="Q13" s="51">
        <v>50</v>
      </c>
      <c r="R13" s="254">
        <f t="shared" ref="R13:T13" si="40">Q13/$C13</f>
        <v>0.1404494382022472</v>
      </c>
      <c r="S13" s="51">
        <v>11</v>
      </c>
      <c r="T13" s="254">
        <f t="shared" si="40"/>
        <v>3.0898876404494381E-2</v>
      </c>
      <c r="U13" s="51">
        <v>16</v>
      </c>
      <c r="V13" s="254">
        <f t="shared" ref="V13" si="41">U13/$C13</f>
        <v>4.49438202247191E-2</v>
      </c>
      <c r="W13" s="51">
        <v>20</v>
      </c>
      <c r="X13" s="255">
        <f t="shared" ref="X13" si="42">W13/$C13</f>
        <v>5.6179775280898875E-2</v>
      </c>
    </row>
    <row r="14" spans="1:27" ht="17.100000000000001" customHeight="1" x14ac:dyDescent="0.25">
      <c r="A14" s="327" t="s">
        <v>85</v>
      </c>
      <c r="B14" s="328"/>
      <c r="C14" s="33">
        <v>431</v>
      </c>
      <c r="D14" s="84">
        <v>7.8477785870356878E-2</v>
      </c>
      <c r="E14" s="96">
        <v>73</v>
      </c>
      <c r="F14" s="84">
        <f t="shared" si="0"/>
        <v>0.16937354988399073</v>
      </c>
      <c r="G14" s="83">
        <v>358</v>
      </c>
      <c r="H14" s="254">
        <f t="shared" si="0"/>
        <v>0.83062645011600933</v>
      </c>
      <c r="I14" s="83">
        <v>180</v>
      </c>
      <c r="J14" s="254">
        <f t="shared" ref="J14" si="43">I14/$C14</f>
        <v>0.41763341067285381</v>
      </c>
      <c r="K14" s="51">
        <v>178</v>
      </c>
      <c r="L14" s="254">
        <f t="shared" ref="L14" si="44">K14/$C14</f>
        <v>0.41299303944315546</v>
      </c>
      <c r="M14" s="51">
        <v>132</v>
      </c>
      <c r="N14" s="254">
        <f t="shared" ref="N14" si="45">M14/$C14</f>
        <v>0.30626450116009279</v>
      </c>
      <c r="O14" s="51">
        <v>118</v>
      </c>
      <c r="P14" s="254">
        <f t="shared" ref="P14" si="46">O14/$C14</f>
        <v>0.27378190255220419</v>
      </c>
      <c r="Q14" s="51">
        <v>45</v>
      </c>
      <c r="R14" s="254">
        <f t="shared" ref="R14:T14" si="47">Q14/$C14</f>
        <v>0.10440835266821345</v>
      </c>
      <c r="S14" s="51">
        <v>2</v>
      </c>
      <c r="T14" s="254">
        <f t="shared" si="47"/>
        <v>4.6403712296983757E-3</v>
      </c>
      <c r="U14" s="51">
        <v>24</v>
      </c>
      <c r="V14" s="254">
        <f t="shared" ref="V14" si="48">U14/$C14</f>
        <v>5.5684454756380508E-2</v>
      </c>
      <c r="W14" s="51">
        <v>28</v>
      </c>
      <c r="X14" s="255">
        <f t="shared" ref="X14" si="49">W14/$C14</f>
        <v>6.4965197215777259E-2</v>
      </c>
    </row>
    <row r="15" spans="1:27" ht="17.100000000000001" customHeight="1" x14ac:dyDescent="0.25">
      <c r="A15" s="327" t="s">
        <v>87</v>
      </c>
      <c r="B15" s="328"/>
      <c r="C15" s="33">
        <v>810</v>
      </c>
      <c r="D15" s="84">
        <v>0.12033873124350022</v>
      </c>
      <c r="E15" s="96">
        <v>94</v>
      </c>
      <c r="F15" s="84">
        <f t="shared" si="0"/>
        <v>0.11604938271604938</v>
      </c>
      <c r="G15" s="83">
        <v>716</v>
      </c>
      <c r="H15" s="254">
        <f t="shared" si="0"/>
        <v>0.88395061728395063</v>
      </c>
      <c r="I15" s="83">
        <v>506</v>
      </c>
      <c r="J15" s="254">
        <f t="shared" ref="J15" si="50">I15/$C15</f>
        <v>0.62469135802469133</v>
      </c>
      <c r="K15" s="51">
        <v>210</v>
      </c>
      <c r="L15" s="254">
        <f t="shared" ref="L15" si="51">K15/$C15</f>
        <v>0.25925925925925924</v>
      </c>
      <c r="M15" s="51">
        <v>464</v>
      </c>
      <c r="N15" s="254">
        <f t="shared" ref="N15" si="52">M15/$C15</f>
        <v>0.57283950617283952</v>
      </c>
      <c r="O15" s="51">
        <v>128</v>
      </c>
      <c r="P15" s="254">
        <f t="shared" ref="P15" si="53">O15/$C15</f>
        <v>0.15802469135802469</v>
      </c>
      <c r="Q15" s="51">
        <v>47</v>
      </c>
      <c r="R15" s="254">
        <f t="shared" ref="R15:T15" si="54">Q15/$C15</f>
        <v>5.802469135802469E-2</v>
      </c>
      <c r="S15" s="51">
        <v>19</v>
      </c>
      <c r="T15" s="254">
        <f t="shared" si="54"/>
        <v>2.3456790123456792E-2</v>
      </c>
      <c r="U15" s="51">
        <v>27</v>
      </c>
      <c r="V15" s="254">
        <f t="shared" ref="V15" si="55">U15/$C15</f>
        <v>3.3333333333333333E-2</v>
      </c>
      <c r="W15" s="51">
        <v>25</v>
      </c>
      <c r="X15" s="255">
        <f t="shared" ref="X15" si="56">W15/$C15</f>
        <v>3.0864197530864196E-2</v>
      </c>
    </row>
    <row r="16" spans="1:27" ht="17.100000000000001" customHeight="1" x14ac:dyDescent="0.25">
      <c r="A16" s="327" t="s">
        <v>93</v>
      </c>
      <c r="B16" s="328"/>
      <c r="C16" s="33">
        <v>777</v>
      </c>
      <c r="D16" s="84">
        <v>0.10582947425769546</v>
      </c>
      <c r="E16" s="96">
        <v>104</v>
      </c>
      <c r="F16" s="84">
        <f t="shared" si="0"/>
        <v>0.13384813384813385</v>
      </c>
      <c r="G16" s="83">
        <v>673</v>
      </c>
      <c r="H16" s="254">
        <f t="shared" si="0"/>
        <v>0.86615186615186612</v>
      </c>
      <c r="I16" s="83">
        <v>486</v>
      </c>
      <c r="J16" s="254">
        <f t="shared" ref="J16" si="57">I16/$C16</f>
        <v>0.62548262548262545</v>
      </c>
      <c r="K16" s="51">
        <v>187</v>
      </c>
      <c r="L16" s="254">
        <f t="shared" ref="L16" si="58">K16/$C16</f>
        <v>0.24066924066924067</v>
      </c>
      <c r="M16" s="51">
        <v>453</v>
      </c>
      <c r="N16" s="254">
        <f t="shared" ref="N16" si="59">M16/$C16</f>
        <v>0.58301158301158296</v>
      </c>
      <c r="O16" s="51">
        <v>114</v>
      </c>
      <c r="P16" s="254">
        <f t="shared" ref="P16" si="60">O16/$C16</f>
        <v>0.14671814671814673</v>
      </c>
      <c r="Q16" s="51">
        <v>49</v>
      </c>
      <c r="R16" s="254">
        <f t="shared" ref="R16:T16" si="61">Q16/$C16</f>
        <v>6.3063063063063057E-2</v>
      </c>
      <c r="S16" s="51">
        <v>22</v>
      </c>
      <c r="T16" s="254">
        <f t="shared" si="61"/>
        <v>2.8314028314028315E-2</v>
      </c>
      <c r="U16" s="51">
        <v>20</v>
      </c>
      <c r="V16" s="254">
        <f t="shared" ref="V16" si="62">U16/$C16</f>
        <v>2.5740025740025738E-2</v>
      </c>
      <c r="W16" s="51">
        <v>17</v>
      </c>
      <c r="X16" s="255">
        <f t="shared" ref="X16" si="63">W16/$C16</f>
        <v>2.1879021879021878E-2</v>
      </c>
    </row>
    <row r="17" spans="1:24" ht="17.100000000000001" customHeight="1" thickBot="1" x14ac:dyDescent="0.3">
      <c r="A17" s="327" t="s">
        <v>114</v>
      </c>
      <c r="B17" s="328"/>
      <c r="C17" s="33">
        <v>706</v>
      </c>
      <c r="D17" s="255">
        <v>9.5638038471958814E-2</v>
      </c>
      <c r="E17" s="125">
        <v>91</v>
      </c>
      <c r="F17" s="124">
        <v>0.12889518413597734</v>
      </c>
      <c r="G17" s="83">
        <v>615</v>
      </c>
      <c r="H17" s="254">
        <v>0.87110481586402266</v>
      </c>
      <c r="I17" s="51">
        <v>433</v>
      </c>
      <c r="J17" s="254">
        <v>0.61331444759206799</v>
      </c>
      <c r="K17" s="51">
        <v>182</v>
      </c>
      <c r="L17" s="255">
        <v>0.25779036827195467</v>
      </c>
      <c r="M17" s="51">
        <v>400</v>
      </c>
      <c r="N17" s="255">
        <v>0.56657223796033995</v>
      </c>
      <c r="O17" s="51">
        <v>102</v>
      </c>
      <c r="P17" s="255">
        <v>0.14447592067988668</v>
      </c>
      <c r="Q17" s="51">
        <v>49</v>
      </c>
      <c r="R17" s="255">
        <v>6.9405099150141647E-2</v>
      </c>
      <c r="S17" s="51">
        <v>16</v>
      </c>
      <c r="T17" s="255">
        <v>4.1076487252124649E-2</v>
      </c>
      <c r="U17" s="51">
        <v>29</v>
      </c>
      <c r="V17" s="255">
        <v>2.2662889518413599E-2</v>
      </c>
      <c r="W17" s="51">
        <v>14</v>
      </c>
      <c r="X17" s="255">
        <v>1.9830028328611901E-2</v>
      </c>
    </row>
    <row r="18" spans="1:24" ht="17.100000000000001" customHeight="1" x14ac:dyDescent="0.25">
      <c r="A18" s="317" t="s">
        <v>116</v>
      </c>
      <c r="B18" s="146" t="s">
        <v>45</v>
      </c>
      <c r="C18" s="183">
        <f>C17-C16</f>
        <v>-71</v>
      </c>
      <c r="D18" s="203" t="s">
        <v>78</v>
      </c>
      <c r="E18" s="148">
        <f>E17-E16</f>
        <v>-13</v>
      </c>
      <c r="F18" s="196" t="s">
        <v>78</v>
      </c>
      <c r="G18" s="148">
        <f t="shared" ref="G18:Q18" si="64">G17-G16</f>
        <v>-58</v>
      </c>
      <c r="H18" s="196" t="s">
        <v>78</v>
      </c>
      <c r="I18" s="148">
        <f t="shared" si="64"/>
        <v>-53</v>
      </c>
      <c r="J18" s="196" t="s">
        <v>78</v>
      </c>
      <c r="K18" s="148">
        <f t="shared" si="64"/>
        <v>-5</v>
      </c>
      <c r="L18" s="196" t="s">
        <v>78</v>
      </c>
      <c r="M18" s="148">
        <f t="shared" si="64"/>
        <v>-53</v>
      </c>
      <c r="N18" s="196" t="s">
        <v>78</v>
      </c>
      <c r="O18" s="148">
        <f t="shared" si="64"/>
        <v>-12</v>
      </c>
      <c r="P18" s="196" t="s">
        <v>78</v>
      </c>
      <c r="Q18" s="148">
        <f t="shared" si="64"/>
        <v>0</v>
      </c>
      <c r="R18" s="196" t="s">
        <v>78</v>
      </c>
      <c r="S18" s="148">
        <f t="shared" ref="S18:W18" si="65">S17-S16</f>
        <v>-6</v>
      </c>
      <c r="T18" s="196" t="s">
        <v>78</v>
      </c>
      <c r="U18" s="148">
        <f t="shared" si="65"/>
        <v>9</v>
      </c>
      <c r="V18" s="196" t="s">
        <v>78</v>
      </c>
      <c r="W18" s="149">
        <f t="shared" si="65"/>
        <v>-3</v>
      </c>
      <c r="X18" s="203" t="s">
        <v>78</v>
      </c>
    </row>
    <row r="19" spans="1:24" ht="17.100000000000001" customHeight="1" x14ac:dyDescent="0.25">
      <c r="A19" s="318"/>
      <c r="B19" s="162" t="s">
        <v>46</v>
      </c>
      <c r="C19" s="166">
        <f>C17/C16-1</f>
        <v>-9.137709137709138E-2</v>
      </c>
      <c r="D19" s="204" t="s">
        <v>78</v>
      </c>
      <c r="E19" s="164">
        <f>E17/E16-1</f>
        <v>-0.125</v>
      </c>
      <c r="F19" s="198" t="s">
        <v>78</v>
      </c>
      <c r="G19" s="164">
        <f t="shared" ref="G19:Q19" si="66">G17/G16-1</f>
        <v>-8.6181277860326921E-2</v>
      </c>
      <c r="H19" s="198" t="s">
        <v>78</v>
      </c>
      <c r="I19" s="164">
        <f t="shared" si="66"/>
        <v>-0.10905349794238683</v>
      </c>
      <c r="J19" s="198" t="s">
        <v>78</v>
      </c>
      <c r="K19" s="164">
        <f t="shared" si="66"/>
        <v>-2.6737967914438499E-2</v>
      </c>
      <c r="L19" s="198" t="s">
        <v>78</v>
      </c>
      <c r="M19" s="164">
        <f t="shared" si="66"/>
        <v>-0.11699779249448128</v>
      </c>
      <c r="N19" s="198" t="s">
        <v>78</v>
      </c>
      <c r="O19" s="164">
        <f t="shared" si="66"/>
        <v>-0.10526315789473684</v>
      </c>
      <c r="P19" s="198" t="s">
        <v>78</v>
      </c>
      <c r="Q19" s="164">
        <f t="shared" si="66"/>
        <v>0</v>
      </c>
      <c r="R19" s="198" t="s">
        <v>78</v>
      </c>
      <c r="S19" s="164">
        <f t="shared" ref="S19:W19" si="67">S17/S16-1</f>
        <v>-0.27272727272727271</v>
      </c>
      <c r="T19" s="198" t="s">
        <v>78</v>
      </c>
      <c r="U19" s="164">
        <f t="shared" si="67"/>
        <v>0.44999999999999996</v>
      </c>
      <c r="V19" s="198" t="s">
        <v>78</v>
      </c>
      <c r="W19" s="165">
        <f t="shared" si="67"/>
        <v>-0.17647058823529416</v>
      </c>
      <c r="X19" s="204" t="s">
        <v>78</v>
      </c>
    </row>
    <row r="20" spans="1:24" ht="17.100000000000001" customHeight="1" x14ac:dyDescent="0.25">
      <c r="A20" s="319" t="s">
        <v>117</v>
      </c>
      <c r="B20" s="167" t="s">
        <v>45</v>
      </c>
      <c r="C20" s="184">
        <f>C17-C12</f>
        <v>332</v>
      </c>
      <c r="D20" s="205" t="s">
        <v>78</v>
      </c>
      <c r="E20" s="158">
        <f>E17-E12</f>
        <v>7</v>
      </c>
      <c r="F20" s="200" t="s">
        <v>78</v>
      </c>
      <c r="G20" s="158">
        <f t="shared" ref="G20:Q20" si="68">G17-G12</f>
        <v>325</v>
      </c>
      <c r="H20" s="200" t="s">
        <v>78</v>
      </c>
      <c r="I20" s="158">
        <f t="shared" si="68"/>
        <v>310</v>
      </c>
      <c r="J20" s="200" t="s">
        <v>78</v>
      </c>
      <c r="K20" s="158">
        <f t="shared" si="68"/>
        <v>15</v>
      </c>
      <c r="L20" s="200" t="s">
        <v>78</v>
      </c>
      <c r="M20" s="158">
        <f t="shared" si="68"/>
        <v>309</v>
      </c>
      <c r="N20" s="200" t="s">
        <v>78</v>
      </c>
      <c r="O20" s="158">
        <f t="shared" si="68"/>
        <v>-5</v>
      </c>
      <c r="P20" s="200" t="s">
        <v>78</v>
      </c>
      <c r="Q20" s="158">
        <f t="shared" si="68"/>
        <v>5</v>
      </c>
      <c r="R20" s="200" t="s">
        <v>78</v>
      </c>
      <c r="S20" s="158">
        <f t="shared" ref="S20:W20" si="69">S17-S12</f>
        <v>3</v>
      </c>
      <c r="T20" s="200" t="s">
        <v>78</v>
      </c>
      <c r="U20" s="158">
        <f t="shared" si="69"/>
        <v>6</v>
      </c>
      <c r="V20" s="200" t="s">
        <v>78</v>
      </c>
      <c r="W20" s="169">
        <f t="shared" si="69"/>
        <v>-5</v>
      </c>
      <c r="X20" s="205" t="s">
        <v>78</v>
      </c>
    </row>
    <row r="21" spans="1:24" ht="17.100000000000001" customHeight="1" x14ac:dyDescent="0.25">
      <c r="A21" s="318"/>
      <c r="B21" s="162" t="s">
        <v>46</v>
      </c>
      <c r="C21" s="166">
        <f>C17/C12-1</f>
        <v>0.88770053475935828</v>
      </c>
      <c r="D21" s="204" t="s">
        <v>78</v>
      </c>
      <c r="E21" s="164">
        <f>E17/E12-1</f>
        <v>8.3333333333333259E-2</v>
      </c>
      <c r="F21" s="198" t="s">
        <v>78</v>
      </c>
      <c r="G21" s="164">
        <f t="shared" ref="G21:Q21" si="70">G17/G12-1</f>
        <v>1.1206896551724137</v>
      </c>
      <c r="H21" s="198" t="s">
        <v>78</v>
      </c>
      <c r="I21" s="164">
        <f t="shared" si="70"/>
        <v>2.5203252032520327</v>
      </c>
      <c r="J21" s="198" t="s">
        <v>78</v>
      </c>
      <c r="K21" s="164">
        <f t="shared" si="70"/>
        <v>8.9820359281437057E-2</v>
      </c>
      <c r="L21" s="198" t="s">
        <v>78</v>
      </c>
      <c r="M21" s="164">
        <f t="shared" si="70"/>
        <v>3.395604395604396</v>
      </c>
      <c r="N21" s="198" t="s">
        <v>78</v>
      </c>
      <c r="O21" s="164">
        <f t="shared" si="70"/>
        <v>-4.6728971962616828E-2</v>
      </c>
      <c r="P21" s="198" t="s">
        <v>78</v>
      </c>
      <c r="Q21" s="164">
        <f t="shared" si="70"/>
        <v>0.11363636363636354</v>
      </c>
      <c r="R21" s="198" t="s">
        <v>78</v>
      </c>
      <c r="S21" s="164">
        <f t="shared" ref="S21:W21" si="71">S17/S12-1</f>
        <v>0.23076923076923084</v>
      </c>
      <c r="T21" s="198" t="s">
        <v>78</v>
      </c>
      <c r="U21" s="164">
        <f t="shared" si="71"/>
        <v>0.26086956521739135</v>
      </c>
      <c r="V21" s="198" t="s">
        <v>78</v>
      </c>
      <c r="W21" s="165">
        <f t="shared" si="71"/>
        <v>-0.26315789473684215</v>
      </c>
      <c r="X21" s="204" t="s">
        <v>78</v>
      </c>
    </row>
    <row r="22" spans="1:24" ht="17.100000000000001" customHeight="1" x14ac:dyDescent="0.25">
      <c r="A22" s="319" t="s">
        <v>118</v>
      </c>
      <c r="B22" s="167" t="s">
        <v>45</v>
      </c>
      <c r="C22" s="184">
        <f>C17-C7</f>
        <v>542</v>
      </c>
      <c r="D22" s="205" t="s">
        <v>78</v>
      </c>
      <c r="E22" s="158">
        <f>E17-E7</f>
        <v>42</v>
      </c>
      <c r="F22" s="200" t="s">
        <v>78</v>
      </c>
      <c r="G22" s="158">
        <f t="shared" ref="G22:Q22" si="72">G17-G7</f>
        <v>500</v>
      </c>
      <c r="H22" s="200" t="s">
        <v>78</v>
      </c>
      <c r="I22" s="158">
        <f t="shared" si="72"/>
        <v>381</v>
      </c>
      <c r="J22" s="200" t="s">
        <v>78</v>
      </c>
      <c r="K22" s="158">
        <f>K17-K7</f>
        <v>119</v>
      </c>
      <c r="L22" s="200" t="s">
        <v>78</v>
      </c>
      <c r="M22" s="158">
        <f t="shared" si="72"/>
        <v>372</v>
      </c>
      <c r="N22" s="200" t="s">
        <v>78</v>
      </c>
      <c r="O22" s="158">
        <f t="shared" si="72"/>
        <v>63</v>
      </c>
      <c r="P22" s="200" t="s">
        <v>78</v>
      </c>
      <c r="Q22" s="158">
        <f t="shared" si="72"/>
        <v>25</v>
      </c>
      <c r="R22" s="200" t="s">
        <v>78</v>
      </c>
      <c r="S22" s="158">
        <f t="shared" ref="S22:W22" si="73">S17-S7</f>
        <v>13</v>
      </c>
      <c r="T22" s="200" t="s">
        <v>78</v>
      </c>
      <c r="U22" s="158">
        <f t="shared" si="73"/>
        <v>28</v>
      </c>
      <c r="V22" s="200" t="s">
        <v>78</v>
      </c>
      <c r="W22" s="169">
        <f t="shared" si="73"/>
        <v>0</v>
      </c>
      <c r="X22" s="205" t="s">
        <v>78</v>
      </c>
    </row>
    <row r="23" spans="1:24" ht="17.100000000000001" customHeight="1" x14ac:dyDescent="0.25">
      <c r="A23" s="380"/>
      <c r="B23" s="174" t="s">
        <v>46</v>
      </c>
      <c r="C23" s="179">
        <f>C17/C7-1</f>
        <v>3.3048780487804876</v>
      </c>
      <c r="D23" s="207" t="s">
        <v>78</v>
      </c>
      <c r="E23" s="177">
        <f>E17/E7-1</f>
        <v>0.85714285714285721</v>
      </c>
      <c r="F23" s="206" t="s">
        <v>78</v>
      </c>
      <c r="G23" s="177">
        <f t="shared" ref="G23:O23" si="74">G17/G7-1</f>
        <v>4.3478260869565215</v>
      </c>
      <c r="H23" s="206" t="s">
        <v>78</v>
      </c>
      <c r="I23" s="177">
        <f t="shared" si="74"/>
        <v>7.3269230769230766</v>
      </c>
      <c r="J23" s="206" t="s">
        <v>78</v>
      </c>
      <c r="K23" s="177">
        <f>K17/K7-1</f>
        <v>1.8888888888888888</v>
      </c>
      <c r="L23" s="206" t="s">
        <v>78</v>
      </c>
      <c r="M23" s="177">
        <f t="shared" si="74"/>
        <v>13.285714285714286</v>
      </c>
      <c r="N23" s="206" t="s">
        <v>78</v>
      </c>
      <c r="O23" s="177">
        <f t="shared" si="74"/>
        <v>1.6153846153846154</v>
      </c>
      <c r="P23" s="206" t="s">
        <v>78</v>
      </c>
      <c r="Q23" s="177">
        <f>Q17/Q7-1</f>
        <v>1.0416666666666665</v>
      </c>
      <c r="R23" s="206" t="s">
        <v>78</v>
      </c>
      <c r="S23" s="177">
        <f t="shared" ref="S23:W23" si="75">S17/S7-1</f>
        <v>4.333333333333333</v>
      </c>
      <c r="T23" s="206" t="s">
        <v>78</v>
      </c>
      <c r="U23" s="177">
        <f>U17/U7-1</f>
        <v>28</v>
      </c>
      <c r="V23" s="206" t="s">
        <v>78</v>
      </c>
      <c r="W23" s="180">
        <f t="shared" si="75"/>
        <v>0</v>
      </c>
      <c r="X23" s="207" t="s">
        <v>78</v>
      </c>
    </row>
    <row r="24" spans="1:24" s="113" customFormat="1" x14ac:dyDescent="0.25">
      <c r="A24" s="143"/>
      <c r="B24" s="61"/>
      <c r="C24" s="59"/>
      <c r="D24" s="60"/>
      <c r="E24" s="59"/>
      <c r="F24" s="60"/>
      <c r="G24" s="59"/>
      <c r="H24" s="60"/>
      <c r="I24" s="59"/>
      <c r="J24" s="60"/>
      <c r="K24" s="59"/>
      <c r="L24" s="60"/>
      <c r="M24" s="59"/>
      <c r="N24" s="60"/>
      <c r="O24" s="59"/>
      <c r="P24" s="60"/>
      <c r="Q24" s="59"/>
      <c r="R24" s="60"/>
      <c r="S24" s="59"/>
      <c r="T24" s="60"/>
      <c r="U24" s="59"/>
      <c r="V24" s="60"/>
      <c r="W24" s="59"/>
      <c r="X24" s="60"/>
    </row>
    <row r="25" spans="1:24" x14ac:dyDescent="0.25">
      <c r="A25" s="93" t="s">
        <v>77</v>
      </c>
    </row>
    <row r="26" spans="1:24" x14ac:dyDescent="0.25">
      <c r="A26" s="90" t="s">
        <v>123</v>
      </c>
    </row>
    <row r="27" spans="1:24" x14ac:dyDescent="0.25">
      <c r="A27" s="90" t="s">
        <v>124</v>
      </c>
    </row>
    <row r="28" spans="1:24" s="113" customFormat="1" x14ac:dyDescent="0.25">
      <c r="A28" s="90" t="s">
        <v>169</v>
      </c>
    </row>
    <row r="29" spans="1:24" x14ac:dyDescent="0.25">
      <c r="A29" s="20" t="s">
        <v>69</v>
      </c>
    </row>
  </sheetData>
  <mergeCells count="29">
    <mergeCell ref="C3:D5"/>
    <mergeCell ref="E3:F5"/>
    <mergeCell ref="G3:L3"/>
    <mergeCell ref="M3:X3"/>
    <mergeCell ref="G4:H5"/>
    <mergeCell ref="I4:L4"/>
    <mergeCell ref="M4:N5"/>
    <mergeCell ref="O4:P5"/>
    <mergeCell ref="Q4:R5"/>
    <mergeCell ref="S4:T5"/>
    <mergeCell ref="U4:V5"/>
    <mergeCell ref="W4:X5"/>
    <mergeCell ref="I5:J5"/>
    <mergeCell ref="K5:L5"/>
    <mergeCell ref="A20:A21"/>
    <mergeCell ref="A22:A23"/>
    <mergeCell ref="A3:B6"/>
    <mergeCell ref="A13:B13"/>
    <mergeCell ref="A14:B14"/>
    <mergeCell ref="A15:B15"/>
    <mergeCell ref="A16:B16"/>
    <mergeCell ref="A17:B17"/>
    <mergeCell ref="A18:A19"/>
    <mergeCell ref="A7:B7"/>
    <mergeCell ref="A8:B8"/>
    <mergeCell ref="A9:B9"/>
    <mergeCell ref="A10:B10"/>
    <mergeCell ref="A11:B11"/>
    <mergeCell ref="A12:B12"/>
  </mergeCells>
  <hyperlinks>
    <hyperlink ref="Z2" location="OBSAH!A1" display="Zpět na obsah"/>
  </hyperlinks>
  <pageMargins left="0.7" right="0.7" top="0.78740157499999996" bottom="0.78740157499999996" header="0.3" footer="0.3"/>
  <ignoredErrors>
    <ignoredError sqref="C22:E23 C18 Q18 C19 E19 E18 C20:C21 E20:E21 G22:G23 G19 G18 G20:G21 I22:I23 I19 I18 I20:I21 K22:K23 K19 K18 K20:K21 M22:M23 M19 M18 M20:M21 O22:O23 O19 O18 O20:O21 Q22:Q23 Q19 Q20:Q21 S18 S22:S23 S19 S20:S21 U18 U22:U23 U19 U20:U21 W18 W22:W23 W19 W20:W21"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1"/>
  <sheetViews>
    <sheetView showGridLines="0" workbookViewId="0"/>
  </sheetViews>
  <sheetFormatPr defaultRowHeight="15" x14ac:dyDescent="0.25"/>
  <cols>
    <col min="1" max="1" width="18.7109375" style="85" customWidth="1"/>
    <col min="2" max="13" width="6.7109375" style="85" customWidth="1"/>
    <col min="14" max="14" width="6.42578125" style="85" customWidth="1"/>
    <col min="15" max="23" width="6.7109375" style="85" customWidth="1"/>
  </cols>
  <sheetData>
    <row r="1" spans="1:26" x14ac:dyDescent="0.25">
      <c r="A1" s="42" t="s">
        <v>126</v>
      </c>
      <c r="B1" s="36"/>
      <c r="C1" s="36"/>
      <c r="D1" s="36"/>
      <c r="E1" s="36"/>
      <c r="F1" s="36"/>
      <c r="G1" s="36"/>
      <c r="H1" s="36"/>
      <c r="I1" s="63"/>
    </row>
    <row r="2" spans="1:26" ht="15.75" customHeight="1" thickBot="1" x14ac:dyDescent="0.3">
      <c r="A2" s="261" t="s">
        <v>167</v>
      </c>
      <c r="B2" s="37"/>
      <c r="C2" s="37"/>
      <c r="D2" s="37"/>
      <c r="E2" s="37"/>
      <c r="F2" s="37"/>
      <c r="G2" s="37"/>
      <c r="H2" s="37"/>
      <c r="I2" s="37"/>
      <c r="U2" s="37"/>
      <c r="V2" s="37"/>
      <c r="W2" s="37"/>
      <c r="X2" s="37"/>
      <c r="Y2" s="48" t="s">
        <v>165</v>
      </c>
      <c r="Z2" s="37"/>
    </row>
    <row r="3" spans="1:26" ht="24" customHeight="1" x14ac:dyDescent="0.25">
      <c r="A3" s="354" t="s">
        <v>44</v>
      </c>
      <c r="B3" s="358" t="s">
        <v>59</v>
      </c>
      <c r="C3" s="361"/>
      <c r="D3" s="331" t="s">
        <v>61</v>
      </c>
      <c r="E3" s="332"/>
      <c r="F3" s="358" t="s">
        <v>89</v>
      </c>
      <c r="G3" s="359"/>
      <c r="H3" s="359"/>
      <c r="I3" s="359"/>
      <c r="J3" s="359"/>
      <c r="K3" s="359"/>
      <c r="L3" s="361" t="s">
        <v>79</v>
      </c>
      <c r="M3" s="370"/>
      <c r="N3" s="370"/>
      <c r="O3" s="370"/>
      <c r="P3" s="370"/>
      <c r="Q3" s="370"/>
      <c r="R3" s="370"/>
      <c r="S3" s="370"/>
      <c r="T3" s="370"/>
      <c r="U3" s="370"/>
      <c r="V3" s="370"/>
      <c r="W3" s="370"/>
    </row>
    <row r="4" spans="1:26" ht="15.75" customHeight="1" x14ac:dyDescent="0.25">
      <c r="A4" s="356"/>
      <c r="B4" s="360"/>
      <c r="C4" s="287"/>
      <c r="D4" s="374"/>
      <c r="E4" s="352"/>
      <c r="F4" s="365" t="s">
        <v>3</v>
      </c>
      <c r="G4" s="349"/>
      <c r="H4" s="304" t="s">
        <v>58</v>
      </c>
      <c r="I4" s="304"/>
      <c r="J4" s="304"/>
      <c r="K4" s="304"/>
      <c r="L4" s="329" t="s">
        <v>80</v>
      </c>
      <c r="M4" s="329"/>
      <c r="N4" s="329" t="s">
        <v>81</v>
      </c>
      <c r="O4" s="329"/>
      <c r="P4" s="329" t="s">
        <v>82</v>
      </c>
      <c r="Q4" s="329"/>
      <c r="R4" s="329" t="s">
        <v>94</v>
      </c>
      <c r="S4" s="362"/>
      <c r="T4" s="329" t="s">
        <v>91</v>
      </c>
      <c r="U4" s="329"/>
      <c r="V4" s="329" t="s">
        <v>83</v>
      </c>
      <c r="W4" s="362"/>
    </row>
    <row r="5" spans="1:26" ht="46.5" customHeight="1" x14ac:dyDescent="0.25">
      <c r="A5" s="356"/>
      <c r="B5" s="360"/>
      <c r="C5" s="287"/>
      <c r="D5" s="333"/>
      <c r="E5" s="334"/>
      <c r="F5" s="333"/>
      <c r="G5" s="366"/>
      <c r="H5" s="304" t="s">
        <v>38</v>
      </c>
      <c r="I5" s="304"/>
      <c r="J5" s="304" t="s">
        <v>168</v>
      </c>
      <c r="K5" s="287"/>
      <c r="L5" s="367"/>
      <c r="M5" s="367"/>
      <c r="N5" s="367"/>
      <c r="O5" s="367"/>
      <c r="P5" s="367"/>
      <c r="Q5" s="367"/>
      <c r="R5" s="367"/>
      <c r="S5" s="364"/>
      <c r="T5" s="367"/>
      <c r="U5" s="367"/>
      <c r="V5" s="367"/>
      <c r="W5" s="364"/>
    </row>
    <row r="6" spans="1:26" ht="15.75" thickBot="1" x14ac:dyDescent="0.3">
      <c r="A6" s="357"/>
      <c r="B6" s="210" t="s">
        <v>33</v>
      </c>
      <c r="C6" s="212" t="s">
        <v>34</v>
      </c>
      <c r="D6" s="210" t="s">
        <v>33</v>
      </c>
      <c r="E6" s="212" t="s">
        <v>37</v>
      </c>
      <c r="F6" s="267" t="s">
        <v>33</v>
      </c>
      <c r="G6" s="215" t="s">
        <v>37</v>
      </c>
      <c r="H6" s="266" t="s">
        <v>33</v>
      </c>
      <c r="I6" s="215" t="s">
        <v>37</v>
      </c>
      <c r="J6" s="266" t="s">
        <v>33</v>
      </c>
      <c r="K6" s="215" t="s">
        <v>37</v>
      </c>
      <c r="L6" s="213" t="s">
        <v>33</v>
      </c>
      <c r="M6" s="211" t="s">
        <v>37</v>
      </c>
      <c r="N6" s="218" t="s">
        <v>33</v>
      </c>
      <c r="O6" s="211" t="s">
        <v>37</v>
      </c>
      <c r="P6" s="218" t="s">
        <v>33</v>
      </c>
      <c r="Q6" s="211" t="s">
        <v>37</v>
      </c>
      <c r="R6" s="218" t="s">
        <v>33</v>
      </c>
      <c r="S6" s="211" t="s">
        <v>37</v>
      </c>
      <c r="T6" s="213" t="s">
        <v>33</v>
      </c>
      <c r="U6" s="215" t="s">
        <v>37</v>
      </c>
      <c r="V6" s="218" t="s">
        <v>33</v>
      </c>
      <c r="W6" s="212" t="s">
        <v>37</v>
      </c>
    </row>
    <row r="7" spans="1:26" x14ac:dyDescent="0.25">
      <c r="A7" s="256" t="s">
        <v>164</v>
      </c>
      <c r="B7" s="120">
        <v>706</v>
      </c>
      <c r="C7" s="126">
        <v>9.5638038471958814E-2</v>
      </c>
      <c r="D7" s="120">
        <v>91</v>
      </c>
      <c r="E7" s="132">
        <f>D7/$B7</f>
        <v>0.12889518413597734</v>
      </c>
      <c r="F7" s="120">
        <v>615</v>
      </c>
      <c r="G7" s="126">
        <f>F7/$B7</f>
        <v>0.87110481586402266</v>
      </c>
      <c r="H7" s="106">
        <v>433</v>
      </c>
      <c r="I7" s="126">
        <f>H7/$B7</f>
        <v>0.61331444759206799</v>
      </c>
      <c r="J7" s="122">
        <v>182</v>
      </c>
      <c r="K7" s="126">
        <f>J7/$B7</f>
        <v>0.25779036827195467</v>
      </c>
      <c r="L7" s="123">
        <v>400</v>
      </c>
      <c r="M7" s="126">
        <f>L7/$B7</f>
        <v>0.56657223796033995</v>
      </c>
      <c r="N7" s="131">
        <v>102</v>
      </c>
      <c r="O7" s="126">
        <f>N7/$B7</f>
        <v>0.14447592067988668</v>
      </c>
      <c r="P7" s="131">
        <v>49</v>
      </c>
      <c r="Q7" s="126">
        <f>P7/$B7</f>
        <v>6.9405099150141647E-2</v>
      </c>
      <c r="R7" s="131">
        <v>16</v>
      </c>
      <c r="S7" s="126">
        <v>2.2662889518413599E-2</v>
      </c>
      <c r="T7" s="131">
        <v>29</v>
      </c>
      <c r="U7" s="126">
        <f>T7/$B7</f>
        <v>4.1076487252124649E-2</v>
      </c>
      <c r="V7" s="122">
        <v>14</v>
      </c>
      <c r="W7" s="132">
        <f>V7/$B7</f>
        <v>1.9830028328611898E-2</v>
      </c>
    </row>
    <row r="8" spans="1:26" x14ac:dyDescent="0.25">
      <c r="A8" s="187" t="s">
        <v>10</v>
      </c>
      <c r="B8" s="72">
        <v>286</v>
      </c>
      <c r="C8" s="52">
        <v>0.21169504071058476</v>
      </c>
      <c r="D8" s="72">
        <v>35</v>
      </c>
      <c r="E8" s="128">
        <f t="shared" ref="E8:G21" si="0">D8/$B8</f>
        <v>0.12237762237762238</v>
      </c>
      <c r="F8" s="72">
        <v>251</v>
      </c>
      <c r="G8" s="99">
        <f t="shared" si="0"/>
        <v>0.8776223776223776</v>
      </c>
      <c r="H8" s="76">
        <v>175</v>
      </c>
      <c r="I8" s="99">
        <f t="shared" ref="I8:I21" si="1">H8/$B8</f>
        <v>0.61188811188811187</v>
      </c>
      <c r="J8" s="73">
        <v>76</v>
      </c>
      <c r="K8" s="99">
        <f t="shared" ref="K8:K19" si="2">J8/$B8</f>
        <v>0.26573426573426573</v>
      </c>
      <c r="L8" s="51">
        <v>154</v>
      </c>
      <c r="M8" s="52">
        <f t="shared" ref="M8:M21" si="3">L8/$B8</f>
        <v>0.53846153846153844</v>
      </c>
      <c r="N8" s="53">
        <v>42</v>
      </c>
      <c r="O8" s="52">
        <f t="shared" ref="O8:O19" si="4">N8/$B8</f>
        <v>0.14685314685314685</v>
      </c>
      <c r="P8" s="53">
        <v>14</v>
      </c>
      <c r="Q8" s="52">
        <f t="shared" ref="Q8:Q9" si="5">P8/$B8</f>
        <v>4.8951048951048952E-2</v>
      </c>
      <c r="R8" s="53">
        <v>5</v>
      </c>
      <c r="S8" s="52">
        <v>1.7482517482517484E-2</v>
      </c>
      <c r="T8" s="53">
        <v>2</v>
      </c>
      <c r="U8" s="52">
        <f t="shared" ref="U8:U9" si="6">T8/$B8</f>
        <v>6.993006993006993E-3</v>
      </c>
      <c r="V8" s="53">
        <v>10</v>
      </c>
      <c r="W8" s="202">
        <f t="shared" ref="W8:W9" si="7">V8/$B8</f>
        <v>3.4965034965034968E-2</v>
      </c>
    </row>
    <row r="9" spans="1:26" x14ac:dyDescent="0.25">
      <c r="A9" s="187" t="s">
        <v>11</v>
      </c>
      <c r="B9" s="72">
        <v>87</v>
      </c>
      <c r="C9" s="52">
        <v>8.75251509054326E-2</v>
      </c>
      <c r="D9" s="72">
        <v>14</v>
      </c>
      <c r="E9" s="128">
        <f t="shared" si="0"/>
        <v>0.16091954022988506</v>
      </c>
      <c r="F9" s="72">
        <v>73</v>
      </c>
      <c r="G9" s="99">
        <f t="shared" si="0"/>
        <v>0.83908045977011492</v>
      </c>
      <c r="H9" s="76">
        <v>57</v>
      </c>
      <c r="I9" s="99">
        <f t="shared" si="1"/>
        <v>0.65517241379310343</v>
      </c>
      <c r="J9" s="73">
        <v>16</v>
      </c>
      <c r="K9" s="99">
        <f t="shared" si="2"/>
        <v>0.18390804597701149</v>
      </c>
      <c r="L9" s="51">
        <v>54</v>
      </c>
      <c r="M9" s="52">
        <f t="shared" si="3"/>
        <v>0.62068965517241381</v>
      </c>
      <c r="N9" s="53">
        <v>10</v>
      </c>
      <c r="O9" s="52">
        <f t="shared" si="4"/>
        <v>0.11494252873563218</v>
      </c>
      <c r="P9" s="53">
        <v>8</v>
      </c>
      <c r="Q9" s="52">
        <f t="shared" si="5"/>
        <v>9.1954022988505746E-2</v>
      </c>
      <c r="R9" s="53">
        <v>5</v>
      </c>
      <c r="S9" s="52">
        <v>5.7471264367816091E-2</v>
      </c>
      <c r="T9" s="53">
        <v>2</v>
      </c>
      <c r="U9" s="52">
        <f t="shared" si="6"/>
        <v>2.2988505747126436E-2</v>
      </c>
      <c r="V9" s="53">
        <v>1</v>
      </c>
      <c r="W9" s="202">
        <f t="shared" si="7"/>
        <v>1.1494252873563218E-2</v>
      </c>
    </row>
    <row r="10" spans="1:26" x14ac:dyDescent="0.25">
      <c r="A10" s="187" t="s">
        <v>12</v>
      </c>
      <c r="B10" s="72">
        <v>8</v>
      </c>
      <c r="C10" s="52">
        <v>6.7796610169491525E-2</v>
      </c>
      <c r="D10" s="66" t="s">
        <v>88</v>
      </c>
      <c r="E10" s="140" t="s">
        <v>88</v>
      </c>
      <c r="F10" s="72">
        <v>8</v>
      </c>
      <c r="G10" s="99">
        <f t="shared" si="0"/>
        <v>1</v>
      </c>
      <c r="H10" s="76">
        <v>2</v>
      </c>
      <c r="I10" s="99">
        <f t="shared" si="1"/>
        <v>0.25</v>
      </c>
      <c r="J10" s="73">
        <v>6</v>
      </c>
      <c r="K10" s="99">
        <f t="shared" si="2"/>
        <v>0.75</v>
      </c>
      <c r="L10" s="51">
        <v>2</v>
      </c>
      <c r="M10" s="52">
        <f t="shared" si="3"/>
        <v>0.25</v>
      </c>
      <c r="N10" s="53">
        <v>5</v>
      </c>
      <c r="O10" s="52">
        <f t="shared" si="4"/>
        <v>0.625</v>
      </c>
      <c r="P10" s="56" t="s">
        <v>88</v>
      </c>
      <c r="Q10" s="257" t="s">
        <v>88</v>
      </c>
      <c r="R10" s="56" t="s">
        <v>88</v>
      </c>
      <c r="S10" s="257" t="s">
        <v>88</v>
      </c>
      <c r="T10" s="56" t="s">
        <v>88</v>
      </c>
      <c r="U10" s="257" t="s">
        <v>88</v>
      </c>
      <c r="V10" s="56" t="s">
        <v>88</v>
      </c>
      <c r="W10" s="258" t="s">
        <v>88</v>
      </c>
    </row>
    <row r="11" spans="1:26" x14ac:dyDescent="0.25">
      <c r="A11" s="187" t="s">
        <v>13</v>
      </c>
      <c r="B11" s="72">
        <v>46</v>
      </c>
      <c r="C11" s="52">
        <v>0.14696485623003194</v>
      </c>
      <c r="D11" s="72">
        <v>10</v>
      </c>
      <c r="E11" s="128">
        <f t="shared" si="0"/>
        <v>0.21739130434782608</v>
      </c>
      <c r="F11" s="72">
        <v>36</v>
      </c>
      <c r="G11" s="99">
        <f t="shared" si="0"/>
        <v>0.78260869565217395</v>
      </c>
      <c r="H11" s="76">
        <v>23</v>
      </c>
      <c r="I11" s="99">
        <f t="shared" si="1"/>
        <v>0.5</v>
      </c>
      <c r="J11" s="73">
        <v>13</v>
      </c>
      <c r="K11" s="99">
        <f t="shared" si="2"/>
        <v>0.28260869565217389</v>
      </c>
      <c r="L11" s="51">
        <v>22</v>
      </c>
      <c r="M11" s="52">
        <f t="shared" si="3"/>
        <v>0.47826086956521741</v>
      </c>
      <c r="N11" s="53">
        <v>12</v>
      </c>
      <c r="O11" s="52">
        <f t="shared" si="4"/>
        <v>0.2608695652173913</v>
      </c>
      <c r="P11" s="53">
        <v>8</v>
      </c>
      <c r="Q11" s="52">
        <f>P11/$B11</f>
        <v>0.17391304347826086</v>
      </c>
      <c r="R11" s="51">
        <v>1</v>
      </c>
      <c r="S11" s="254">
        <v>2.1739130434782608E-2</v>
      </c>
      <c r="T11" s="56" t="s">
        <v>88</v>
      </c>
      <c r="U11" s="257" t="s">
        <v>88</v>
      </c>
      <c r="V11" s="51">
        <v>1</v>
      </c>
      <c r="W11" s="202">
        <f>V11/$B11</f>
        <v>2.1739130434782608E-2</v>
      </c>
    </row>
    <row r="12" spans="1:26" x14ac:dyDescent="0.25">
      <c r="A12" s="187" t="s">
        <v>14</v>
      </c>
      <c r="B12" s="72">
        <v>50</v>
      </c>
      <c r="C12" s="52">
        <v>0.11013215859030837</v>
      </c>
      <c r="D12" s="72">
        <v>3</v>
      </c>
      <c r="E12" s="128">
        <v>0.06</v>
      </c>
      <c r="F12" s="72">
        <v>47</v>
      </c>
      <c r="G12" s="99">
        <f t="shared" si="0"/>
        <v>0.94</v>
      </c>
      <c r="H12" s="76">
        <v>36</v>
      </c>
      <c r="I12" s="99">
        <f t="shared" si="1"/>
        <v>0.72</v>
      </c>
      <c r="J12" s="73">
        <v>11</v>
      </c>
      <c r="K12" s="99">
        <f t="shared" si="2"/>
        <v>0.22</v>
      </c>
      <c r="L12" s="51">
        <v>35</v>
      </c>
      <c r="M12" s="52">
        <f t="shared" si="3"/>
        <v>0.7</v>
      </c>
      <c r="N12" s="53">
        <v>9</v>
      </c>
      <c r="O12" s="52">
        <f t="shared" si="4"/>
        <v>0.18</v>
      </c>
      <c r="P12" s="53">
        <v>1</v>
      </c>
      <c r="Q12" s="52">
        <f t="shared" ref="Q12:Q14" si="8">P12/$B12</f>
        <v>0.02</v>
      </c>
      <c r="R12" s="51">
        <v>2</v>
      </c>
      <c r="S12" s="254">
        <v>0.04</v>
      </c>
      <c r="T12" s="56" t="s">
        <v>88</v>
      </c>
      <c r="U12" s="257" t="s">
        <v>88</v>
      </c>
      <c r="V12" s="56" t="s">
        <v>88</v>
      </c>
      <c r="W12" s="251" t="s">
        <v>88</v>
      </c>
    </row>
    <row r="13" spans="1:26" x14ac:dyDescent="0.25">
      <c r="A13" s="187" t="s">
        <v>15</v>
      </c>
      <c r="B13" s="72">
        <v>55</v>
      </c>
      <c r="C13" s="52">
        <v>4.5045045045045043E-2</v>
      </c>
      <c r="D13" s="72">
        <v>7</v>
      </c>
      <c r="E13" s="128">
        <v>0.12727272727272726</v>
      </c>
      <c r="F13" s="72">
        <v>48</v>
      </c>
      <c r="G13" s="99">
        <f t="shared" si="0"/>
        <v>0.87272727272727268</v>
      </c>
      <c r="H13" s="76">
        <v>31</v>
      </c>
      <c r="I13" s="99">
        <f t="shared" si="1"/>
        <v>0.5636363636363636</v>
      </c>
      <c r="J13" s="73">
        <v>17</v>
      </c>
      <c r="K13" s="99">
        <f t="shared" si="2"/>
        <v>0.30909090909090908</v>
      </c>
      <c r="L13" s="51">
        <v>31</v>
      </c>
      <c r="M13" s="52">
        <f t="shared" si="3"/>
        <v>0.5636363636363636</v>
      </c>
      <c r="N13" s="53">
        <v>7</v>
      </c>
      <c r="O13" s="52">
        <f t="shared" si="4"/>
        <v>0.12727272727272726</v>
      </c>
      <c r="P13" s="53">
        <v>6</v>
      </c>
      <c r="Q13" s="52">
        <f t="shared" si="8"/>
        <v>0.10909090909090909</v>
      </c>
      <c r="R13" s="56" t="s">
        <v>88</v>
      </c>
      <c r="S13" s="257" t="s">
        <v>88</v>
      </c>
      <c r="T13" s="53">
        <v>9</v>
      </c>
      <c r="U13" s="52">
        <f t="shared" ref="U13:U14" si="9">T13/$B13</f>
        <v>0.16363636363636364</v>
      </c>
      <c r="V13" s="56" t="s">
        <v>88</v>
      </c>
      <c r="W13" s="251" t="s">
        <v>88</v>
      </c>
    </row>
    <row r="14" spans="1:26" x14ac:dyDescent="0.25">
      <c r="A14" s="187" t="s">
        <v>16</v>
      </c>
      <c r="B14" s="72">
        <v>26</v>
      </c>
      <c r="C14" s="52">
        <v>0.1326530612244898</v>
      </c>
      <c r="D14" s="72">
        <v>1</v>
      </c>
      <c r="E14" s="128">
        <v>3.8461538461538464E-2</v>
      </c>
      <c r="F14" s="72">
        <v>25</v>
      </c>
      <c r="G14" s="99">
        <f t="shared" si="0"/>
        <v>0.96153846153846156</v>
      </c>
      <c r="H14" s="76">
        <v>9</v>
      </c>
      <c r="I14" s="99">
        <f t="shared" si="1"/>
        <v>0.34615384615384615</v>
      </c>
      <c r="J14" s="73">
        <v>16</v>
      </c>
      <c r="K14" s="99">
        <f t="shared" si="2"/>
        <v>0.61538461538461542</v>
      </c>
      <c r="L14" s="51">
        <v>8</v>
      </c>
      <c r="M14" s="52">
        <f t="shared" si="3"/>
        <v>0.30769230769230771</v>
      </c>
      <c r="N14" s="53">
        <v>4</v>
      </c>
      <c r="O14" s="52">
        <f t="shared" si="4"/>
        <v>0.15384615384615385</v>
      </c>
      <c r="P14" s="53">
        <v>1</v>
      </c>
      <c r="Q14" s="52">
        <f t="shared" si="8"/>
        <v>3.8461538461538464E-2</v>
      </c>
      <c r="R14" s="56" t="s">
        <v>88</v>
      </c>
      <c r="S14" s="257" t="s">
        <v>88</v>
      </c>
      <c r="T14" s="53">
        <v>12</v>
      </c>
      <c r="U14" s="52">
        <f t="shared" si="9"/>
        <v>0.46153846153846156</v>
      </c>
      <c r="V14" s="56" t="s">
        <v>88</v>
      </c>
      <c r="W14" s="251" t="s">
        <v>88</v>
      </c>
    </row>
    <row r="15" spans="1:26" x14ac:dyDescent="0.25">
      <c r="A15" s="187" t="s">
        <v>17</v>
      </c>
      <c r="B15" s="72">
        <v>3</v>
      </c>
      <c r="C15" s="52">
        <v>3.7037037037037035E-2</v>
      </c>
      <c r="D15" s="33">
        <v>1</v>
      </c>
      <c r="E15" s="128">
        <v>0.33333333333333331</v>
      </c>
      <c r="F15" s="72">
        <v>2</v>
      </c>
      <c r="G15" s="99">
        <f t="shared" si="0"/>
        <v>0.66666666666666663</v>
      </c>
      <c r="H15" s="76">
        <v>2</v>
      </c>
      <c r="I15" s="99">
        <f t="shared" si="1"/>
        <v>0.66666666666666663</v>
      </c>
      <c r="J15" s="73">
        <v>0</v>
      </c>
      <c r="K15" s="99">
        <f t="shared" si="2"/>
        <v>0</v>
      </c>
      <c r="L15" s="51">
        <v>2</v>
      </c>
      <c r="M15" s="52">
        <f t="shared" si="3"/>
        <v>0.66666666666666663</v>
      </c>
      <c r="N15" s="56" t="s">
        <v>88</v>
      </c>
      <c r="O15" s="56" t="s">
        <v>88</v>
      </c>
      <c r="P15" s="51">
        <v>1</v>
      </c>
      <c r="Q15" s="257" t="s">
        <v>88</v>
      </c>
      <c r="R15" s="56" t="s">
        <v>88</v>
      </c>
      <c r="S15" s="257" t="s">
        <v>88</v>
      </c>
      <c r="T15" s="56" t="s">
        <v>88</v>
      </c>
      <c r="U15" s="257" t="s">
        <v>88</v>
      </c>
      <c r="V15" s="56" t="s">
        <v>88</v>
      </c>
      <c r="W15" s="251" t="s">
        <v>88</v>
      </c>
    </row>
    <row r="16" spans="1:26" x14ac:dyDescent="0.25">
      <c r="A16" s="187" t="s">
        <v>18</v>
      </c>
      <c r="B16" s="72">
        <v>20</v>
      </c>
      <c r="C16" s="52">
        <v>6.0240963855421686E-2</v>
      </c>
      <c r="D16" s="72">
        <v>1</v>
      </c>
      <c r="E16" s="128">
        <v>0.05</v>
      </c>
      <c r="F16" s="72">
        <v>19</v>
      </c>
      <c r="G16" s="99">
        <f t="shared" si="0"/>
        <v>0.95</v>
      </c>
      <c r="H16" s="76">
        <v>16</v>
      </c>
      <c r="I16" s="99">
        <f t="shared" si="1"/>
        <v>0.8</v>
      </c>
      <c r="J16" s="73">
        <v>3</v>
      </c>
      <c r="K16" s="99">
        <f t="shared" si="2"/>
        <v>0.15</v>
      </c>
      <c r="L16" s="51">
        <v>14</v>
      </c>
      <c r="M16" s="52">
        <f t="shared" si="3"/>
        <v>0.7</v>
      </c>
      <c r="N16" s="53">
        <v>1</v>
      </c>
      <c r="O16" s="52">
        <f t="shared" si="4"/>
        <v>0.05</v>
      </c>
      <c r="P16" s="51">
        <v>1</v>
      </c>
      <c r="Q16" s="52">
        <f t="shared" ref="Q16:Q19" si="10">P16/$B16</f>
        <v>0.05</v>
      </c>
      <c r="R16" s="56" t="s">
        <v>88</v>
      </c>
      <c r="S16" s="257" t="s">
        <v>88</v>
      </c>
      <c r="T16" s="51">
        <v>1</v>
      </c>
      <c r="U16" s="52">
        <f t="shared" ref="U16:U17" si="11">T16/$B16</f>
        <v>0.05</v>
      </c>
      <c r="V16" s="56" t="s">
        <v>88</v>
      </c>
      <c r="W16" s="251" t="s">
        <v>88</v>
      </c>
    </row>
    <row r="17" spans="1:42" x14ac:dyDescent="0.25">
      <c r="A17" s="187" t="s">
        <v>19</v>
      </c>
      <c r="B17" s="72">
        <v>34</v>
      </c>
      <c r="C17" s="52">
        <v>0.12734082397003746</v>
      </c>
      <c r="D17" s="72">
        <v>5</v>
      </c>
      <c r="E17" s="128">
        <v>0.14705882352941177</v>
      </c>
      <c r="F17" s="72">
        <v>29</v>
      </c>
      <c r="G17" s="99">
        <f t="shared" si="0"/>
        <v>0.8529411764705882</v>
      </c>
      <c r="H17" s="76">
        <v>23</v>
      </c>
      <c r="I17" s="99">
        <f t="shared" si="1"/>
        <v>0.67647058823529416</v>
      </c>
      <c r="J17" s="73">
        <v>6</v>
      </c>
      <c r="K17" s="99">
        <f t="shared" si="2"/>
        <v>0.17647058823529413</v>
      </c>
      <c r="L17" s="51">
        <v>22</v>
      </c>
      <c r="M17" s="52">
        <f t="shared" si="3"/>
        <v>0.6470588235294118</v>
      </c>
      <c r="N17" s="53">
        <v>1</v>
      </c>
      <c r="O17" s="52">
        <f t="shared" si="4"/>
        <v>2.9411764705882353E-2</v>
      </c>
      <c r="P17" s="53">
        <v>1</v>
      </c>
      <c r="Q17" s="52">
        <f t="shared" si="10"/>
        <v>2.9411764705882353E-2</v>
      </c>
      <c r="R17" s="53">
        <v>2</v>
      </c>
      <c r="S17" s="52">
        <v>5.8823529411764705E-2</v>
      </c>
      <c r="T17" s="53">
        <v>3</v>
      </c>
      <c r="U17" s="52">
        <f t="shared" si="11"/>
        <v>8.8235294117647065E-2</v>
      </c>
      <c r="V17" s="56" t="s">
        <v>88</v>
      </c>
      <c r="W17" s="251" t="s">
        <v>88</v>
      </c>
    </row>
    <row r="18" spans="1:42" x14ac:dyDescent="0.25">
      <c r="A18" s="187" t="s">
        <v>20</v>
      </c>
      <c r="B18" s="72">
        <v>57</v>
      </c>
      <c r="C18" s="52">
        <v>5.993690851735016E-2</v>
      </c>
      <c r="D18" s="72">
        <v>8</v>
      </c>
      <c r="E18" s="128">
        <v>0.14035087719298245</v>
      </c>
      <c r="F18" s="72">
        <v>49</v>
      </c>
      <c r="G18" s="99">
        <f t="shared" si="0"/>
        <v>0.85964912280701755</v>
      </c>
      <c r="H18" s="76">
        <v>37</v>
      </c>
      <c r="I18" s="99">
        <f t="shared" si="1"/>
        <v>0.64912280701754388</v>
      </c>
      <c r="J18" s="73">
        <v>12</v>
      </c>
      <c r="K18" s="99">
        <f t="shared" si="2"/>
        <v>0.21052631578947367</v>
      </c>
      <c r="L18" s="51">
        <v>36</v>
      </c>
      <c r="M18" s="52">
        <f t="shared" si="3"/>
        <v>0.63157894736842102</v>
      </c>
      <c r="N18" s="53">
        <v>6</v>
      </c>
      <c r="O18" s="52">
        <f t="shared" si="4"/>
        <v>0.10526315789473684</v>
      </c>
      <c r="P18" s="53">
        <v>3</v>
      </c>
      <c r="Q18" s="52">
        <f t="shared" si="10"/>
        <v>5.2631578947368418E-2</v>
      </c>
      <c r="R18" s="51">
        <v>1</v>
      </c>
      <c r="S18" s="254">
        <v>1.7543859649122806E-2</v>
      </c>
      <c r="T18" s="56" t="s">
        <v>88</v>
      </c>
      <c r="U18" s="56" t="s">
        <v>88</v>
      </c>
      <c r="V18" s="53">
        <v>1</v>
      </c>
      <c r="W18" s="202">
        <f t="shared" ref="W18" si="12">V18/$B18</f>
        <v>1.7543859649122806E-2</v>
      </c>
    </row>
    <row r="19" spans="1:42" x14ac:dyDescent="0.25">
      <c r="A19" s="187" t="s">
        <v>21</v>
      </c>
      <c r="B19" s="72">
        <v>4</v>
      </c>
      <c r="C19" s="52">
        <v>2.0618556701030927E-2</v>
      </c>
      <c r="D19" s="72">
        <v>2</v>
      </c>
      <c r="E19" s="128">
        <v>0.5</v>
      </c>
      <c r="F19" s="72">
        <v>2</v>
      </c>
      <c r="G19" s="99">
        <f t="shared" si="0"/>
        <v>0.5</v>
      </c>
      <c r="H19" s="76">
        <v>1</v>
      </c>
      <c r="I19" s="99">
        <f t="shared" si="1"/>
        <v>0.25</v>
      </c>
      <c r="J19" s="76">
        <v>1</v>
      </c>
      <c r="K19" s="99">
        <f t="shared" si="2"/>
        <v>0.25</v>
      </c>
      <c r="L19" s="51">
        <v>1</v>
      </c>
      <c r="M19" s="52">
        <f t="shared" si="3"/>
        <v>0.25</v>
      </c>
      <c r="N19" s="51">
        <v>1</v>
      </c>
      <c r="O19" s="52">
        <f t="shared" si="4"/>
        <v>0.25</v>
      </c>
      <c r="P19" s="53">
        <v>2</v>
      </c>
      <c r="Q19" s="52">
        <f t="shared" si="10"/>
        <v>0.5</v>
      </c>
      <c r="R19" s="56" t="s">
        <v>88</v>
      </c>
      <c r="S19" s="56" t="s">
        <v>88</v>
      </c>
      <c r="T19" s="56" t="s">
        <v>88</v>
      </c>
      <c r="U19" s="56" t="s">
        <v>88</v>
      </c>
      <c r="V19" s="56" t="s">
        <v>88</v>
      </c>
      <c r="W19" s="251" t="s">
        <v>88</v>
      </c>
    </row>
    <row r="20" spans="1:42" x14ac:dyDescent="0.25">
      <c r="A20" s="187" t="s">
        <v>22</v>
      </c>
      <c r="B20" s="72">
        <v>6</v>
      </c>
      <c r="C20" s="52">
        <v>2.4390243902439025E-2</v>
      </c>
      <c r="D20" s="33">
        <v>2</v>
      </c>
      <c r="E20" s="128">
        <v>0.33333333333333331</v>
      </c>
      <c r="F20" s="72">
        <v>4</v>
      </c>
      <c r="G20" s="99">
        <f t="shared" si="0"/>
        <v>0.66666666666666663</v>
      </c>
      <c r="H20" s="76">
        <v>4</v>
      </c>
      <c r="I20" s="99">
        <f t="shared" si="1"/>
        <v>0.66666666666666663</v>
      </c>
      <c r="J20" s="97" t="s">
        <v>88</v>
      </c>
      <c r="K20" s="97" t="s">
        <v>88</v>
      </c>
      <c r="L20" s="51">
        <v>3</v>
      </c>
      <c r="M20" s="52">
        <f t="shared" si="3"/>
        <v>0.5</v>
      </c>
      <c r="N20" s="56" t="s">
        <v>88</v>
      </c>
      <c r="O20" s="257" t="s">
        <v>88</v>
      </c>
      <c r="P20" s="51">
        <v>2</v>
      </c>
      <c r="Q20" s="257" t="s">
        <v>88</v>
      </c>
      <c r="R20" s="56" t="s">
        <v>88</v>
      </c>
      <c r="S20" s="56" t="s">
        <v>88</v>
      </c>
      <c r="T20" s="56" t="s">
        <v>88</v>
      </c>
      <c r="U20" s="56" t="s">
        <v>88</v>
      </c>
      <c r="V20" s="56" t="s">
        <v>88</v>
      </c>
      <c r="W20" s="258" t="s">
        <v>88</v>
      </c>
    </row>
    <row r="21" spans="1:42" x14ac:dyDescent="0.25">
      <c r="A21" s="187" t="s">
        <v>23</v>
      </c>
      <c r="B21" s="72">
        <v>24</v>
      </c>
      <c r="C21" s="52">
        <v>3.614457831325301E-2</v>
      </c>
      <c r="D21" s="72">
        <v>2</v>
      </c>
      <c r="E21" s="128">
        <f t="shared" si="0"/>
        <v>8.3333333333333329E-2</v>
      </c>
      <c r="F21" s="72">
        <v>22</v>
      </c>
      <c r="G21" s="99">
        <f t="shared" si="0"/>
        <v>0.91666666666666663</v>
      </c>
      <c r="H21" s="76">
        <v>17</v>
      </c>
      <c r="I21" s="99">
        <f t="shared" si="1"/>
        <v>0.70833333333333337</v>
      </c>
      <c r="J21" s="73">
        <v>5</v>
      </c>
      <c r="K21" s="99">
        <f t="shared" ref="K21" si="13">J21/$B21</f>
        <v>0.20833333333333334</v>
      </c>
      <c r="L21" s="51">
        <v>16</v>
      </c>
      <c r="M21" s="52">
        <f t="shared" si="3"/>
        <v>0.66666666666666663</v>
      </c>
      <c r="N21" s="53">
        <v>4</v>
      </c>
      <c r="O21" s="52">
        <f t="shared" ref="O21" si="14">N21/$B21</f>
        <v>0.16666666666666666</v>
      </c>
      <c r="P21" s="53">
        <v>1</v>
      </c>
      <c r="Q21" s="52">
        <f t="shared" ref="Q21" si="15">P21/$B21</f>
        <v>4.1666666666666664E-2</v>
      </c>
      <c r="R21" s="56" t="s">
        <v>88</v>
      </c>
      <c r="S21" s="56" t="s">
        <v>88</v>
      </c>
      <c r="T21" s="56" t="s">
        <v>88</v>
      </c>
      <c r="U21" s="56" t="s">
        <v>88</v>
      </c>
      <c r="V21" s="51">
        <v>1</v>
      </c>
      <c r="W21" s="202">
        <f t="shared" ref="W21" si="16">V21/$B21</f>
        <v>4.1666666666666664E-2</v>
      </c>
    </row>
    <row r="22" spans="1:42" s="113" customFormat="1" x14ac:dyDescent="0.25">
      <c r="A22" s="189"/>
      <c r="B22" s="9"/>
      <c r="C22" s="35"/>
      <c r="D22" s="9"/>
      <c r="E22" s="35"/>
      <c r="F22" s="263"/>
      <c r="G22" s="35"/>
      <c r="H22" s="32"/>
      <c r="I22" s="35"/>
      <c r="J22" s="9"/>
      <c r="K22" s="35"/>
      <c r="L22" s="32"/>
      <c r="M22" s="35"/>
      <c r="N22" s="9"/>
      <c r="O22" s="35"/>
      <c r="P22" s="9"/>
      <c r="Q22" s="35"/>
      <c r="R22" s="88"/>
      <c r="S22" s="88"/>
      <c r="T22" s="88"/>
      <c r="U22" s="88"/>
      <c r="V22" s="32"/>
      <c r="W22" s="35"/>
    </row>
    <row r="23" spans="1:42" x14ac:dyDescent="0.25">
      <c r="A23" s="93" t="s">
        <v>77</v>
      </c>
      <c r="B23" s="34"/>
      <c r="C23" s="34"/>
      <c r="D23" s="34"/>
      <c r="E23" s="34"/>
      <c r="F23" s="34"/>
      <c r="G23" s="34"/>
      <c r="H23" s="34"/>
      <c r="I23" s="34"/>
    </row>
    <row r="24" spans="1:42" x14ac:dyDescent="0.25">
      <c r="A24" s="90" t="s">
        <v>95</v>
      </c>
      <c r="B24" s="34"/>
      <c r="C24" s="34"/>
      <c r="D24" s="34"/>
      <c r="E24" s="34"/>
      <c r="F24" s="34"/>
      <c r="G24" s="34"/>
      <c r="H24" s="34"/>
      <c r="I24" s="34"/>
      <c r="Y24" s="18"/>
      <c r="Z24" s="18"/>
      <c r="AA24" s="18"/>
      <c r="AB24" s="18"/>
      <c r="AC24" s="18"/>
      <c r="AD24" s="18"/>
      <c r="AE24" s="18"/>
      <c r="AF24" s="18"/>
      <c r="AG24" s="18"/>
      <c r="AH24" s="18"/>
      <c r="AI24" s="18"/>
      <c r="AJ24" s="18"/>
      <c r="AK24" s="18"/>
      <c r="AL24" s="18"/>
      <c r="AM24" s="18"/>
      <c r="AN24" s="18"/>
      <c r="AO24" s="18"/>
      <c r="AP24" s="18"/>
    </row>
    <row r="25" spans="1:42" x14ac:dyDescent="0.25">
      <c r="A25" s="90" t="s">
        <v>96</v>
      </c>
      <c r="Y25" s="18"/>
      <c r="Z25" s="18"/>
      <c r="AA25" s="18"/>
      <c r="AB25" s="18"/>
      <c r="AC25" s="18"/>
      <c r="AD25" s="18"/>
      <c r="AE25" s="18"/>
      <c r="AF25" s="18"/>
      <c r="AG25" s="18"/>
      <c r="AH25" s="18"/>
      <c r="AI25" s="18"/>
      <c r="AJ25" s="18"/>
      <c r="AK25" s="18"/>
      <c r="AL25" s="18"/>
      <c r="AM25" s="18"/>
      <c r="AN25" s="18"/>
      <c r="AO25" s="18"/>
      <c r="AP25" s="18"/>
    </row>
    <row r="26" spans="1:42" s="113" customFormat="1" x14ac:dyDescent="0.25">
      <c r="A26" s="90" t="s">
        <v>169</v>
      </c>
      <c r="Y26" s="18"/>
      <c r="Z26" s="18"/>
      <c r="AA26" s="18"/>
      <c r="AB26" s="18"/>
      <c r="AC26" s="18"/>
      <c r="AD26" s="18"/>
      <c r="AE26" s="18"/>
      <c r="AF26" s="18"/>
      <c r="AG26" s="18"/>
      <c r="AH26" s="18"/>
      <c r="AI26" s="18"/>
      <c r="AJ26" s="18"/>
      <c r="AK26" s="18"/>
      <c r="AL26" s="18"/>
      <c r="AM26" s="18"/>
      <c r="AN26" s="18"/>
      <c r="AO26" s="18"/>
      <c r="AP26" s="18"/>
    </row>
    <row r="27" spans="1:42" x14ac:dyDescent="0.25">
      <c r="A27" s="20" t="s">
        <v>69</v>
      </c>
      <c r="Y27" s="77"/>
      <c r="Z27" s="77"/>
      <c r="AA27" s="77"/>
      <c r="AB27" s="77"/>
      <c r="AC27" s="77"/>
      <c r="AD27" s="77"/>
      <c r="AE27" s="77"/>
      <c r="AF27" s="77"/>
      <c r="AG27" s="18"/>
      <c r="AH27" s="18"/>
      <c r="AI27" s="18"/>
      <c r="AJ27" s="18"/>
      <c r="AK27" s="18"/>
      <c r="AL27" s="18"/>
      <c r="AM27" s="18"/>
      <c r="AN27" s="18"/>
      <c r="AO27" s="18"/>
      <c r="AP27" s="18"/>
    </row>
    <row r="28" spans="1:42" x14ac:dyDescent="0.25">
      <c r="M28" s="57"/>
      <c r="Y28" s="77"/>
      <c r="Z28" s="77"/>
      <c r="AA28" s="82"/>
      <c r="AB28" s="77"/>
      <c r="AC28" s="77"/>
      <c r="AD28" s="77"/>
      <c r="AE28" s="77"/>
      <c r="AF28" s="77"/>
      <c r="AG28" s="18"/>
      <c r="AH28" s="18"/>
      <c r="AI28" s="18"/>
      <c r="AJ28" s="18"/>
      <c r="AK28" s="18"/>
      <c r="AL28" s="18"/>
      <c r="AM28" s="18"/>
      <c r="AN28" s="18"/>
      <c r="AO28" s="18"/>
      <c r="AP28" s="18"/>
    </row>
    <row r="29" spans="1:42" x14ac:dyDescent="0.25">
      <c r="Y29" s="18"/>
      <c r="Z29" s="18"/>
      <c r="AA29" s="18"/>
      <c r="AB29" s="18"/>
      <c r="AC29" s="18"/>
      <c r="AD29" s="18"/>
      <c r="AE29" s="18"/>
      <c r="AF29" s="18"/>
      <c r="AG29" s="18"/>
      <c r="AH29" s="18"/>
      <c r="AI29" s="18"/>
      <c r="AJ29" s="18"/>
      <c r="AK29" s="18"/>
      <c r="AL29" s="18"/>
      <c r="AM29" s="18"/>
      <c r="AN29" s="18"/>
      <c r="AO29" s="18"/>
      <c r="AP29" s="18"/>
    </row>
    <row r="30" spans="1:42" x14ac:dyDescent="0.25">
      <c r="Y30" s="18"/>
      <c r="Z30" s="18"/>
      <c r="AA30" s="18"/>
      <c r="AB30" s="18"/>
      <c r="AC30" s="18"/>
      <c r="AD30" s="18"/>
      <c r="AE30" s="18"/>
      <c r="AF30" s="18"/>
      <c r="AG30" s="18"/>
      <c r="AH30" s="18"/>
      <c r="AI30" s="18"/>
      <c r="AJ30" s="18"/>
      <c r="AK30" s="18"/>
      <c r="AL30" s="18"/>
      <c r="AM30" s="18"/>
      <c r="AN30" s="18"/>
      <c r="AO30" s="18"/>
      <c r="AP30" s="18"/>
    </row>
    <row r="31" spans="1:42" x14ac:dyDescent="0.25">
      <c r="Y31" s="18"/>
      <c r="Z31" s="18"/>
      <c r="AA31" s="18"/>
      <c r="AB31" s="18"/>
      <c r="AC31" s="18"/>
      <c r="AD31" s="18"/>
      <c r="AE31" s="18"/>
      <c r="AF31" s="18"/>
      <c r="AG31" s="18"/>
      <c r="AH31" s="18"/>
      <c r="AI31" s="18"/>
      <c r="AJ31" s="18"/>
      <c r="AK31" s="18"/>
      <c r="AL31" s="18"/>
      <c r="AM31" s="18"/>
      <c r="AN31" s="18"/>
      <c r="AO31" s="18"/>
      <c r="AP31" s="18"/>
    </row>
  </sheetData>
  <mergeCells count="15">
    <mergeCell ref="V4:W5"/>
    <mergeCell ref="L3:W3"/>
    <mergeCell ref="A3:A6"/>
    <mergeCell ref="B3:C5"/>
    <mergeCell ref="J5:K5"/>
    <mergeCell ref="R4:S5"/>
    <mergeCell ref="D3:E5"/>
    <mergeCell ref="F3:K3"/>
    <mergeCell ref="F4:G5"/>
    <mergeCell ref="H4:K4"/>
    <mergeCell ref="L4:M5"/>
    <mergeCell ref="N4:O5"/>
    <mergeCell ref="P4:Q5"/>
    <mergeCell ref="T4:U5"/>
    <mergeCell ref="H5:I5"/>
  </mergeCells>
  <hyperlinks>
    <hyperlink ref="Y2" location="OBSAH!A1" display="Zpět na obsah"/>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workbookViewId="0"/>
  </sheetViews>
  <sheetFormatPr defaultRowHeight="15" x14ac:dyDescent="0.25"/>
  <cols>
    <col min="1" max="1" width="19.140625" customWidth="1"/>
    <col min="2" max="13" width="7.28515625" customWidth="1"/>
  </cols>
  <sheetData>
    <row r="1" spans="1:17" x14ac:dyDescent="0.25">
      <c r="A1" s="42" t="s">
        <v>137</v>
      </c>
      <c r="B1" s="36"/>
      <c r="C1" s="36"/>
      <c r="D1" s="36"/>
      <c r="E1" s="36"/>
      <c r="F1" s="36"/>
      <c r="G1" s="36"/>
      <c r="H1" s="36"/>
      <c r="I1" s="36"/>
      <c r="J1" s="36"/>
      <c r="K1" s="19"/>
      <c r="L1" s="36"/>
      <c r="M1" s="36"/>
    </row>
    <row r="2" spans="1:17" ht="15.75" customHeight="1" thickBot="1" x14ac:dyDescent="0.3">
      <c r="A2" s="261" t="s">
        <v>167</v>
      </c>
      <c r="B2" s="37"/>
      <c r="C2" s="37"/>
      <c r="D2" s="37"/>
      <c r="E2" s="37"/>
      <c r="F2" s="37"/>
      <c r="G2" s="37"/>
      <c r="H2" s="37"/>
      <c r="I2" s="37"/>
      <c r="J2" s="37"/>
      <c r="K2" s="37"/>
      <c r="L2" s="37"/>
      <c r="M2" s="37"/>
      <c r="N2" s="37"/>
      <c r="O2" s="48" t="s">
        <v>165</v>
      </c>
      <c r="P2" s="37"/>
    </row>
    <row r="3" spans="1:17" x14ac:dyDescent="0.25">
      <c r="A3" s="354" t="s">
        <v>44</v>
      </c>
      <c r="B3" s="331" t="s">
        <v>28</v>
      </c>
      <c r="C3" s="354"/>
      <c r="D3" s="370" t="s">
        <v>24</v>
      </c>
      <c r="E3" s="370"/>
      <c r="F3" s="370"/>
      <c r="G3" s="371"/>
      <c r="H3" s="369" t="s">
        <v>105</v>
      </c>
      <c r="I3" s="370"/>
      <c r="J3" s="370"/>
      <c r="K3" s="370"/>
      <c r="L3" s="370"/>
      <c r="M3" s="370"/>
      <c r="N3" s="18"/>
    </row>
    <row r="4" spans="1:17" ht="15.75" customHeight="1" x14ac:dyDescent="0.25">
      <c r="A4" s="356"/>
      <c r="B4" s="374"/>
      <c r="C4" s="356"/>
      <c r="D4" s="363" t="s">
        <v>4</v>
      </c>
      <c r="E4" s="375"/>
      <c r="F4" s="362" t="s">
        <v>30</v>
      </c>
      <c r="G4" s="378"/>
      <c r="H4" s="365" t="s">
        <v>101</v>
      </c>
      <c r="I4" s="349"/>
      <c r="J4" s="362" t="s">
        <v>102</v>
      </c>
      <c r="K4" s="349"/>
      <c r="L4" s="362" t="s">
        <v>103</v>
      </c>
      <c r="M4" s="363"/>
      <c r="N4" s="89"/>
    </row>
    <row r="5" spans="1:17" x14ac:dyDescent="0.25">
      <c r="A5" s="356"/>
      <c r="B5" s="333"/>
      <c r="C5" s="355"/>
      <c r="D5" s="376"/>
      <c r="E5" s="377"/>
      <c r="F5" s="364"/>
      <c r="G5" s="355"/>
      <c r="H5" s="333"/>
      <c r="I5" s="366"/>
      <c r="J5" s="364"/>
      <c r="K5" s="366"/>
      <c r="L5" s="364"/>
      <c r="M5" s="334"/>
      <c r="N5" s="89"/>
    </row>
    <row r="6" spans="1:17" ht="15.75" thickBot="1" x14ac:dyDescent="0.3">
      <c r="A6" s="357"/>
      <c r="B6" s="210" t="s">
        <v>33</v>
      </c>
      <c r="C6" s="217" t="s">
        <v>36</v>
      </c>
      <c r="D6" s="218" t="s">
        <v>33</v>
      </c>
      <c r="E6" s="215" t="s">
        <v>40</v>
      </c>
      <c r="F6" s="213" t="s">
        <v>33</v>
      </c>
      <c r="G6" s="216" t="s">
        <v>92</v>
      </c>
      <c r="H6" s="210" t="s">
        <v>33</v>
      </c>
      <c r="I6" s="215" t="s">
        <v>104</v>
      </c>
      <c r="J6" s="213" t="s">
        <v>33</v>
      </c>
      <c r="K6" s="215" t="s">
        <v>104</v>
      </c>
      <c r="L6" s="213" t="s">
        <v>33</v>
      </c>
      <c r="M6" s="214" t="s">
        <v>104</v>
      </c>
      <c r="N6" s="114"/>
    </row>
    <row r="7" spans="1:17" x14ac:dyDescent="0.25">
      <c r="A7" s="219" t="s">
        <v>164</v>
      </c>
      <c r="B7" s="127">
        <v>1433</v>
      </c>
      <c r="C7" s="269">
        <v>0.2019163026630971</v>
      </c>
      <c r="D7" s="120">
        <v>497</v>
      </c>
      <c r="E7" s="259">
        <v>0.18339483394833947</v>
      </c>
      <c r="F7" s="98">
        <v>936</v>
      </c>
      <c r="G7" s="259">
        <v>0.21335764759516754</v>
      </c>
      <c r="H7" s="127">
        <v>410</v>
      </c>
      <c r="I7" s="259">
        <f>H7/$B7</f>
        <v>0.28611304954640615</v>
      </c>
      <c r="J7" s="139">
        <v>381</v>
      </c>
      <c r="K7" s="259">
        <f>J7/$B7</f>
        <v>0.2658757850662945</v>
      </c>
      <c r="L7" s="139">
        <v>610</v>
      </c>
      <c r="M7" s="208">
        <f>L7/$B7</f>
        <v>0.42568039078855546</v>
      </c>
      <c r="N7" s="115"/>
      <c r="O7" s="113"/>
      <c r="P7" s="113"/>
      <c r="Q7" s="113"/>
    </row>
    <row r="8" spans="1:17" x14ac:dyDescent="0.25">
      <c r="A8" s="187" t="s">
        <v>10</v>
      </c>
      <c r="B8" s="33">
        <v>299</v>
      </c>
      <c r="C8" s="128">
        <v>0.22296793437733034</v>
      </c>
      <c r="D8" s="78">
        <v>95</v>
      </c>
      <c r="E8" s="52">
        <v>0.20652173913043478</v>
      </c>
      <c r="F8" s="80">
        <v>204</v>
      </c>
      <c r="G8" s="52">
        <v>0.23155505107832008</v>
      </c>
      <c r="H8" s="33">
        <v>83</v>
      </c>
      <c r="I8" s="52">
        <f t="shared" ref="I8:K21" si="0">H8/$B8</f>
        <v>0.27759197324414714</v>
      </c>
      <c r="J8" s="51">
        <v>73</v>
      </c>
      <c r="K8" s="52">
        <f t="shared" si="0"/>
        <v>0.24414715719063546</v>
      </c>
      <c r="L8" s="51">
        <v>155</v>
      </c>
      <c r="M8" s="202">
        <f t="shared" ref="M8" si="1">L8/$B8</f>
        <v>0.51839464882943143</v>
      </c>
      <c r="N8" s="115"/>
      <c r="O8" s="113"/>
      <c r="P8" s="113"/>
      <c r="Q8" s="113"/>
    </row>
    <row r="9" spans="1:17" x14ac:dyDescent="0.25">
      <c r="A9" s="187" t="s">
        <v>11</v>
      </c>
      <c r="B9" s="33">
        <v>180</v>
      </c>
      <c r="C9" s="128">
        <v>0.18947368421052632</v>
      </c>
      <c r="D9" s="78">
        <v>62</v>
      </c>
      <c r="E9" s="52">
        <v>0.18128654970760233</v>
      </c>
      <c r="F9" s="80">
        <v>118</v>
      </c>
      <c r="G9" s="52">
        <v>0.19407894736842105</v>
      </c>
      <c r="H9" s="33">
        <v>34</v>
      </c>
      <c r="I9" s="52">
        <f t="shared" si="0"/>
        <v>0.18888888888888888</v>
      </c>
      <c r="J9" s="51">
        <v>63</v>
      </c>
      <c r="K9" s="52">
        <f t="shared" si="0"/>
        <v>0.35</v>
      </c>
      <c r="L9" s="51">
        <v>91</v>
      </c>
      <c r="M9" s="202">
        <f t="shared" ref="M9" si="2">L9/$B9</f>
        <v>0.50555555555555554</v>
      </c>
      <c r="N9" s="115"/>
    </row>
    <row r="10" spans="1:17" x14ac:dyDescent="0.25">
      <c r="A10" s="187" t="s">
        <v>12</v>
      </c>
      <c r="B10" s="33">
        <v>10</v>
      </c>
      <c r="C10" s="128">
        <v>9.6153846153846159E-2</v>
      </c>
      <c r="D10" s="78">
        <v>4</v>
      </c>
      <c r="E10" s="52">
        <v>9.0909090909090912E-2</v>
      </c>
      <c r="F10" s="80">
        <v>6</v>
      </c>
      <c r="G10" s="52">
        <v>0.1</v>
      </c>
      <c r="H10" s="33">
        <v>1</v>
      </c>
      <c r="I10" s="52">
        <f t="shared" si="0"/>
        <v>0.1</v>
      </c>
      <c r="J10" s="51">
        <v>3</v>
      </c>
      <c r="K10" s="52">
        <f t="shared" si="0"/>
        <v>0.3</v>
      </c>
      <c r="L10" s="51">
        <v>6</v>
      </c>
      <c r="M10" s="202">
        <f t="shared" ref="M10" si="3">L10/$B10</f>
        <v>0.6</v>
      </c>
      <c r="N10" s="115"/>
    </row>
    <row r="11" spans="1:17" x14ac:dyDescent="0.25">
      <c r="A11" s="187" t="s">
        <v>13</v>
      </c>
      <c r="B11" s="33">
        <v>34</v>
      </c>
      <c r="C11" s="128">
        <v>0.11683848797250859</v>
      </c>
      <c r="D11" s="78">
        <v>13</v>
      </c>
      <c r="E11" s="52">
        <v>0.10833333333333334</v>
      </c>
      <c r="F11" s="80">
        <v>21</v>
      </c>
      <c r="G11" s="52">
        <v>0.12280701754385964</v>
      </c>
      <c r="H11" s="33">
        <v>10</v>
      </c>
      <c r="I11" s="52">
        <f t="shared" si="0"/>
        <v>0.29411764705882354</v>
      </c>
      <c r="J11" s="51">
        <v>15</v>
      </c>
      <c r="K11" s="52">
        <f t="shared" si="0"/>
        <v>0.44117647058823528</v>
      </c>
      <c r="L11" s="51">
        <v>4</v>
      </c>
      <c r="M11" s="202">
        <f t="shared" ref="M11" si="4">L11/$B11</f>
        <v>0.11764705882352941</v>
      </c>
      <c r="N11" s="115"/>
    </row>
    <row r="12" spans="1:17" x14ac:dyDescent="0.25">
      <c r="A12" s="187" t="s">
        <v>14</v>
      </c>
      <c r="B12" s="33">
        <v>66</v>
      </c>
      <c r="C12" s="128">
        <v>0.1489841986455982</v>
      </c>
      <c r="D12" s="78">
        <v>17</v>
      </c>
      <c r="E12" s="52">
        <v>9.5505617977528087E-2</v>
      </c>
      <c r="F12" s="80">
        <v>49</v>
      </c>
      <c r="G12" s="52">
        <v>0.18490566037735848</v>
      </c>
      <c r="H12" s="33">
        <v>50</v>
      </c>
      <c r="I12" s="52">
        <f t="shared" si="0"/>
        <v>0.75757575757575757</v>
      </c>
      <c r="J12" s="51">
        <v>9</v>
      </c>
      <c r="K12" s="52">
        <f t="shared" si="0"/>
        <v>0.13636363636363635</v>
      </c>
      <c r="L12" s="51">
        <v>15</v>
      </c>
      <c r="M12" s="202">
        <f t="shared" ref="M12" si="5">L12/$B12</f>
        <v>0.22727272727272727</v>
      </c>
      <c r="N12" s="115"/>
    </row>
    <row r="13" spans="1:17" x14ac:dyDescent="0.25">
      <c r="A13" s="187" t="s">
        <v>15</v>
      </c>
      <c r="B13" s="33">
        <v>332</v>
      </c>
      <c r="C13" s="128">
        <v>0.27852348993288589</v>
      </c>
      <c r="D13" s="78">
        <v>140</v>
      </c>
      <c r="E13" s="52">
        <v>0.28455284552845528</v>
      </c>
      <c r="F13" s="80">
        <v>192</v>
      </c>
      <c r="G13" s="52">
        <v>0.2742857142857143</v>
      </c>
      <c r="H13" s="33">
        <v>82</v>
      </c>
      <c r="I13" s="52">
        <f t="shared" si="0"/>
        <v>0.24698795180722891</v>
      </c>
      <c r="J13" s="51">
        <v>39</v>
      </c>
      <c r="K13" s="52">
        <f t="shared" si="0"/>
        <v>0.11746987951807229</v>
      </c>
      <c r="L13" s="51">
        <v>197</v>
      </c>
      <c r="M13" s="202">
        <f t="shared" ref="M13" si="6">L13/$B13</f>
        <v>0.59337349397590367</v>
      </c>
      <c r="N13" s="115"/>
    </row>
    <row r="14" spans="1:17" x14ac:dyDescent="0.25">
      <c r="A14" s="187" t="s">
        <v>16</v>
      </c>
      <c r="B14" s="33">
        <v>88</v>
      </c>
      <c r="C14" s="128">
        <v>0.52380952380952384</v>
      </c>
      <c r="D14" s="78">
        <v>31</v>
      </c>
      <c r="E14" s="52">
        <v>0.5636363636363636</v>
      </c>
      <c r="F14" s="80">
        <v>57</v>
      </c>
      <c r="G14" s="52">
        <v>0.50442477876106195</v>
      </c>
      <c r="H14" s="33">
        <v>9</v>
      </c>
      <c r="I14" s="52">
        <f t="shared" si="0"/>
        <v>0.10227272727272728</v>
      </c>
      <c r="J14" s="51">
        <v>11</v>
      </c>
      <c r="K14" s="52">
        <f t="shared" si="0"/>
        <v>0.125</v>
      </c>
      <c r="L14" s="51">
        <v>49</v>
      </c>
      <c r="M14" s="202">
        <f t="shared" ref="M14" si="7">L14/$B14</f>
        <v>0.55681818181818177</v>
      </c>
      <c r="N14" s="115"/>
    </row>
    <row r="15" spans="1:17" s="111" customFormat="1" x14ac:dyDescent="0.25">
      <c r="A15" s="187" t="s">
        <v>17</v>
      </c>
      <c r="B15" s="33">
        <v>15</v>
      </c>
      <c r="C15" s="128">
        <v>0.25862068965517243</v>
      </c>
      <c r="D15" s="78">
        <v>2</v>
      </c>
      <c r="E15" s="52">
        <v>0.16666666666666666</v>
      </c>
      <c r="F15" s="80">
        <v>13</v>
      </c>
      <c r="G15" s="52">
        <v>0.28260869565217389</v>
      </c>
      <c r="H15" s="104" t="s">
        <v>88</v>
      </c>
      <c r="I15" s="257" t="s">
        <v>88</v>
      </c>
      <c r="J15" s="51">
        <v>4</v>
      </c>
      <c r="K15" s="257" t="s">
        <v>88</v>
      </c>
      <c r="L15" s="51">
        <v>1</v>
      </c>
      <c r="M15" s="258" t="s">
        <v>88</v>
      </c>
      <c r="N15" s="115"/>
    </row>
    <row r="16" spans="1:17" x14ac:dyDescent="0.25">
      <c r="A16" s="187" t="s">
        <v>18</v>
      </c>
      <c r="B16" s="33">
        <v>46</v>
      </c>
      <c r="C16" s="128">
        <v>0.15916955017301038</v>
      </c>
      <c r="D16" s="78">
        <v>14</v>
      </c>
      <c r="E16" s="52">
        <v>0.12962962962962962</v>
      </c>
      <c r="F16" s="80">
        <v>32</v>
      </c>
      <c r="G16" s="52">
        <v>0.17679558011049723</v>
      </c>
      <c r="H16" s="33">
        <v>38</v>
      </c>
      <c r="I16" s="52">
        <f t="shared" si="0"/>
        <v>0.82608695652173914</v>
      </c>
      <c r="J16" s="51">
        <v>7</v>
      </c>
      <c r="K16" s="52">
        <f t="shared" si="0"/>
        <v>0.15217391304347827</v>
      </c>
      <c r="L16" s="51">
        <v>10</v>
      </c>
      <c r="M16" s="202">
        <f t="shared" ref="M16" si="8">L16/$B16</f>
        <v>0.21739130434782608</v>
      </c>
      <c r="N16" s="115"/>
    </row>
    <row r="17" spans="1:14" x14ac:dyDescent="0.25">
      <c r="A17" s="187" t="s">
        <v>19</v>
      </c>
      <c r="B17" s="33">
        <v>23</v>
      </c>
      <c r="C17" s="128">
        <v>8.9147286821705432E-2</v>
      </c>
      <c r="D17" s="78">
        <v>7</v>
      </c>
      <c r="E17" s="52">
        <v>7.2164948453608241E-2</v>
      </c>
      <c r="F17" s="80">
        <v>16</v>
      </c>
      <c r="G17" s="52">
        <v>9.9378881987577633E-2</v>
      </c>
      <c r="H17" s="33">
        <v>16</v>
      </c>
      <c r="I17" s="52">
        <f t="shared" si="0"/>
        <v>0.69565217391304346</v>
      </c>
      <c r="J17" s="51">
        <v>9</v>
      </c>
      <c r="K17" s="52">
        <f t="shared" si="0"/>
        <v>0.39130434782608697</v>
      </c>
      <c r="L17" s="51">
        <v>2</v>
      </c>
      <c r="M17" s="202">
        <f t="shared" ref="M17" si="9">L17/$B17</f>
        <v>8.6956521739130432E-2</v>
      </c>
      <c r="N17" s="115"/>
    </row>
    <row r="18" spans="1:14" x14ac:dyDescent="0.25">
      <c r="A18" s="187" t="s">
        <v>20</v>
      </c>
      <c r="B18" s="33">
        <v>177</v>
      </c>
      <c r="C18" s="128">
        <v>0.1873015873015873</v>
      </c>
      <c r="D18" s="78">
        <v>53</v>
      </c>
      <c r="E18" s="52">
        <v>0.15497076023391812</v>
      </c>
      <c r="F18" s="80">
        <v>124</v>
      </c>
      <c r="G18" s="52">
        <v>0.20563847429519072</v>
      </c>
      <c r="H18" s="33">
        <v>41</v>
      </c>
      <c r="I18" s="52">
        <f t="shared" si="0"/>
        <v>0.23163841807909605</v>
      </c>
      <c r="J18" s="51">
        <v>89</v>
      </c>
      <c r="K18" s="52">
        <f t="shared" si="0"/>
        <v>0.50282485875706218</v>
      </c>
      <c r="L18" s="51">
        <v>38</v>
      </c>
      <c r="M18" s="202">
        <f t="shared" ref="M18" si="10">L18/$B18</f>
        <v>0.21468926553672316</v>
      </c>
      <c r="N18" s="115"/>
    </row>
    <row r="19" spans="1:14" x14ac:dyDescent="0.25">
      <c r="A19" s="187" t="s">
        <v>21</v>
      </c>
      <c r="B19" s="33">
        <v>49</v>
      </c>
      <c r="C19" s="128">
        <v>0.2768361581920904</v>
      </c>
      <c r="D19" s="78">
        <v>22</v>
      </c>
      <c r="E19" s="52">
        <v>0.2857142857142857</v>
      </c>
      <c r="F19" s="80">
        <v>27</v>
      </c>
      <c r="G19" s="52">
        <v>0.27</v>
      </c>
      <c r="H19" s="33">
        <v>6</v>
      </c>
      <c r="I19" s="52">
        <f t="shared" si="0"/>
        <v>0.12244897959183673</v>
      </c>
      <c r="J19" s="51">
        <v>39</v>
      </c>
      <c r="K19" s="52">
        <f t="shared" si="0"/>
        <v>0.79591836734693877</v>
      </c>
      <c r="L19" s="51">
        <v>7</v>
      </c>
      <c r="M19" s="202">
        <f t="shared" ref="M19" si="11">L19/$B19</f>
        <v>0.14285714285714285</v>
      </c>
      <c r="N19" s="115"/>
    </row>
    <row r="20" spans="1:14" x14ac:dyDescent="0.25">
      <c r="A20" s="187" t="s">
        <v>22</v>
      </c>
      <c r="B20" s="72">
        <v>14</v>
      </c>
      <c r="C20" s="128">
        <v>6.1135371179039298E-2</v>
      </c>
      <c r="D20" s="78">
        <v>3</v>
      </c>
      <c r="E20" s="52">
        <v>2.8846153846153848E-2</v>
      </c>
      <c r="F20" s="80">
        <v>11</v>
      </c>
      <c r="G20" s="52">
        <v>8.7999999999999995E-2</v>
      </c>
      <c r="H20" s="72">
        <v>7</v>
      </c>
      <c r="I20" s="52">
        <f>H20/$B20</f>
        <v>0.5</v>
      </c>
      <c r="J20" s="51">
        <v>7</v>
      </c>
      <c r="K20" s="52">
        <f t="shared" si="0"/>
        <v>0.5</v>
      </c>
      <c r="L20" s="51">
        <v>4</v>
      </c>
      <c r="M20" s="202">
        <f t="shared" ref="M20" si="12">L20/$B20</f>
        <v>0.2857142857142857</v>
      </c>
      <c r="N20" s="115"/>
    </row>
    <row r="21" spans="1:14" x14ac:dyDescent="0.25">
      <c r="A21" s="220" t="s">
        <v>23</v>
      </c>
      <c r="B21" s="72">
        <v>100</v>
      </c>
      <c r="C21" s="128">
        <v>0.15337423312883436</v>
      </c>
      <c r="D21" s="79">
        <v>34</v>
      </c>
      <c r="E21" s="52">
        <v>0.12186379928315412</v>
      </c>
      <c r="F21" s="80">
        <v>66</v>
      </c>
      <c r="G21" s="52">
        <v>0.17694369973190349</v>
      </c>
      <c r="H21" s="72">
        <v>33</v>
      </c>
      <c r="I21" s="52">
        <f t="shared" si="0"/>
        <v>0.33</v>
      </c>
      <c r="J21" s="51">
        <v>13</v>
      </c>
      <c r="K21" s="52">
        <f t="shared" si="0"/>
        <v>0.13</v>
      </c>
      <c r="L21" s="51">
        <v>31</v>
      </c>
      <c r="M21" s="202">
        <f t="shared" ref="M21" si="13">L21/$B21</f>
        <v>0.31</v>
      </c>
      <c r="N21" s="115"/>
    </row>
    <row r="22" spans="1:14" s="113" customFormat="1" x14ac:dyDescent="0.25">
      <c r="A22" s="262"/>
      <c r="B22" s="9"/>
      <c r="C22" s="35"/>
      <c r="D22" s="9"/>
      <c r="E22" s="35"/>
      <c r="F22" s="9"/>
      <c r="G22" s="35"/>
      <c r="H22" s="9"/>
      <c r="I22" s="35"/>
      <c r="J22" s="32"/>
      <c r="K22" s="35"/>
      <c r="L22" s="32"/>
      <c r="M22" s="35"/>
      <c r="N22" s="115"/>
    </row>
    <row r="23" spans="1:14" s="110" customFormat="1" x14ac:dyDescent="0.25">
      <c r="A23" s="90" t="s">
        <v>106</v>
      </c>
      <c r="B23" s="9"/>
      <c r="C23" s="35"/>
      <c r="D23" s="9"/>
      <c r="E23" s="35"/>
      <c r="F23" s="9"/>
      <c r="G23" s="35"/>
      <c r="H23" s="9"/>
      <c r="I23" s="35"/>
      <c r="J23" s="9"/>
      <c r="K23" s="35"/>
      <c r="L23" s="9"/>
      <c r="M23" s="35"/>
      <c r="N23" s="18"/>
    </row>
    <row r="24" spans="1:14" x14ac:dyDescent="0.25">
      <c r="A24" s="90" t="s">
        <v>107</v>
      </c>
      <c r="B24" s="43"/>
      <c r="C24" s="43"/>
      <c r="D24" s="43"/>
      <c r="E24" s="43"/>
      <c r="F24" s="43"/>
      <c r="G24" s="43"/>
      <c r="H24" s="43"/>
      <c r="I24" s="43"/>
      <c r="J24" s="43"/>
      <c r="K24" s="43"/>
      <c r="L24" s="43"/>
      <c r="M24" s="43"/>
    </row>
    <row r="25" spans="1:14" s="85" customFormat="1" x14ac:dyDescent="0.25">
      <c r="A25" s="90" t="s">
        <v>108</v>
      </c>
      <c r="B25" s="43"/>
      <c r="C25" s="43"/>
      <c r="D25" s="43"/>
      <c r="E25" s="43"/>
      <c r="F25" s="43"/>
      <c r="G25" s="43"/>
      <c r="H25" s="43"/>
      <c r="I25" s="43"/>
      <c r="J25" s="43"/>
      <c r="K25" s="43"/>
      <c r="L25" s="43"/>
      <c r="M25" s="43"/>
    </row>
    <row r="26" spans="1:14" s="85" customFormat="1" x14ac:dyDescent="0.25">
      <c r="A26" s="90" t="s">
        <v>109</v>
      </c>
      <c r="B26" s="43"/>
      <c r="C26" s="43"/>
      <c r="D26" s="43"/>
      <c r="E26" s="43"/>
      <c r="F26" s="43"/>
      <c r="G26" s="43"/>
      <c r="H26" s="43"/>
      <c r="I26" s="43"/>
      <c r="J26" s="43"/>
      <c r="K26" s="43"/>
      <c r="L26" s="43"/>
      <c r="M26" s="43"/>
    </row>
    <row r="27" spans="1:14" s="85" customFormat="1" x14ac:dyDescent="0.25">
      <c r="A27" s="90" t="s">
        <v>110</v>
      </c>
      <c r="B27" s="43"/>
      <c r="C27" s="43"/>
      <c r="D27" s="43"/>
      <c r="E27" s="43"/>
      <c r="F27" s="43"/>
      <c r="G27" s="43"/>
      <c r="H27" s="43"/>
      <c r="I27" s="43"/>
      <c r="J27" s="43"/>
      <c r="K27" s="43"/>
      <c r="L27" s="43"/>
      <c r="M27" s="43"/>
    </row>
    <row r="28" spans="1:14" s="85" customFormat="1" x14ac:dyDescent="0.25">
      <c r="A28" s="90" t="s">
        <v>111</v>
      </c>
      <c r="B28" s="43"/>
      <c r="C28" s="43"/>
      <c r="D28" s="43"/>
      <c r="E28" s="43"/>
      <c r="F28" s="43"/>
      <c r="G28" s="43"/>
      <c r="H28" s="43"/>
      <c r="I28" s="43"/>
      <c r="J28" s="43"/>
      <c r="K28" s="43"/>
      <c r="L28" s="43"/>
      <c r="M28" s="43"/>
    </row>
    <row r="29" spans="1:14" s="85" customFormat="1" x14ac:dyDescent="0.25">
      <c r="A29" s="90" t="s">
        <v>112</v>
      </c>
      <c r="B29" s="43"/>
      <c r="C29" s="43"/>
      <c r="D29" s="43"/>
      <c r="E29" s="43"/>
      <c r="F29" s="43"/>
      <c r="G29" s="43"/>
      <c r="H29" s="43"/>
      <c r="I29" s="43"/>
      <c r="J29" s="43"/>
      <c r="K29" s="43"/>
      <c r="L29" s="43"/>
      <c r="M29" s="43"/>
    </row>
    <row r="30" spans="1:14" s="85" customFormat="1" x14ac:dyDescent="0.25">
      <c r="A30" s="90" t="s">
        <v>113</v>
      </c>
      <c r="B30" s="43"/>
      <c r="C30" s="43"/>
      <c r="D30" s="43"/>
      <c r="E30" s="43"/>
      <c r="F30" s="43"/>
      <c r="G30" s="43"/>
      <c r="H30" s="43"/>
      <c r="I30" s="43"/>
      <c r="J30" s="43"/>
      <c r="K30" s="43"/>
      <c r="L30" s="43"/>
      <c r="M30" s="43"/>
    </row>
    <row r="31" spans="1:14" s="113" customFormat="1" x14ac:dyDescent="0.25">
      <c r="A31" s="90" t="s">
        <v>169</v>
      </c>
      <c r="B31" s="43"/>
      <c r="C31" s="43"/>
      <c r="D31" s="43"/>
      <c r="E31" s="43"/>
      <c r="F31" s="43"/>
      <c r="G31" s="43"/>
      <c r="H31" s="43"/>
      <c r="I31" s="43"/>
      <c r="J31" s="43"/>
      <c r="K31" s="43"/>
      <c r="L31" s="43"/>
      <c r="M31" s="43"/>
    </row>
    <row r="32" spans="1:14" x14ac:dyDescent="0.25">
      <c r="A32" s="20" t="s">
        <v>69</v>
      </c>
      <c r="B32" s="43"/>
      <c r="C32" s="43"/>
      <c r="D32" s="43"/>
      <c r="E32" s="43"/>
      <c r="F32" s="43"/>
      <c r="G32" s="43"/>
      <c r="H32" s="43"/>
      <c r="I32" s="43"/>
      <c r="J32" s="43"/>
      <c r="K32" s="43"/>
      <c r="L32" s="43"/>
      <c r="M32" s="43"/>
    </row>
    <row r="33" spans="1:13" x14ac:dyDescent="0.25">
      <c r="A33" s="90"/>
      <c r="B33" s="44"/>
      <c r="C33" s="44"/>
      <c r="D33" s="44"/>
      <c r="E33" s="44"/>
      <c r="F33" s="44"/>
      <c r="G33" s="44"/>
      <c r="H33" s="44"/>
      <c r="I33" s="44"/>
      <c r="J33" s="44"/>
      <c r="K33" s="44"/>
      <c r="L33" s="44"/>
      <c r="M33" s="44"/>
    </row>
    <row r="34" spans="1:13" x14ac:dyDescent="0.25">
      <c r="B34" s="85"/>
      <c r="C34" s="85"/>
      <c r="D34" s="85"/>
      <c r="E34" s="85"/>
      <c r="F34" s="85"/>
      <c r="G34" s="85"/>
      <c r="H34" s="85"/>
      <c r="I34" s="85"/>
      <c r="J34" s="85"/>
      <c r="K34" s="85"/>
      <c r="L34" s="85"/>
      <c r="M34" s="34"/>
    </row>
    <row r="35" spans="1:13" x14ac:dyDescent="0.25">
      <c r="B35" s="34"/>
      <c r="C35" s="34"/>
      <c r="D35" s="34"/>
      <c r="E35" s="34"/>
      <c r="F35" s="34"/>
      <c r="G35" s="34"/>
      <c r="H35" s="34"/>
      <c r="I35" s="34"/>
      <c r="J35" s="34"/>
      <c r="K35" s="34"/>
      <c r="L35" s="34"/>
      <c r="M35" s="34"/>
    </row>
    <row r="36" spans="1:13" x14ac:dyDescent="0.25">
      <c r="B36" s="11"/>
      <c r="C36" s="11"/>
      <c r="D36" s="11"/>
      <c r="E36" s="11"/>
      <c r="F36" s="11"/>
      <c r="G36" s="11"/>
      <c r="H36" s="11"/>
      <c r="I36" s="11"/>
      <c r="J36" s="11"/>
      <c r="K36" s="11"/>
      <c r="L36" s="11"/>
      <c r="M36" s="11"/>
    </row>
    <row r="37" spans="1:13" x14ac:dyDescent="0.25">
      <c r="B37" s="11"/>
      <c r="C37" s="11"/>
      <c r="D37" s="11"/>
      <c r="E37" s="11"/>
      <c r="F37" s="11"/>
      <c r="G37" s="11"/>
      <c r="H37" s="11"/>
      <c r="I37" s="11"/>
      <c r="J37" s="11"/>
      <c r="K37" s="11"/>
      <c r="L37" s="11"/>
      <c r="M37" s="11"/>
    </row>
    <row r="38" spans="1:13" x14ac:dyDescent="0.25">
      <c r="A38" s="91"/>
    </row>
    <row r="39" spans="1:13" x14ac:dyDescent="0.25">
      <c r="A39" s="92"/>
    </row>
    <row r="40" spans="1:13" x14ac:dyDescent="0.25">
      <c r="A40" s="92"/>
    </row>
    <row r="41" spans="1:13" x14ac:dyDescent="0.25">
      <c r="A41" s="85"/>
    </row>
    <row r="42" spans="1:13" x14ac:dyDescent="0.25">
      <c r="A42" s="10"/>
    </row>
    <row r="43" spans="1:13" x14ac:dyDescent="0.25">
      <c r="A43" s="10"/>
    </row>
  </sheetData>
  <mergeCells count="9">
    <mergeCell ref="L4:M5"/>
    <mergeCell ref="J4:K5"/>
    <mergeCell ref="H4:I5"/>
    <mergeCell ref="H3:M3"/>
    <mergeCell ref="A3:A6"/>
    <mergeCell ref="B3:C5"/>
    <mergeCell ref="D3:G3"/>
    <mergeCell ref="D4:E5"/>
    <mergeCell ref="F4:G5"/>
  </mergeCells>
  <hyperlinks>
    <hyperlink ref="O2" location="OBSAH!A1" display="Zpět na obsah"/>
  </hyperlink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showGridLines="0" workbookViewId="0"/>
  </sheetViews>
  <sheetFormatPr defaultRowHeight="15" x14ac:dyDescent="0.25"/>
  <cols>
    <col min="1" max="1" width="19.140625" style="113" customWidth="1"/>
    <col min="2" max="13" width="7.28515625" style="113" customWidth="1"/>
    <col min="14" max="14" width="9.140625" style="113"/>
  </cols>
  <sheetData>
    <row r="1" spans="1:16" x14ac:dyDescent="0.25">
      <c r="A1" s="42" t="s">
        <v>136</v>
      </c>
      <c r="B1" s="36"/>
      <c r="C1" s="36"/>
      <c r="D1" s="36"/>
      <c r="E1" s="36"/>
      <c r="F1" s="36"/>
      <c r="G1" s="36"/>
      <c r="H1" s="36"/>
      <c r="I1" s="36"/>
      <c r="J1" s="36"/>
      <c r="K1" s="19"/>
      <c r="L1" s="36"/>
      <c r="M1" s="36"/>
    </row>
    <row r="2" spans="1:16" ht="15.75" customHeight="1" thickBot="1" x14ac:dyDescent="0.3">
      <c r="A2" s="261" t="s">
        <v>167</v>
      </c>
      <c r="B2" s="37"/>
      <c r="C2" s="37"/>
      <c r="D2" s="37"/>
      <c r="E2" s="37"/>
      <c r="F2" s="37"/>
      <c r="G2" s="37"/>
      <c r="H2" s="37"/>
      <c r="I2" s="37"/>
      <c r="J2" s="37"/>
      <c r="K2" s="37"/>
      <c r="L2" s="37"/>
      <c r="M2" s="37"/>
      <c r="N2" s="37"/>
      <c r="O2" s="48" t="s">
        <v>165</v>
      </c>
      <c r="P2" s="37"/>
    </row>
    <row r="3" spans="1:16" ht="23.25" customHeight="1" x14ac:dyDescent="0.25">
      <c r="A3" s="354" t="s">
        <v>44</v>
      </c>
      <c r="B3" s="331" t="s">
        <v>28</v>
      </c>
      <c r="C3" s="332"/>
      <c r="D3" s="369" t="s">
        <v>24</v>
      </c>
      <c r="E3" s="370"/>
      <c r="F3" s="370"/>
      <c r="G3" s="371"/>
      <c r="H3" s="369" t="s">
        <v>129</v>
      </c>
      <c r="I3" s="370"/>
      <c r="J3" s="370"/>
      <c r="K3" s="370"/>
      <c r="L3" s="370"/>
      <c r="M3" s="370"/>
      <c r="N3" s="18"/>
    </row>
    <row r="4" spans="1:16" x14ac:dyDescent="0.25">
      <c r="A4" s="356"/>
      <c r="B4" s="374"/>
      <c r="C4" s="352"/>
      <c r="D4" s="365" t="s">
        <v>4</v>
      </c>
      <c r="E4" s="375"/>
      <c r="F4" s="362" t="s">
        <v>30</v>
      </c>
      <c r="G4" s="378"/>
      <c r="H4" s="365" t="s">
        <v>127</v>
      </c>
      <c r="I4" s="349"/>
      <c r="J4" s="362" t="s">
        <v>128</v>
      </c>
      <c r="K4" s="349"/>
      <c r="L4" s="362" t="s">
        <v>131</v>
      </c>
      <c r="M4" s="363"/>
      <c r="N4" s="89"/>
    </row>
    <row r="5" spans="1:16" x14ac:dyDescent="0.25">
      <c r="A5" s="356"/>
      <c r="B5" s="333"/>
      <c r="C5" s="334"/>
      <c r="D5" s="404"/>
      <c r="E5" s="377"/>
      <c r="F5" s="364"/>
      <c r="G5" s="355"/>
      <c r="H5" s="333"/>
      <c r="I5" s="366"/>
      <c r="J5" s="364"/>
      <c r="K5" s="366"/>
      <c r="L5" s="364"/>
      <c r="M5" s="334"/>
      <c r="N5" s="89"/>
    </row>
    <row r="6" spans="1:16" ht="15.75" thickBot="1" x14ac:dyDescent="0.3">
      <c r="A6" s="357"/>
      <c r="B6" s="210" t="s">
        <v>33</v>
      </c>
      <c r="C6" s="212" t="s">
        <v>34</v>
      </c>
      <c r="D6" s="210" t="s">
        <v>33</v>
      </c>
      <c r="E6" s="215" t="s">
        <v>37</v>
      </c>
      <c r="F6" s="213" t="s">
        <v>33</v>
      </c>
      <c r="G6" s="216" t="s">
        <v>35</v>
      </c>
      <c r="H6" s="210" t="s">
        <v>33</v>
      </c>
      <c r="I6" s="215" t="s">
        <v>104</v>
      </c>
      <c r="J6" s="213" t="s">
        <v>33</v>
      </c>
      <c r="K6" s="215" t="s">
        <v>104</v>
      </c>
      <c r="L6" s="213" t="s">
        <v>33</v>
      </c>
      <c r="M6" s="214" t="s">
        <v>104</v>
      </c>
      <c r="N6" s="114"/>
    </row>
    <row r="7" spans="1:16" x14ac:dyDescent="0.25">
      <c r="A7" s="219" t="s">
        <v>164</v>
      </c>
      <c r="B7" s="127">
        <v>285</v>
      </c>
      <c r="C7" s="259">
        <v>1</v>
      </c>
      <c r="D7" s="127">
        <v>80</v>
      </c>
      <c r="E7" s="259">
        <v>1</v>
      </c>
      <c r="F7" s="127">
        <v>205</v>
      </c>
      <c r="G7" s="259">
        <v>1</v>
      </c>
      <c r="H7" s="120">
        <v>26</v>
      </c>
      <c r="I7" s="136">
        <f>H7/$B7</f>
        <v>9.1228070175438603E-2</v>
      </c>
      <c r="J7" s="121">
        <v>40</v>
      </c>
      <c r="K7" s="126">
        <f>J7/$B7</f>
        <v>0.14035087719298245</v>
      </c>
      <c r="L7" s="122">
        <v>219</v>
      </c>
      <c r="M7" s="281">
        <f>L7/$B7</f>
        <v>0.76842105263157889</v>
      </c>
      <c r="N7" s="115"/>
      <c r="O7" s="86"/>
      <c r="P7" s="34"/>
    </row>
    <row r="8" spans="1:16" x14ac:dyDescent="0.25">
      <c r="A8" s="187" t="s">
        <v>10</v>
      </c>
      <c r="B8" s="33">
        <v>10</v>
      </c>
      <c r="C8" s="52">
        <v>1</v>
      </c>
      <c r="D8" s="33">
        <v>3</v>
      </c>
      <c r="E8" s="52">
        <v>1</v>
      </c>
      <c r="F8" s="33">
        <v>7</v>
      </c>
      <c r="G8" s="52">
        <v>1</v>
      </c>
      <c r="H8" s="135" t="s">
        <v>88</v>
      </c>
      <c r="I8" s="141" t="s">
        <v>88</v>
      </c>
      <c r="J8" s="83">
        <v>3</v>
      </c>
      <c r="K8" s="52">
        <f t="shared" ref="K8" si="0">J8/$B8</f>
        <v>0.3</v>
      </c>
      <c r="L8" s="51">
        <v>7</v>
      </c>
      <c r="M8" s="35">
        <f t="shared" ref="M8" si="1">L8/$B8</f>
        <v>0.7</v>
      </c>
      <c r="N8" s="115"/>
      <c r="O8" s="86"/>
      <c r="P8" s="34"/>
    </row>
    <row r="9" spans="1:16" x14ac:dyDescent="0.25">
      <c r="A9" s="187" t="s">
        <v>11</v>
      </c>
      <c r="B9" s="33">
        <v>44</v>
      </c>
      <c r="C9" s="52">
        <v>1</v>
      </c>
      <c r="D9" s="33">
        <v>13</v>
      </c>
      <c r="E9" s="52">
        <v>1</v>
      </c>
      <c r="F9" s="33">
        <v>31</v>
      </c>
      <c r="G9" s="52">
        <v>1</v>
      </c>
      <c r="H9" s="78">
        <v>4</v>
      </c>
      <c r="I9" s="81">
        <f t="shared" ref="I9:I21" si="2">H9/$B9</f>
        <v>9.0909090909090912E-2</v>
      </c>
      <c r="J9" s="83">
        <v>10</v>
      </c>
      <c r="K9" s="52">
        <f t="shared" ref="K9" si="3">J9/$B9</f>
        <v>0.22727272727272727</v>
      </c>
      <c r="L9" s="51">
        <v>30</v>
      </c>
      <c r="M9" s="35">
        <f t="shared" ref="M9" si="4">L9/$B9</f>
        <v>0.68181818181818177</v>
      </c>
      <c r="N9" s="115"/>
      <c r="O9" s="86"/>
      <c r="P9" s="34"/>
    </row>
    <row r="10" spans="1:16" x14ac:dyDescent="0.25">
      <c r="A10" s="187" t="s">
        <v>12</v>
      </c>
      <c r="B10" s="33">
        <v>14</v>
      </c>
      <c r="C10" s="52">
        <v>1</v>
      </c>
      <c r="D10" s="33">
        <v>3</v>
      </c>
      <c r="E10" s="52">
        <v>1</v>
      </c>
      <c r="F10" s="33">
        <v>11</v>
      </c>
      <c r="G10" s="52">
        <v>1</v>
      </c>
      <c r="H10" s="78">
        <v>1</v>
      </c>
      <c r="I10" s="81">
        <f t="shared" si="2"/>
        <v>7.1428571428571425E-2</v>
      </c>
      <c r="J10" s="83">
        <v>2</v>
      </c>
      <c r="K10" s="52">
        <f t="shared" ref="K10" si="5">J10/$B10</f>
        <v>0.14285714285714285</v>
      </c>
      <c r="L10" s="51">
        <v>11</v>
      </c>
      <c r="M10" s="35">
        <f t="shared" ref="M10" si="6">L10/$B10</f>
        <v>0.7857142857142857</v>
      </c>
      <c r="N10" s="115"/>
      <c r="O10" s="86"/>
      <c r="P10" s="34"/>
    </row>
    <row r="11" spans="1:16" x14ac:dyDescent="0.25">
      <c r="A11" s="187" t="s">
        <v>13</v>
      </c>
      <c r="B11" s="33">
        <v>22</v>
      </c>
      <c r="C11" s="52">
        <v>1</v>
      </c>
      <c r="D11" s="33">
        <v>6</v>
      </c>
      <c r="E11" s="52">
        <v>1</v>
      </c>
      <c r="F11" s="33">
        <v>16</v>
      </c>
      <c r="G11" s="52">
        <v>1</v>
      </c>
      <c r="H11" s="78">
        <v>1</v>
      </c>
      <c r="I11" s="81">
        <f t="shared" si="2"/>
        <v>4.5454545454545456E-2</v>
      </c>
      <c r="J11" s="141" t="s">
        <v>88</v>
      </c>
      <c r="K11" s="56" t="s">
        <v>88</v>
      </c>
      <c r="L11" s="51">
        <v>21</v>
      </c>
      <c r="M11" s="35">
        <f t="shared" ref="M11" si="7">L11/$B11</f>
        <v>0.95454545454545459</v>
      </c>
      <c r="N11" s="115"/>
      <c r="O11" s="86"/>
      <c r="P11" s="34"/>
    </row>
    <row r="12" spans="1:16" x14ac:dyDescent="0.25">
      <c r="A12" s="187" t="s">
        <v>14</v>
      </c>
      <c r="B12" s="33">
        <v>11</v>
      </c>
      <c r="C12" s="52">
        <v>1</v>
      </c>
      <c r="D12" s="33">
        <v>4</v>
      </c>
      <c r="E12" s="52">
        <v>1</v>
      </c>
      <c r="F12" s="33">
        <v>7</v>
      </c>
      <c r="G12" s="52">
        <v>1</v>
      </c>
      <c r="H12" s="78">
        <v>1</v>
      </c>
      <c r="I12" s="81">
        <f t="shared" si="2"/>
        <v>9.0909090909090912E-2</v>
      </c>
      <c r="J12" s="141" t="s">
        <v>88</v>
      </c>
      <c r="K12" s="56" t="s">
        <v>88</v>
      </c>
      <c r="L12" s="51">
        <v>10</v>
      </c>
      <c r="M12" s="35">
        <f t="shared" ref="M12" si="8">L12/$B12</f>
        <v>0.90909090909090906</v>
      </c>
      <c r="N12" s="115"/>
      <c r="O12" s="86"/>
      <c r="P12" s="34"/>
    </row>
    <row r="13" spans="1:16" x14ac:dyDescent="0.25">
      <c r="A13" s="187" t="s">
        <v>15</v>
      </c>
      <c r="B13" s="33">
        <v>29</v>
      </c>
      <c r="C13" s="52">
        <v>1</v>
      </c>
      <c r="D13" s="33">
        <v>7</v>
      </c>
      <c r="E13" s="52">
        <v>1</v>
      </c>
      <c r="F13" s="33">
        <v>22</v>
      </c>
      <c r="G13" s="52">
        <v>1</v>
      </c>
      <c r="H13" s="78">
        <v>3</v>
      </c>
      <c r="I13" s="81">
        <f t="shared" si="2"/>
        <v>0.10344827586206896</v>
      </c>
      <c r="J13" s="83">
        <v>5</v>
      </c>
      <c r="K13" s="52">
        <f t="shared" ref="K13" si="9">J13/$B13</f>
        <v>0.17241379310344829</v>
      </c>
      <c r="L13" s="51">
        <v>21</v>
      </c>
      <c r="M13" s="35">
        <f t="shared" ref="M13" si="10">L13/$B13</f>
        <v>0.72413793103448276</v>
      </c>
      <c r="N13" s="115"/>
      <c r="O13" s="86"/>
      <c r="P13" s="34"/>
    </row>
    <row r="14" spans="1:16" x14ac:dyDescent="0.25">
      <c r="A14" s="187" t="s">
        <v>16</v>
      </c>
      <c r="B14" s="33">
        <v>28</v>
      </c>
      <c r="C14" s="52">
        <v>1</v>
      </c>
      <c r="D14" s="33">
        <v>7</v>
      </c>
      <c r="E14" s="52">
        <v>1</v>
      </c>
      <c r="F14" s="33">
        <v>21</v>
      </c>
      <c r="G14" s="52">
        <v>1</v>
      </c>
      <c r="H14" s="135" t="s">
        <v>88</v>
      </c>
      <c r="I14" s="141" t="s">
        <v>88</v>
      </c>
      <c r="J14" s="141" t="s">
        <v>88</v>
      </c>
      <c r="K14" s="56" t="s">
        <v>88</v>
      </c>
      <c r="L14" s="51">
        <v>28</v>
      </c>
      <c r="M14" s="35">
        <f t="shared" ref="M14" si="11">L14/$B14</f>
        <v>1</v>
      </c>
      <c r="N14" s="115"/>
      <c r="O14" s="86"/>
      <c r="P14" s="34"/>
    </row>
    <row r="15" spans="1:16" x14ac:dyDescent="0.25">
      <c r="A15" s="187" t="s">
        <v>17</v>
      </c>
      <c r="B15" s="33">
        <v>23</v>
      </c>
      <c r="C15" s="52">
        <v>1</v>
      </c>
      <c r="D15" s="33">
        <v>10</v>
      </c>
      <c r="E15" s="52">
        <v>1</v>
      </c>
      <c r="F15" s="33">
        <v>13</v>
      </c>
      <c r="G15" s="52">
        <v>1</v>
      </c>
      <c r="H15" s="78">
        <v>1</v>
      </c>
      <c r="I15" s="81">
        <f t="shared" si="2"/>
        <v>4.3478260869565216E-2</v>
      </c>
      <c r="J15" s="83">
        <v>2</v>
      </c>
      <c r="K15" s="52">
        <f t="shared" ref="K15" si="12">J15/$B15</f>
        <v>8.6956521739130432E-2</v>
      </c>
      <c r="L15" s="51">
        <v>20</v>
      </c>
      <c r="M15" s="35">
        <f t="shared" ref="M15" si="13">L15/$B15</f>
        <v>0.86956521739130432</v>
      </c>
      <c r="N15" s="115"/>
      <c r="O15" s="86"/>
      <c r="P15" s="34"/>
    </row>
    <row r="16" spans="1:16" x14ac:dyDescent="0.25">
      <c r="A16" s="187" t="s">
        <v>18</v>
      </c>
      <c r="B16" s="33">
        <v>43</v>
      </c>
      <c r="C16" s="52">
        <v>1</v>
      </c>
      <c r="D16" s="33">
        <v>13</v>
      </c>
      <c r="E16" s="52">
        <v>1</v>
      </c>
      <c r="F16" s="33">
        <v>30</v>
      </c>
      <c r="G16" s="52">
        <v>1</v>
      </c>
      <c r="H16" s="78">
        <v>4</v>
      </c>
      <c r="I16" s="81">
        <f t="shared" si="2"/>
        <v>9.3023255813953487E-2</v>
      </c>
      <c r="J16" s="83">
        <v>10</v>
      </c>
      <c r="K16" s="52">
        <f t="shared" ref="K16" si="14">J16/$B16</f>
        <v>0.23255813953488372</v>
      </c>
      <c r="L16" s="51">
        <v>29</v>
      </c>
      <c r="M16" s="35">
        <f t="shared" ref="M16" si="15">L16/$B16</f>
        <v>0.67441860465116277</v>
      </c>
      <c r="N16" s="115"/>
      <c r="O16" s="86"/>
      <c r="P16" s="34"/>
    </row>
    <row r="17" spans="1:16" x14ac:dyDescent="0.25">
      <c r="A17" s="187" t="s">
        <v>19</v>
      </c>
      <c r="B17" s="33">
        <v>9</v>
      </c>
      <c r="C17" s="52">
        <v>1</v>
      </c>
      <c r="D17" s="33">
        <v>3</v>
      </c>
      <c r="E17" s="52">
        <v>1</v>
      </c>
      <c r="F17" s="33">
        <v>6</v>
      </c>
      <c r="G17" s="52">
        <v>1</v>
      </c>
      <c r="H17" s="78">
        <v>1</v>
      </c>
      <c r="I17" s="81">
        <f t="shared" si="2"/>
        <v>0.1111111111111111</v>
      </c>
      <c r="J17" s="83">
        <v>2</v>
      </c>
      <c r="K17" s="52">
        <f t="shared" ref="K17" si="16">J17/$B17</f>
        <v>0.22222222222222221</v>
      </c>
      <c r="L17" s="51">
        <v>6</v>
      </c>
      <c r="M17" s="35">
        <f t="shared" ref="M17" si="17">L17/$B17</f>
        <v>0.66666666666666663</v>
      </c>
      <c r="N17" s="115"/>
      <c r="O17" s="86"/>
      <c r="P17" s="34"/>
    </row>
    <row r="18" spans="1:16" x14ac:dyDescent="0.25">
      <c r="A18" s="187" t="s">
        <v>20</v>
      </c>
      <c r="B18" s="33">
        <v>6</v>
      </c>
      <c r="C18" s="52">
        <v>1</v>
      </c>
      <c r="D18" s="33">
        <v>1</v>
      </c>
      <c r="E18" s="52">
        <v>1</v>
      </c>
      <c r="F18" s="33">
        <v>5</v>
      </c>
      <c r="G18" s="52">
        <v>1</v>
      </c>
      <c r="H18" s="78">
        <v>3</v>
      </c>
      <c r="I18" s="81">
        <f t="shared" si="2"/>
        <v>0.5</v>
      </c>
      <c r="J18" s="83">
        <v>3</v>
      </c>
      <c r="K18" s="52">
        <f t="shared" ref="K18" si="18">J18/$B18</f>
        <v>0.5</v>
      </c>
      <c r="L18" s="56" t="s">
        <v>88</v>
      </c>
      <c r="M18" s="251" t="s">
        <v>88</v>
      </c>
      <c r="N18" s="115"/>
      <c r="O18" s="86"/>
      <c r="P18" s="34"/>
    </row>
    <row r="19" spans="1:16" x14ac:dyDescent="0.25">
      <c r="A19" s="187" t="s">
        <v>21</v>
      </c>
      <c r="B19" s="33">
        <v>17</v>
      </c>
      <c r="C19" s="52">
        <v>1</v>
      </c>
      <c r="D19" s="33">
        <v>4</v>
      </c>
      <c r="E19" s="52">
        <v>1</v>
      </c>
      <c r="F19" s="33">
        <v>13</v>
      </c>
      <c r="G19" s="52">
        <v>1</v>
      </c>
      <c r="H19" s="135" t="s">
        <v>88</v>
      </c>
      <c r="I19" s="141" t="s">
        <v>88</v>
      </c>
      <c r="J19" s="141" t="s">
        <v>88</v>
      </c>
      <c r="K19" s="56" t="s">
        <v>88</v>
      </c>
      <c r="L19" s="51">
        <v>17</v>
      </c>
      <c r="M19" s="35">
        <f t="shared" ref="M19" si="19">L19/$B19</f>
        <v>1</v>
      </c>
      <c r="N19" s="115"/>
      <c r="O19" s="86"/>
      <c r="P19" s="34"/>
    </row>
    <row r="20" spans="1:16" x14ac:dyDescent="0.25">
      <c r="A20" s="187" t="s">
        <v>22</v>
      </c>
      <c r="B20" s="72">
        <v>17</v>
      </c>
      <c r="C20" s="52">
        <v>1</v>
      </c>
      <c r="D20" s="33">
        <v>4</v>
      </c>
      <c r="E20" s="52">
        <v>1</v>
      </c>
      <c r="F20" s="33">
        <v>13</v>
      </c>
      <c r="G20" s="52">
        <v>1</v>
      </c>
      <c r="H20" s="78">
        <v>2</v>
      </c>
      <c r="I20" s="81">
        <f t="shared" si="2"/>
        <v>0.11764705882352941</v>
      </c>
      <c r="J20" s="141" t="s">
        <v>88</v>
      </c>
      <c r="K20" s="56" t="s">
        <v>88</v>
      </c>
      <c r="L20" s="51">
        <v>15</v>
      </c>
      <c r="M20" s="35">
        <f t="shared" ref="M20" si="20">L20/$B20</f>
        <v>0.88235294117647056</v>
      </c>
      <c r="N20" s="115"/>
      <c r="O20" s="86"/>
      <c r="P20" s="34"/>
    </row>
    <row r="21" spans="1:16" x14ac:dyDescent="0.25">
      <c r="A21" s="220" t="s">
        <v>23</v>
      </c>
      <c r="B21" s="72">
        <v>12</v>
      </c>
      <c r="C21" s="52">
        <v>1</v>
      </c>
      <c r="D21" s="72">
        <v>2</v>
      </c>
      <c r="E21" s="52">
        <v>1</v>
      </c>
      <c r="F21" s="72">
        <v>10</v>
      </c>
      <c r="G21" s="52">
        <v>1</v>
      </c>
      <c r="H21" s="79">
        <v>5</v>
      </c>
      <c r="I21" s="81">
        <f t="shared" si="2"/>
        <v>0.41666666666666669</v>
      </c>
      <c r="J21" s="80">
        <v>3</v>
      </c>
      <c r="K21" s="52">
        <f t="shared" ref="K21" si="21">J21/$B21</f>
        <v>0.25</v>
      </c>
      <c r="L21" s="53">
        <v>4</v>
      </c>
      <c r="M21" s="35">
        <f t="shared" ref="M21" si="22">L21/$B21</f>
        <v>0.33333333333333331</v>
      </c>
      <c r="N21" s="115"/>
      <c r="O21" s="86"/>
      <c r="P21" s="34"/>
    </row>
    <row r="22" spans="1:16" s="113" customFormat="1" x14ac:dyDescent="0.25">
      <c r="A22" s="262"/>
      <c r="B22" s="9"/>
      <c r="C22" s="35"/>
      <c r="D22" s="9"/>
      <c r="E22" s="35"/>
      <c r="F22" s="9"/>
      <c r="G22" s="35"/>
      <c r="H22" s="9"/>
      <c r="I22" s="35"/>
      <c r="J22" s="9"/>
      <c r="K22" s="35"/>
      <c r="L22" s="9"/>
      <c r="M22" s="35"/>
      <c r="N22" s="115"/>
      <c r="O22" s="34"/>
      <c r="P22" s="34"/>
    </row>
    <row r="23" spans="1:16" x14ac:dyDescent="0.25">
      <c r="A23" s="90" t="s">
        <v>130</v>
      </c>
      <c r="B23" s="43"/>
      <c r="C23" s="43"/>
      <c r="D23" s="43"/>
      <c r="E23" s="43"/>
      <c r="F23" s="43"/>
      <c r="G23" s="43"/>
      <c r="H23" s="43"/>
      <c r="I23" s="43"/>
      <c r="J23" s="43"/>
      <c r="K23" s="43"/>
      <c r="L23" s="43"/>
      <c r="M23" s="43"/>
    </row>
    <row r="24" spans="1:16" x14ac:dyDescent="0.25">
      <c r="A24" s="90" t="s">
        <v>133</v>
      </c>
      <c r="B24" s="43"/>
      <c r="C24" s="43"/>
      <c r="D24" s="43"/>
      <c r="E24" s="43"/>
      <c r="F24" s="43"/>
      <c r="G24" s="43"/>
      <c r="H24" s="43"/>
      <c r="I24" s="43"/>
      <c r="J24" s="43"/>
      <c r="K24" s="43"/>
      <c r="L24" s="43"/>
      <c r="M24" s="43"/>
    </row>
    <row r="25" spans="1:16" x14ac:dyDescent="0.25">
      <c r="A25" s="90" t="s">
        <v>134</v>
      </c>
      <c r="B25" s="43"/>
      <c r="C25" s="43"/>
      <c r="D25" s="43"/>
      <c r="E25" s="43"/>
      <c r="F25" s="43"/>
      <c r="G25" s="43"/>
      <c r="H25" s="43"/>
      <c r="I25" s="43"/>
      <c r="J25" s="43"/>
      <c r="K25" s="43"/>
      <c r="L25" s="43"/>
      <c r="M25" s="43"/>
    </row>
    <row r="26" spans="1:16" x14ac:dyDescent="0.25">
      <c r="A26" s="90" t="s">
        <v>135</v>
      </c>
      <c r="B26" s="43"/>
      <c r="C26" s="43"/>
      <c r="D26" s="43"/>
      <c r="E26" s="43"/>
      <c r="F26" s="43"/>
      <c r="G26" s="43"/>
      <c r="H26" s="43"/>
      <c r="I26" s="43"/>
      <c r="J26" s="43"/>
      <c r="K26" s="43"/>
      <c r="L26" s="43"/>
      <c r="M26" s="43"/>
    </row>
    <row r="27" spans="1:16" x14ac:dyDescent="0.25">
      <c r="A27" s="90" t="s">
        <v>132</v>
      </c>
      <c r="B27" s="43"/>
      <c r="C27" s="43"/>
      <c r="D27" s="43"/>
      <c r="E27" s="43"/>
      <c r="F27" s="43"/>
      <c r="G27" s="43"/>
      <c r="H27" s="43"/>
      <c r="I27" s="43"/>
      <c r="J27" s="43"/>
      <c r="K27" s="43"/>
      <c r="L27" s="43"/>
      <c r="M27" s="43"/>
    </row>
    <row r="28" spans="1:16" s="113" customFormat="1" x14ac:dyDescent="0.25">
      <c r="A28" s="90" t="s">
        <v>169</v>
      </c>
      <c r="B28" s="43"/>
      <c r="C28" s="43"/>
      <c r="D28" s="43"/>
      <c r="E28" s="43"/>
      <c r="F28" s="43"/>
      <c r="G28" s="43"/>
      <c r="H28" s="43"/>
      <c r="I28" s="43"/>
      <c r="J28" s="43"/>
      <c r="K28" s="43"/>
      <c r="L28" s="43"/>
      <c r="M28" s="43"/>
    </row>
    <row r="29" spans="1:16" x14ac:dyDescent="0.25">
      <c r="A29" s="20" t="s">
        <v>69</v>
      </c>
      <c r="B29" s="43"/>
      <c r="C29" s="43"/>
      <c r="D29" s="43"/>
      <c r="E29" s="43"/>
      <c r="F29" s="43"/>
      <c r="G29" s="43"/>
      <c r="H29" s="43"/>
      <c r="I29" s="43"/>
      <c r="J29" s="43"/>
      <c r="K29" s="43"/>
      <c r="L29" s="43"/>
      <c r="M29" s="43"/>
    </row>
    <row r="30" spans="1:16" x14ac:dyDescent="0.25">
      <c r="A30" s="90"/>
      <c r="B30" s="142"/>
      <c r="C30" s="142"/>
      <c r="D30" s="142"/>
      <c r="E30" s="142"/>
      <c r="F30" s="142"/>
      <c r="G30" s="142"/>
      <c r="H30" s="142"/>
      <c r="I30" s="142"/>
      <c r="J30" s="142"/>
      <c r="K30" s="142"/>
      <c r="L30" s="142"/>
      <c r="M30" s="142"/>
    </row>
    <row r="31" spans="1:16" x14ac:dyDescent="0.25">
      <c r="M31" s="34"/>
    </row>
    <row r="32" spans="1:16" x14ac:dyDescent="0.25">
      <c r="B32" s="11"/>
      <c r="C32" s="11"/>
      <c r="D32" s="11"/>
      <c r="E32" s="11"/>
      <c r="F32" s="11"/>
      <c r="G32" s="11"/>
      <c r="H32" s="11"/>
      <c r="I32" s="11"/>
      <c r="J32" s="11"/>
      <c r="K32" s="11"/>
      <c r="L32" s="11"/>
      <c r="M32" s="11"/>
    </row>
    <row r="33" spans="1:13" x14ac:dyDescent="0.25">
      <c r="B33" s="11"/>
      <c r="C33" s="11"/>
      <c r="D33" s="11"/>
      <c r="E33" s="11"/>
      <c r="F33" s="11"/>
      <c r="G33" s="11"/>
      <c r="H33" s="11"/>
      <c r="I33" s="11"/>
      <c r="J33" s="11"/>
      <c r="K33" s="11"/>
      <c r="L33" s="11"/>
      <c r="M33" s="11"/>
    </row>
    <row r="34" spans="1:13" x14ac:dyDescent="0.25">
      <c r="A34" s="91"/>
    </row>
    <row r="35" spans="1:13" x14ac:dyDescent="0.25">
      <c r="A35" s="92"/>
    </row>
    <row r="36" spans="1:13" x14ac:dyDescent="0.25">
      <c r="A36" s="92"/>
    </row>
    <row r="38" spans="1:13" x14ac:dyDescent="0.25">
      <c r="A38" s="10"/>
    </row>
    <row r="39" spans="1:13" x14ac:dyDescent="0.25">
      <c r="A39" s="10"/>
    </row>
  </sheetData>
  <mergeCells count="9">
    <mergeCell ref="A3:A6"/>
    <mergeCell ref="B3:C5"/>
    <mergeCell ref="D3:G3"/>
    <mergeCell ref="H3:M3"/>
    <mergeCell ref="D4:E5"/>
    <mergeCell ref="F4:G5"/>
    <mergeCell ref="H4:I5"/>
    <mergeCell ref="J4:K5"/>
    <mergeCell ref="L4:M5"/>
  </mergeCells>
  <hyperlinks>
    <hyperlink ref="O2" location="OBSAH!A1" display="Zpět na obsah"/>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5"/>
  <sheetViews>
    <sheetView showGridLines="0" workbookViewId="0"/>
  </sheetViews>
  <sheetFormatPr defaultRowHeight="15" x14ac:dyDescent="0.25"/>
  <cols>
    <col min="2" max="2" width="70.7109375" customWidth="1"/>
  </cols>
  <sheetData>
    <row r="2" spans="1:2" x14ac:dyDescent="0.25">
      <c r="A2" s="116" t="s">
        <v>72</v>
      </c>
    </row>
    <row r="3" spans="1:2" x14ac:dyDescent="0.25">
      <c r="A3" s="95" t="s">
        <v>39</v>
      </c>
      <c r="B3" s="94" t="s">
        <v>73</v>
      </c>
    </row>
    <row r="4" spans="1:2" x14ac:dyDescent="0.25">
      <c r="A4" s="95" t="s">
        <v>26</v>
      </c>
      <c r="B4" s="94" t="s">
        <v>74</v>
      </c>
    </row>
    <row r="5" spans="1:2" x14ac:dyDescent="0.25">
      <c r="A5" s="95" t="s">
        <v>27</v>
      </c>
      <c r="B5" s="94" t="s">
        <v>75</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S29"/>
  <sheetViews>
    <sheetView showGridLines="0" zoomScaleNormal="100" workbookViewId="0"/>
  </sheetViews>
  <sheetFormatPr defaultRowHeight="15" x14ac:dyDescent="0.25"/>
  <cols>
    <col min="1" max="1" width="12.85546875" style="111" customWidth="1"/>
    <col min="2" max="2" width="5.7109375" style="111" customWidth="1"/>
    <col min="3" max="4" width="7.140625" style="111" customWidth="1"/>
    <col min="5" max="12" width="7.5703125" style="111" customWidth="1"/>
    <col min="13" max="14" width="9.140625" style="111"/>
    <col min="15" max="15" width="10.42578125" bestFit="1" customWidth="1"/>
    <col min="16" max="16" width="11.85546875" bestFit="1" customWidth="1"/>
  </cols>
  <sheetData>
    <row r="1" spans="1:19" ht="17.25" customHeight="1" x14ac:dyDescent="0.25">
      <c r="A1" s="24" t="s">
        <v>115</v>
      </c>
      <c r="B1" s="24"/>
      <c r="C1" s="25"/>
      <c r="D1" s="25"/>
      <c r="E1" s="25"/>
      <c r="F1" s="25"/>
      <c r="G1" s="25"/>
      <c r="H1" s="25"/>
      <c r="I1" s="25"/>
      <c r="J1" s="25"/>
      <c r="K1" s="25"/>
      <c r="L1" s="25"/>
    </row>
    <row r="2" spans="1:19" s="67" customFormat="1" ht="17.25" customHeight="1" thickBot="1" x14ac:dyDescent="0.3">
      <c r="A2" s="261" t="s">
        <v>167</v>
      </c>
      <c r="B2" s="261"/>
      <c r="C2" s="144"/>
      <c r="D2" s="144"/>
      <c r="E2" s="144"/>
      <c r="F2" s="144"/>
      <c r="G2" s="144"/>
      <c r="H2" s="144"/>
      <c r="I2" s="144"/>
      <c r="J2" s="144"/>
      <c r="K2" s="144"/>
      <c r="L2" s="144"/>
      <c r="M2" s="261"/>
      <c r="N2" s="261"/>
      <c r="P2" s="119" t="s">
        <v>47</v>
      </c>
    </row>
    <row r="3" spans="1:19" ht="17.25" customHeight="1" x14ac:dyDescent="0.25">
      <c r="A3" s="321" t="s">
        <v>52</v>
      </c>
      <c r="B3" s="322"/>
      <c r="C3" s="300" t="s">
        <v>48</v>
      </c>
      <c r="D3" s="300" t="s">
        <v>49</v>
      </c>
      <c r="E3" s="311" t="s">
        <v>50</v>
      </c>
      <c r="F3" s="312"/>
      <c r="G3" s="312"/>
      <c r="H3" s="312"/>
      <c r="I3" s="312"/>
      <c r="J3" s="312"/>
      <c r="K3" s="313"/>
      <c r="L3" s="290" t="s">
        <v>51</v>
      </c>
      <c r="M3" s="294" t="s">
        <v>56</v>
      </c>
      <c r="N3" s="297" t="s">
        <v>57</v>
      </c>
      <c r="O3" s="21"/>
    </row>
    <row r="4" spans="1:19" ht="24.75" customHeight="1" x14ac:dyDescent="0.25">
      <c r="A4" s="307"/>
      <c r="B4" s="323"/>
      <c r="C4" s="301"/>
      <c r="D4" s="301"/>
      <c r="E4" s="314" t="s">
        <v>3</v>
      </c>
      <c r="F4" s="286" t="s">
        <v>41</v>
      </c>
      <c r="G4" s="304"/>
      <c r="H4" s="286" t="s">
        <v>42</v>
      </c>
      <c r="I4" s="304"/>
      <c r="J4" s="286" t="s">
        <v>65</v>
      </c>
      <c r="K4" s="287"/>
      <c r="L4" s="291"/>
      <c r="M4" s="295"/>
      <c r="N4" s="298"/>
      <c r="O4" s="21"/>
    </row>
    <row r="5" spans="1:19" ht="30" customHeight="1" x14ac:dyDescent="0.25">
      <c r="A5" s="307"/>
      <c r="B5" s="323"/>
      <c r="C5" s="302"/>
      <c r="D5" s="302"/>
      <c r="E5" s="315"/>
      <c r="F5" s="305" t="s">
        <v>4</v>
      </c>
      <c r="G5" s="309" t="s">
        <v>30</v>
      </c>
      <c r="H5" s="305" t="s">
        <v>31</v>
      </c>
      <c r="I5" s="309" t="s">
        <v>32</v>
      </c>
      <c r="J5" s="305" t="s">
        <v>63</v>
      </c>
      <c r="K5" s="307" t="s">
        <v>64</v>
      </c>
      <c r="L5" s="291"/>
      <c r="M5" s="295"/>
      <c r="N5" s="298"/>
      <c r="O5" s="21"/>
    </row>
    <row r="6" spans="1:19" ht="57.75" customHeight="1" thickBot="1" x14ac:dyDescent="0.3">
      <c r="A6" s="308"/>
      <c r="B6" s="324"/>
      <c r="C6" s="303"/>
      <c r="D6" s="303"/>
      <c r="E6" s="316"/>
      <c r="F6" s="306"/>
      <c r="G6" s="310"/>
      <c r="H6" s="306"/>
      <c r="I6" s="310"/>
      <c r="J6" s="306"/>
      <c r="K6" s="308"/>
      <c r="L6" s="292"/>
      <c r="M6" s="296"/>
      <c r="N6" s="299"/>
      <c r="O6" s="21"/>
      <c r="P6" s="8"/>
      <c r="Q6" s="8"/>
      <c r="R6" s="8"/>
      <c r="S6" s="8"/>
    </row>
    <row r="7" spans="1:19" ht="15" customHeight="1" x14ac:dyDescent="0.25">
      <c r="A7" s="325" t="s">
        <v>5</v>
      </c>
      <c r="B7" s="326"/>
      <c r="C7" s="45">
        <v>5158</v>
      </c>
      <c r="D7" s="45">
        <v>15729</v>
      </c>
      <c r="E7" s="29">
        <v>367603</v>
      </c>
      <c r="F7" s="54">
        <v>176574</v>
      </c>
      <c r="G7" s="29">
        <v>191029</v>
      </c>
      <c r="H7" s="28">
        <v>360389</v>
      </c>
      <c r="I7" s="29">
        <v>7214</v>
      </c>
      <c r="J7" s="28">
        <v>357291</v>
      </c>
      <c r="K7" s="26">
        <v>10312</v>
      </c>
      <c r="L7" s="182">
        <v>29283.4</v>
      </c>
      <c r="M7" s="145">
        <v>23.371034395066438</v>
      </c>
      <c r="N7" s="172">
        <v>12.553289577029989</v>
      </c>
      <c r="O7" s="173"/>
      <c r="P7" s="103"/>
      <c r="Q7" s="100"/>
      <c r="R7" s="100"/>
      <c r="S7" s="8"/>
    </row>
    <row r="8" spans="1:19" ht="15" customHeight="1" x14ac:dyDescent="0.25">
      <c r="A8" s="327" t="s">
        <v>6</v>
      </c>
      <c r="B8" s="328"/>
      <c r="C8" s="45">
        <v>5209</v>
      </c>
      <c r="D8" s="45">
        <v>15848</v>
      </c>
      <c r="E8" s="29">
        <v>367361</v>
      </c>
      <c r="F8" s="54">
        <v>176418</v>
      </c>
      <c r="G8" s="29">
        <v>190943</v>
      </c>
      <c r="H8" s="28">
        <v>359059</v>
      </c>
      <c r="I8" s="29">
        <v>8302</v>
      </c>
      <c r="J8" s="28">
        <v>356825</v>
      </c>
      <c r="K8" s="26">
        <v>10536</v>
      </c>
      <c r="L8" s="182">
        <v>29513.8</v>
      </c>
      <c r="M8" s="145">
        <v>23.180275113579</v>
      </c>
      <c r="N8" s="172">
        <v>12.447092546537553</v>
      </c>
      <c r="O8" s="173"/>
      <c r="P8" s="103"/>
      <c r="Q8" s="100"/>
      <c r="R8" s="100"/>
    </row>
    <row r="9" spans="1:19" ht="15" customHeight="1" x14ac:dyDescent="0.25">
      <c r="A9" s="327" t="s">
        <v>7</v>
      </c>
      <c r="B9" s="328"/>
      <c r="C9" s="45">
        <v>5209</v>
      </c>
      <c r="D9" s="45">
        <v>15856</v>
      </c>
      <c r="E9" s="29">
        <v>362653</v>
      </c>
      <c r="F9" s="49">
        <v>174058</v>
      </c>
      <c r="G9" s="29">
        <v>188595</v>
      </c>
      <c r="H9" s="29">
        <v>353159</v>
      </c>
      <c r="I9" s="29">
        <v>9494</v>
      </c>
      <c r="J9" s="29">
        <v>352167</v>
      </c>
      <c r="K9" s="26">
        <v>10486</v>
      </c>
      <c r="L9" s="182">
        <v>29629.5</v>
      </c>
      <c r="M9" s="145">
        <v>22.871657416750757</v>
      </c>
      <c r="N9" s="172">
        <v>12.239592298216305</v>
      </c>
      <c r="O9" s="173"/>
      <c r="P9" s="103"/>
      <c r="Q9" s="100"/>
      <c r="R9" s="100"/>
    </row>
    <row r="10" spans="1:19" ht="15" customHeight="1" x14ac:dyDescent="0.25">
      <c r="A10" s="327" t="s">
        <v>29</v>
      </c>
      <c r="B10" s="328"/>
      <c r="C10" s="45">
        <v>5269</v>
      </c>
      <c r="D10" s="45">
        <v>15969</v>
      </c>
      <c r="E10" s="29">
        <v>362756</v>
      </c>
      <c r="F10" s="29">
        <v>174333</v>
      </c>
      <c r="G10" s="29">
        <v>188423</v>
      </c>
      <c r="H10" s="29">
        <v>352287</v>
      </c>
      <c r="I10" s="29">
        <v>10469</v>
      </c>
      <c r="J10" s="29">
        <v>351968</v>
      </c>
      <c r="K10" s="26">
        <v>10788</v>
      </c>
      <c r="L10" s="182">
        <v>30303.200000000001</v>
      </c>
      <c r="M10" s="145">
        <v>22.716262759095748</v>
      </c>
      <c r="N10" s="172">
        <v>11.970880963066607</v>
      </c>
      <c r="O10" s="173"/>
      <c r="P10" s="103"/>
      <c r="Q10" s="100"/>
      <c r="R10" s="100"/>
    </row>
    <row r="11" spans="1:19" ht="15" customHeight="1" x14ac:dyDescent="0.25">
      <c r="A11" s="327" t="s">
        <v>43</v>
      </c>
      <c r="B11" s="328"/>
      <c r="C11" s="45">
        <v>5287</v>
      </c>
      <c r="D11" s="45">
        <v>16064</v>
      </c>
      <c r="E11" s="27">
        <v>363776</v>
      </c>
      <c r="F11" s="28">
        <v>174772</v>
      </c>
      <c r="G11" s="27">
        <v>189004</v>
      </c>
      <c r="H11" s="27">
        <v>352433</v>
      </c>
      <c r="I11" s="27">
        <v>11343</v>
      </c>
      <c r="J11" s="27">
        <v>352531</v>
      </c>
      <c r="K11" s="22">
        <v>11245</v>
      </c>
      <c r="L11" s="182">
        <v>30580.799999999999</v>
      </c>
      <c r="M11" s="145">
        <v>22.645418326693228</v>
      </c>
      <c r="N11" s="172">
        <v>11.895568461256737</v>
      </c>
      <c r="O11" s="173"/>
      <c r="P11" s="103"/>
      <c r="Q11" s="100"/>
      <c r="R11" s="100"/>
    </row>
    <row r="12" spans="1:19" ht="15" customHeight="1" x14ac:dyDescent="0.25">
      <c r="A12" s="327" t="s">
        <v>62</v>
      </c>
      <c r="B12" s="328"/>
      <c r="C12" s="45">
        <v>5304</v>
      </c>
      <c r="D12" s="45">
        <v>16295</v>
      </c>
      <c r="E12" s="27">
        <v>364909</v>
      </c>
      <c r="F12" s="28">
        <v>175540</v>
      </c>
      <c r="G12" s="27">
        <v>189369</v>
      </c>
      <c r="H12" s="27">
        <v>352967</v>
      </c>
      <c r="I12" s="27">
        <v>11942</v>
      </c>
      <c r="J12" s="27">
        <v>353214</v>
      </c>
      <c r="K12" s="22">
        <v>11695</v>
      </c>
      <c r="L12" s="182">
        <v>32372.6</v>
      </c>
      <c r="M12" s="145">
        <v>22.393924516722922</v>
      </c>
      <c r="N12" s="172">
        <v>11.272156082613074</v>
      </c>
      <c r="O12" s="173"/>
      <c r="P12" s="103"/>
      <c r="Q12" s="100"/>
      <c r="R12" s="100"/>
    </row>
    <row r="13" spans="1:19" ht="15" customHeight="1" x14ac:dyDescent="0.25">
      <c r="A13" s="327" t="s">
        <v>76</v>
      </c>
      <c r="B13" s="328"/>
      <c r="C13" s="70">
        <v>5317</v>
      </c>
      <c r="D13" s="70">
        <v>16526</v>
      </c>
      <c r="E13" s="69">
        <v>357598</v>
      </c>
      <c r="F13" s="68">
        <v>172011</v>
      </c>
      <c r="G13" s="68">
        <v>185587</v>
      </c>
      <c r="H13" s="68">
        <v>345734</v>
      </c>
      <c r="I13" s="68">
        <v>11864</v>
      </c>
      <c r="J13" s="68">
        <v>346051</v>
      </c>
      <c r="K13" s="71">
        <v>11547</v>
      </c>
      <c r="L13" s="102">
        <v>33156.699999999997</v>
      </c>
      <c r="M13" s="145">
        <v>21.638509016095849</v>
      </c>
      <c r="N13" s="172">
        <v>10.785090192932349</v>
      </c>
      <c r="O13" s="173"/>
      <c r="P13" s="103"/>
      <c r="Q13" s="100"/>
      <c r="R13" s="100"/>
    </row>
    <row r="14" spans="1:19" ht="15" customHeight="1" x14ac:dyDescent="0.25">
      <c r="A14" s="327" t="s">
        <v>85</v>
      </c>
      <c r="B14" s="328"/>
      <c r="C14" s="70">
        <v>5349</v>
      </c>
      <c r="D14" s="70">
        <v>16800</v>
      </c>
      <c r="E14" s="69">
        <v>360490</v>
      </c>
      <c r="F14" s="68">
        <v>173628</v>
      </c>
      <c r="G14" s="68">
        <v>186862</v>
      </c>
      <c r="H14" s="68">
        <v>348387</v>
      </c>
      <c r="I14" s="68">
        <v>12103</v>
      </c>
      <c r="J14" s="68">
        <v>348442</v>
      </c>
      <c r="K14" s="71">
        <v>12048</v>
      </c>
      <c r="L14" s="102">
        <v>33830.800000000003</v>
      </c>
      <c r="M14" s="145">
        <v>21.457738095238096</v>
      </c>
      <c r="N14" s="172">
        <v>10.655674710618726</v>
      </c>
      <c r="O14" s="173"/>
      <c r="P14" s="103"/>
      <c r="Q14" s="100"/>
      <c r="R14" s="100"/>
    </row>
    <row r="15" spans="1:19" ht="15" customHeight="1" x14ac:dyDescent="0.25">
      <c r="A15" s="327" t="s">
        <v>87</v>
      </c>
      <c r="B15" s="328"/>
      <c r="C15" s="68">
        <v>5374</v>
      </c>
      <c r="D15" s="70">
        <v>17120</v>
      </c>
      <c r="E15" s="69">
        <v>369205</v>
      </c>
      <c r="F15" s="68">
        <v>178049</v>
      </c>
      <c r="G15" s="68">
        <v>191156</v>
      </c>
      <c r="H15" s="68">
        <v>349638</v>
      </c>
      <c r="I15" s="68">
        <v>19567</v>
      </c>
      <c r="J15" s="68">
        <v>356174</v>
      </c>
      <c r="K15" s="71">
        <v>13031</v>
      </c>
      <c r="L15" s="102">
        <v>34634.5</v>
      </c>
      <c r="M15" s="145">
        <v>21.565712616822431</v>
      </c>
      <c r="N15" s="172">
        <v>10.660035513721867</v>
      </c>
      <c r="O15" s="173"/>
      <c r="P15" s="103"/>
      <c r="Q15" s="100"/>
      <c r="R15" s="100"/>
    </row>
    <row r="16" spans="1:19" s="38" customFormat="1" ht="15" customHeight="1" x14ac:dyDescent="0.25">
      <c r="A16" s="327" t="s">
        <v>93</v>
      </c>
      <c r="B16" s="328"/>
      <c r="C16" s="68">
        <v>5398</v>
      </c>
      <c r="D16" s="70">
        <v>17248</v>
      </c>
      <c r="E16" s="69">
        <v>364491</v>
      </c>
      <c r="F16" s="68">
        <v>176147</v>
      </c>
      <c r="G16" s="68">
        <v>188344</v>
      </c>
      <c r="H16" s="68">
        <v>345082</v>
      </c>
      <c r="I16" s="68">
        <v>19409</v>
      </c>
      <c r="J16" s="68">
        <v>350764</v>
      </c>
      <c r="K16" s="71">
        <v>13727</v>
      </c>
      <c r="L16" s="102">
        <v>35068.800000000003</v>
      </c>
      <c r="M16" s="145">
        <v>21.132363172541744</v>
      </c>
      <c r="N16" s="172">
        <v>10.39359772789488</v>
      </c>
      <c r="O16" s="173"/>
      <c r="P16" s="103"/>
      <c r="Q16" s="100"/>
      <c r="R16" s="100"/>
    </row>
    <row r="17" spans="1:18" s="38" customFormat="1" ht="15" customHeight="1" thickBot="1" x14ac:dyDescent="0.3">
      <c r="A17" s="288" t="s">
        <v>114</v>
      </c>
      <c r="B17" s="289"/>
      <c r="C17" s="68">
        <v>5410</v>
      </c>
      <c r="D17" s="70">
        <v>17410</v>
      </c>
      <c r="E17" s="69">
        <v>360420</v>
      </c>
      <c r="F17" s="68">
        <v>174418</v>
      </c>
      <c r="G17" s="68">
        <v>186002</v>
      </c>
      <c r="H17" s="68">
        <v>340049</v>
      </c>
      <c r="I17" s="68">
        <v>20371</v>
      </c>
      <c r="J17" s="68">
        <v>345844</v>
      </c>
      <c r="K17" s="71">
        <v>14576</v>
      </c>
      <c r="L17" s="102">
        <v>35468.800000000003</v>
      </c>
      <c r="M17" s="145">
        <v>20.701895462377944</v>
      </c>
      <c r="N17" s="172">
        <v>10.161606820642367</v>
      </c>
      <c r="O17" s="173"/>
      <c r="P17" s="103"/>
      <c r="Q17" s="100"/>
      <c r="R17" s="100"/>
    </row>
    <row r="18" spans="1:18" s="38" customFormat="1" ht="17.25" customHeight="1" x14ac:dyDescent="0.25">
      <c r="A18" s="317" t="s">
        <v>116</v>
      </c>
      <c r="B18" s="146" t="s">
        <v>45</v>
      </c>
      <c r="C18" s="147">
        <f>C17-C16</f>
        <v>12</v>
      </c>
      <c r="D18" s="147">
        <f>D17-D16</f>
        <v>162</v>
      </c>
      <c r="E18" s="148">
        <f>E17-E16</f>
        <v>-4071</v>
      </c>
      <c r="F18" s="148">
        <f t="shared" ref="F18:N18" si="0">F17-F16</f>
        <v>-1729</v>
      </c>
      <c r="G18" s="148">
        <f t="shared" si="0"/>
        <v>-2342</v>
      </c>
      <c r="H18" s="148">
        <f>H17-H16</f>
        <v>-5033</v>
      </c>
      <c r="I18" s="148">
        <f t="shared" si="0"/>
        <v>962</v>
      </c>
      <c r="J18" s="148">
        <f t="shared" si="0"/>
        <v>-4920</v>
      </c>
      <c r="K18" s="149">
        <f t="shared" si="0"/>
        <v>849</v>
      </c>
      <c r="L18" s="150">
        <f t="shared" si="0"/>
        <v>400</v>
      </c>
      <c r="M18" s="148">
        <f t="shared" si="0"/>
        <v>-0.43046771016379992</v>
      </c>
      <c r="N18" s="149">
        <f t="shared" si="0"/>
        <v>-0.23199090725251281</v>
      </c>
      <c r="O18" s="21"/>
    </row>
    <row r="19" spans="1:18" s="38" customFormat="1" ht="17.25" customHeight="1" x14ac:dyDescent="0.25">
      <c r="A19" s="318"/>
      <c r="B19" s="151" t="s">
        <v>46</v>
      </c>
      <c r="C19" s="152">
        <f>C17/C16-1</f>
        <v>2.2230455724341347E-3</v>
      </c>
      <c r="D19" s="152">
        <f>D17/D16-1</f>
        <v>9.3923933209647537E-3</v>
      </c>
      <c r="E19" s="153">
        <f>E17/E16-1</f>
        <v>-1.1169000057614564E-2</v>
      </c>
      <c r="F19" s="153">
        <f t="shared" ref="F19:N19" si="1">F17/F16-1</f>
        <v>-9.8156653249842352E-3</v>
      </c>
      <c r="G19" s="153">
        <f t="shared" si="1"/>
        <v>-1.2434693964235688E-2</v>
      </c>
      <c r="H19" s="153">
        <f t="shared" si="1"/>
        <v>-1.4584939231834793E-2</v>
      </c>
      <c r="I19" s="153">
        <f t="shared" si="1"/>
        <v>4.9564634963161325E-2</v>
      </c>
      <c r="J19" s="153">
        <f t="shared" si="1"/>
        <v>-1.4026524956951114E-2</v>
      </c>
      <c r="K19" s="154">
        <f t="shared" si="1"/>
        <v>6.1848910905514698E-2</v>
      </c>
      <c r="L19" s="155">
        <f t="shared" si="1"/>
        <v>1.1406150196185738E-2</v>
      </c>
      <c r="M19" s="153">
        <f t="shared" si="1"/>
        <v>-2.0370069672242197E-2</v>
      </c>
      <c r="N19" s="154">
        <f t="shared" si="1"/>
        <v>-2.2320558609833729E-2</v>
      </c>
      <c r="O19" s="21"/>
    </row>
    <row r="20" spans="1:18" s="38" customFormat="1" ht="17.25" customHeight="1" x14ac:dyDescent="0.25">
      <c r="A20" s="319" t="s">
        <v>117</v>
      </c>
      <c r="B20" s="156" t="s">
        <v>45</v>
      </c>
      <c r="C20" s="157">
        <f>C17-C12</f>
        <v>106</v>
      </c>
      <c r="D20" s="157">
        <f>D17-D12</f>
        <v>1115</v>
      </c>
      <c r="E20" s="158">
        <f>E17-E12</f>
        <v>-4489</v>
      </c>
      <c r="F20" s="159">
        <f t="shared" ref="F20:N20" si="2">F17-F12</f>
        <v>-1122</v>
      </c>
      <c r="G20" s="159">
        <f t="shared" si="2"/>
        <v>-3367</v>
      </c>
      <c r="H20" s="159">
        <f t="shared" si="2"/>
        <v>-12918</v>
      </c>
      <c r="I20" s="159">
        <f t="shared" si="2"/>
        <v>8429</v>
      </c>
      <c r="J20" s="159">
        <f t="shared" si="2"/>
        <v>-7370</v>
      </c>
      <c r="K20" s="160">
        <f t="shared" si="2"/>
        <v>2881</v>
      </c>
      <c r="L20" s="161">
        <f t="shared" si="2"/>
        <v>3096.2000000000044</v>
      </c>
      <c r="M20" s="158">
        <f t="shared" si="2"/>
        <v>-1.6920290543449781</v>
      </c>
      <c r="N20" s="169">
        <f t="shared" si="2"/>
        <v>-1.1105492619707071</v>
      </c>
      <c r="O20" s="21"/>
    </row>
    <row r="21" spans="1:18" s="38" customFormat="1" ht="17.25" customHeight="1" x14ac:dyDescent="0.25">
      <c r="A21" s="318"/>
      <c r="B21" s="162" t="s">
        <v>46</v>
      </c>
      <c r="C21" s="163">
        <f>C17/C12-1</f>
        <v>1.9984917043740502E-2</v>
      </c>
      <c r="D21" s="163">
        <f>D17/D12-1</f>
        <v>6.8425897514575063E-2</v>
      </c>
      <c r="E21" s="153">
        <f>E17/E12-1</f>
        <v>-1.2301697135450262E-2</v>
      </c>
      <c r="F21" s="164">
        <f t="shared" ref="F21:N21" si="3">F17/F12-1</f>
        <v>-6.3917055941665746E-3</v>
      </c>
      <c r="G21" s="164">
        <f t="shared" si="3"/>
        <v>-1.7780101283737082E-2</v>
      </c>
      <c r="H21" s="164">
        <f t="shared" si="3"/>
        <v>-3.6598322222757385E-2</v>
      </c>
      <c r="I21" s="164">
        <f t="shared" si="3"/>
        <v>0.70582816948584837</v>
      </c>
      <c r="J21" s="164">
        <f t="shared" si="3"/>
        <v>-2.0865537606097107E-2</v>
      </c>
      <c r="K21" s="165">
        <f t="shared" si="3"/>
        <v>0.2463445917058571</v>
      </c>
      <c r="L21" s="166">
        <f t="shared" si="3"/>
        <v>9.5642611344161521E-2</v>
      </c>
      <c r="M21" s="153">
        <f t="shared" si="3"/>
        <v>-7.5557504584845558E-2</v>
      </c>
      <c r="N21" s="154">
        <f t="shared" si="3"/>
        <v>-9.8521458878988777E-2</v>
      </c>
      <c r="O21" s="21"/>
      <c r="R21" s="34"/>
    </row>
    <row r="22" spans="1:18" s="38" customFormat="1" ht="17.25" customHeight="1" x14ac:dyDescent="0.25">
      <c r="A22" s="319" t="s">
        <v>118</v>
      </c>
      <c r="B22" s="167" t="s">
        <v>45</v>
      </c>
      <c r="C22" s="168">
        <f>C17-C7</f>
        <v>252</v>
      </c>
      <c r="D22" s="168">
        <f>D17-D7</f>
        <v>1681</v>
      </c>
      <c r="E22" s="158">
        <f>E17-E7</f>
        <v>-7183</v>
      </c>
      <c r="F22" s="158">
        <f t="shared" ref="F22:N22" si="4">F17-F7</f>
        <v>-2156</v>
      </c>
      <c r="G22" s="158">
        <f t="shared" si="4"/>
        <v>-5027</v>
      </c>
      <c r="H22" s="158">
        <f t="shared" si="4"/>
        <v>-20340</v>
      </c>
      <c r="I22" s="158">
        <f t="shared" si="4"/>
        <v>13157</v>
      </c>
      <c r="J22" s="158">
        <f t="shared" si="4"/>
        <v>-11447</v>
      </c>
      <c r="K22" s="169">
        <f t="shared" si="4"/>
        <v>4264</v>
      </c>
      <c r="L22" s="170">
        <f t="shared" si="4"/>
        <v>6185.4000000000015</v>
      </c>
      <c r="M22" s="158">
        <f t="shared" si="4"/>
        <v>-2.6691389326884938</v>
      </c>
      <c r="N22" s="169">
        <f t="shared" si="4"/>
        <v>-2.3916827563876222</v>
      </c>
      <c r="O22" s="21"/>
    </row>
    <row r="23" spans="1:18" s="38" customFormat="1" ht="17.25" customHeight="1" x14ac:dyDescent="0.25">
      <c r="A23" s="320"/>
      <c r="B23" s="174" t="s">
        <v>46</v>
      </c>
      <c r="C23" s="175">
        <f>C17/C7-1</f>
        <v>4.8856145792943062E-2</v>
      </c>
      <c r="D23" s="175">
        <f>D17/D7-1</f>
        <v>0.10687265560429782</v>
      </c>
      <c r="E23" s="176">
        <f>E17/E7-1</f>
        <v>-1.9540101685786015E-2</v>
      </c>
      <c r="F23" s="177">
        <f t="shared" ref="F23:N23" si="5">F17/F7-1</f>
        <v>-1.2210178168926333E-2</v>
      </c>
      <c r="G23" s="177">
        <f t="shared" si="5"/>
        <v>-2.6315376199425256E-2</v>
      </c>
      <c r="H23" s="177">
        <f t="shared" si="5"/>
        <v>-5.6439014509321872E-2</v>
      </c>
      <c r="I23" s="177">
        <f t="shared" si="5"/>
        <v>1.8238148045467146</v>
      </c>
      <c r="J23" s="177">
        <f t="shared" si="5"/>
        <v>-3.2038310508800905E-2</v>
      </c>
      <c r="K23" s="178">
        <f t="shared" si="5"/>
        <v>0.41349883630721496</v>
      </c>
      <c r="L23" s="179">
        <f t="shared" si="5"/>
        <v>0.21122547245196932</v>
      </c>
      <c r="M23" s="176">
        <f t="shared" si="5"/>
        <v>-0.11420713724386722</v>
      </c>
      <c r="N23" s="180">
        <f t="shared" si="5"/>
        <v>-0.1905223918966964</v>
      </c>
      <c r="O23" s="21"/>
    </row>
    <row r="24" spans="1:18" s="113" customFormat="1" ht="13.5" customHeight="1" x14ac:dyDescent="0.25">
      <c r="A24" s="143"/>
      <c r="B24" s="61"/>
      <c r="C24" s="59"/>
      <c r="D24" s="59"/>
      <c r="E24" s="59"/>
      <c r="F24" s="59"/>
      <c r="G24" s="59"/>
      <c r="H24" s="59"/>
      <c r="I24" s="59"/>
      <c r="J24" s="59"/>
      <c r="K24" s="59"/>
      <c r="L24" s="59"/>
      <c r="M24" s="59"/>
      <c r="N24" s="59"/>
      <c r="O24" s="21"/>
    </row>
    <row r="25" spans="1:18" s="21" customFormat="1" ht="17.25" customHeight="1" x14ac:dyDescent="0.25">
      <c r="A25" s="101" t="s">
        <v>86</v>
      </c>
      <c r="B25" s="18"/>
      <c r="C25" s="115"/>
      <c r="D25" s="18"/>
      <c r="E25" s="18"/>
      <c r="F25" s="18"/>
      <c r="G25" s="18"/>
      <c r="H25" s="18"/>
      <c r="I25" s="18"/>
      <c r="J25" s="18"/>
      <c r="K25" s="181"/>
      <c r="L25" s="18"/>
      <c r="M25" s="18"/>
      <c r="N25" s="18"/>
    </row>
    <row r="26" spans="1:18" s="38" customFormat="1" ht="24.75" customHeight="1" x14ac:dyDescent="0.25">
      <c r="A26" s="293" t="s">
        <v>166</v>
      </c>
      <c r="B26" s="293"/>
      <c r="C26" s="293"/>
      <c r="D26" s="293"/>
      <c r="E26" s="293"/>
      <c r="F26" s="293"/>
      <c r="G26" s="293"/>
      <c r="H26" s="293"/>
      <c r="I26" s="293"/>
      <c r="J26" s="293"/>
      <c r="K26" s="293"/>
      <c r="L26" s="293"/>
      <c r="M26" s="293"/>
      <c r="N26" s="293"/>
      <c r="O26" s="21"/>
    </row>
    <row r="27" spans="1:18" x14ac:dyDescent="0.25">
      <c r="A27" s="20" t="s">
        <v>69</v>
      </c>
      <c r="C27" s="55"/>
      <c r="D27" s="55"/>
      <c r="E27" s="171"/>
      <c r="F27" s="55"/>
      <c r="G27" s="55"/>
      <c r="H27" s="55"/>
      <c r="I27" s="55"/>
      <c r="J27" s="55"/>
      <c r="K27" s="55"/>
      <c r="L27" s="55"/>
      <c r="M27" s="55"/>
      <c r="N27" s="55"/>
    </row>
    <row r="28" spans="1:18" x14ac:dyDescent="0.25">
      <c r="E28" s="55"/>
    </row>
    <row r="29" spans="1:18" x14ac:dyDescent="0.25">
      <c r="E29" s="55"/>
    </row>
  </sheetData>
  <mergeCells count="32">
    <mergeCell ref="H4:I4"/>
    <mergeCell ref="H5:H6"/>
    <mergeCell ref="A18:A19"/>
    <mergeCell ref="A20:A21"/>
    <mergeCell ref="A22:A23"/>
    <mergeCell ref="A3:B6"/>
    <mergeCell ref="A7:B7"/>
    <mergeCell ref="A8:B8"/>
    <mergeCell ref="A9:B9"/>
    <mergeCell ref="A10:B10"/>
    <mergeCell ref="A11:B11"/>
    <mergeCell ref="A12:B12"/>
    <mergeCell ref="A13:B13"/>
    <mergeCell ref="A14:B14"/>
    <mergeCell ref="A15:B15"/>
    <mergeCell ref="A16:B16"/>
    <mergeCell ref="J4:K4"/>
    <mergeCell ref="A17:B17"/>
    <mergeCell ref="L3:L6"/>
    <mergeCell ref="A26:N26"/>
    <mergeCell ref="M3:M6"/>
    <mergeCell ref="N3:N6"/>
    <mergeCell ref="D3:D6"/>
    <mergeCell ref="C3:C6"/>
    <mergeCell ref="F4:G4"/>
    <mergeCell ref="J5:J6"/>
    <mergeCell ref="K5:K6"/>
    <mergeCell ref="F5:F6"/>
    <mergeCell ref="G5:G6"/>
    <mergeCell ref="I5:I6"/>
    <mergeCell ref="E3:K3"/>
    <mergeCell ref="E4:E6"/>
  </mergeCells>
  <hyperlinks>
    <hyperlink ref="P2" location="OBSAH!A1" tooltip="o" display="zpět na obsah"/>
  </hyperlinks>
  <pageMargins left="0.70866141732283472" right="0.70866141732283472" top="0.78740157480314965" bottom="0.78740157480314965" header="0.31496062992125984" footer="0.31496062992125984"/>
  <pageSetup paperSize="9" orientation="landscape" r:id="rId1"/>
  <ignoredErrors>
    <ignoredError sqref="C18:D19 F19:L23 E18:E23 M18:N23 F18:H18 I18:L18 D21 D20 D23 D22 C23 C21 C20 C2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U28"/>
  <sheetViews>
    <sheetView showGridLines="0" zoomScaleNormal="100" workbookViewId="0"/>
  </sheetViews>
  <sheetFormatPr defaultRowHeight="15" x14ac:dyDescent="0.25"/>
  <cols>
    <col min="1" max="1" width="12.85546875" style="110" customWidth="1"/>
    <col min="2" max="2" width="5.7109375" style="110" customWidth="1"/>
    <col min="3" max="3" width="8.28515625" style="110" customWidth="1"/>
    <col min="4" max="4" width="8.42578125" style="110" customWidth="1"/>
    <col min="5" max="18" width="7.85546875" style="110" customWidth="1"/>
  </cols>
  <sheetData>
    <row r="1" spans="1:21" s="1" customFormat="1" ht="17.25" customHeight="1" x14ac:dyDescent="0.2">
      <c r="A1" s="36" t="s">
        <v>119</v>
      </c>
      <c r="B1" s="36"/>
      <c r="C1" s="36"/>
      <c r="D1" s="36"/>
      <c r="E1" s="36"/>
      <c r="F1" s="36"/>
      <c r="G1" s="36"/>
      <c r="H1" s="36"/>
      <c r="I1" s="36"/>
      <c r="J1" s="36"/>
      <c r="K1" s="36"/>
      <c r="L1" s="36"/>
      <c r="M1" s="36"/>
      <c r="N1" s="36"/>
      <c r="O1" s="36"/>
      <c r="P1" s="36"/>
      <c r="Q1" s="36"/>
      <c r="R1" s="36"/>
    </row>
    <row r="2" spans="1:21" s="2" customFormat="1" ht="17.25" customHeight="1" thickBot="1" x14ac:dyDescent="0.3">
      <c r="A2" s="261" t="s">
        <v>167</v>
      </c>
      <c r="B2" s="37"/>
      <c r="C2" s="37"/>
      <c r="D2" s="37"/>
      <c r="E2" s="37"/>
      <c r="F2" s="37"/>
      <c r="G2" s="37"/>
      <c r="H2" s="37"/>
      <c r="I2" s="37"/>
      <c r="J2" s="37"/>
      <c r="K2" s="37"/>
      <c r="L2" s="37"/>
      <c r="M2" s="37"/>
      <c r="N2" s="37"/>
      <c r="O2" s="37"/>
      <c r="P2" s="37"/>
      <c r="Q2" s="37"/>
      <c r="R2" s="37"/>
      <c r="S2" s="37"/>
      <c r="T2" s="48" t="s">
        <v>165</v>
      </c>
      <c r="U2" s="37"/>
    </row>
    <row r="3" spans="1:21" s="3" customFormat="1" ht="15" customHeight="1" x14ac:dyDescent="0.2">
      <c r="A3" s="332" t="s">
        <v>52</v>
      </c>
      <c r="B3" s="354"/>
      <c r="C3" s="382" t="s">
        <v>98</v>
      </c>
      <c r="D3" s="383"/>
      <c r="E3" s="383"/>
      <c r="F3" s="383"/>
      <c r="G3" s="383"/>
      <c r="H3" s="383"/>
      <c r="I3" s="383"/>
      <c r="J3" s="383"/>
      <c r="K3" s="383"/>
      <c r="L3" s="383"/>
      <c r="M3" s="383"/>
      <c r="N3" s="383"/>
      <c r="O3" s="383"/>
      <c r="P3" s="383"/>
      <c r="Q3" s="383"/>
      <c r="R3" s="383"/>
    </row>
    <row r="4" spans="1:21" s="3" customFormat="1" ht="15" customHeight="1" x14ac:dyDescent="0.2">
      <c r="A4" s="352"/>
      <c r="B4" s="356"/>
      <c r="C4" s="384" t="s">
        <v>28</v>
      </c>
      <c r="D4" s="385"/>
      <c r="E4" s="366" t="s">
        <v>54</v>
      </c>
      <c r="F4" s="367"/>
      <c r="G4" s="367"/>
      <c r="H4" s="367"/>
      <c r="I4" s="367"/>
      <c r="J4" s="367"/>
      <c r="K4" s="364"/>
      <c r="L4" s="368" t="s">
        <v>55</v>
      </c>
      <c r="M4" s="367"/>
      <c r="N4" s="367"/>
      <c r="O4" s="367"/>
      <c r="P4" s="367"/>
      <c r="Q4" s="367"/>
      <c r="R4" s="364"/>
    </row>
    <row r="5" spans="1:21" s="3" customFormat="1" ht="15" customHeight="1" x14ac:dyDescent="0.2">
      <c r="A5" s="352"/>
      <c r="B5" s="356"/>
      <c r="C5" s="386" t="s">
        <v>99</v>
      </c>
      <c r="D5" s="388" t="s">
        <v>100</v>
      </c>
      <c r="E5" s="338" t="s">
        <v>0</v>
      </c>
      <c r="F5" s="287" t="s">
        <v>1</v>
      </c>
      <c r="G5" s="304" t="s">
        <v>2</v>
      </c>
      <c r="H5" s="304"/>
      <c r="I5" s="304"/>
      <c r="J5" s="304" t="s">
        <v>9</v>
      </c>
      <c r="K5" s="304"/>
      <c r="L5" s="360" t="s">
        <v>0</v>
      </c>
      <c r="M5" s="304" t="s">
        <v>1</v>
      </c>
      <c r="N5" s="304" t="s">
        <v>2</v>
      </c>
      <c r="O5" s="304"/>
      <c r="P5" s="304"/>
      <c r="Q5" s="304" t="s">
        <v>9</v>
      </c>
      <c r="R5" s="287"/>
    </row>
    <row r="6" spans="1:21" s="3" customFormat="1" ht="15" customHeight="1" x14ac:dyDescent="0.2">
      <c r="A6" s="352"/>
      <c r="B6" s="356"/>
      <c r="C6" s="386"/>
      <c r="D6" s="389"/>
      <c r="E6" s="349"/>
      <c r="F6" s="362"/>
      <c r="G6" s="329" t="s">
        <v>3</v>
      </c>
      <c r="H6" s="304" t="s">
        <v>41</v>
      </c>
      <c r="I6" s="304"/>
      <c r="J6" s="304" t="s">
        <v>3</v>
      </c>
      <c r="K6" s="329" t="s">
        <v>25</v>
      </c>
      <c r="L6" s="351"/>
      <c r="M6" s="329"/>
      <c r="N6" s="329" t="s">
        <v>3</v>
      </c>
      <c r="O6" s="304" t="s">
        <v>41</v>
      </c>
      <c r="P6" s="304"/>
      <c r="Q6" s="304" t="s">
        <v>3</v>
      </c>
      <c r="R6" s="362" t="s">
        <v>25</v>
      </c>
    </row>
    <row r="7" spans="1:21" s="4" customFormat="1" ht="15" customHeight="1" thickBot="1" x14ac:dyDescent="0.3">
      <c r="A7" s="353"/>
      <c r="B7" s="357"/>
      <c r="C7" s="387"/>
      <c r="D7" s="390"/>
      <c r="E7" s="391"/>
      <c r="F7" s="392"/>
      <c r="G7" s="330"/>
      <c r="H7" s="223" t="s">
        <v>4</v>
      </c>
      <c r="I7" s="223" t="s">
        <v>30</v>
      </c>
      <c r="J7" s="381"/>
      <c r="K7" s="330"/>
      <c r="L7" s="394"/>
      <c r="M7" s="381"/>
      <c r="N7" s="330"/>
      <c r="O7" s="223" t="s">
        <v>4</v>
      </c>
      <c r="P7" s="223" t="s">
        <v>30</v>
      </c>
      <c r="Q7" s="381"/>
      <c r="R7" s="393"/>
    </row>
    <row r="8" spans="1:21" s="4" customFormat="1" ht="17.100000000000001" customHeight="1" x14ac:dyDescent="0.25">
      <c r="A8" s="327" t="s">
        <v>5</v>
      </c>
      <c r="B8" s="328"/>
      <c r="C8" s="74">
        <v>4087</v>
      </c>
      <c r="D8" s="39">
        <v>164</v>
      </c>
      <c r="E8" s="112">
        <v>246</v>
      </c>
      <c r="F8" s="9">
        <v>300</v>
      </c>
      <c r="G8" s="49">
        <v>3819</v>
      </c>
      <c r="H8" s="49">
        <v>1573</v>
      </c>
      <c r="I8" s="50">
        <v>2246</v>
      </c>
      <c r="J8" s="227">
        <v>295</v>
      </c>
      <c r="K8" s="228">
        <v>291.39999999999998</v>
      </c>
      <c r="L8" s="75">
        <v>55</v>
      </c>
      <c r="M8" s="9">
        <v>44</v>
      </c>
      <c r="N8" s="49">
        <v>268</v>
      </c>
      <c r="O8" s="49">
        <v>87</v>
      </c>
      <c r="P8" s="50">
        <v>181</v>
      </c>
      <c r="Q8" s="227">
        <v>41.7</v>
      </c>
      <c r="R8" s="229">
        <v>41.7</v>
      </c>
      <c r="T8" s="5"/>
      <c r="U8" s="5"/>
    </row>
    <row r="9" spans="1:21" s="4" customFormat="1" ht="17.100000000000001" customHeight="1" x14ac:dyDescent="0.25">
      <c r="A9" s="327" t="s">
        <v>6</v>
      </c>
      <c r="B9" s="328"/>
      <c r="C9" s="74">
        <v>4776</v>
      </c>
      <c r="D9" s="39">
        <v>234</v>
      </c>
      <c r="E9" s="112">
        <v>286</v>
      </c>
      <c r="F9" s="9">
        <v>344</v>
      </c>
      <c r="G9" s="49">
        <v>4514</v>
      </c>
      <c r="H9" s="51">
        <v>1800</v>
      </c>
      <c r="I9" s="50">
        <v>2714</v>
      </c>
      <c r="J9" s="227">
        <v>342.4</v>
      </c>
      <c r="K9" s="228">
        <v>338.7</v>
      </c>
      <c r="L9" s="75">
        <v>62</v>
      </c>
      <c r="M9" s="9">
        <v>45</v>
      </c>
      <c r="N9" s="49">
        <v>262</v>
      </c>
      <c r="O9" s="51">
        <v>86</v>
      </c>
      <c r="P9" s="50">
        <v>176</v>
      </c>
      <c r="Q9" s="227">
        <v>43</v>
      </c>
      <c r="R9" s="229">
        <v>42</v>
      </c>
      <c r="T9" s="5"/>
      <c r="U9" s="5"/>
    </row>
    <row r="10" spans="1:21" s="4" customFormat="1" ht="17.100000000000001" customHeight="1" x14ac:dyDescent="0.25">
      <c r="A10" s="327" t="s">
        <v>7</v>
      </c>
      <c r="B10" s="328"/>
      <c r="C10" s="78">
        <v>4800</v>
      </c>
      <c r="D10" s="15">
        <v>234</v>
      </c>
      <c r="E10" s="83">
        <v>295</v>
      </c>
      <c r="F10" s="40">
        <v>345</v>
      </c>
      <c r="G10" s="51">
        <v>4569</v>
      </c>
      <c r="H10" s="51">
        <v>1760</v>
      </c>
      <c r="I10" s="50">
        <v>2809</v>
      </c>
      <c r="J10" s="185">
        <v>341.6</v>
      </c>
      <c r="K10" s="228">
        <v>337.2</v>
      </c>
      <c r="L10" s="78">
        <v>53</v>
      </c>
      <c r="M10" s="51">
        <v>32</v>
      </c>
      <c r="N10" s="51">
        <v>231</v>
      </c>
      <c r="O10" s="51">
        <v>76</v>
      </c>
      <c r="P10" s="50">
        <v>155</v>
      </c>
      <c r="Q10" s="185">
        <v>31.1</v>
      </c>
      <c r="R10" s="229">
        <v>30.1</v>
      </c>
      <c r="T10" s="5"/>
      <c r="U10" s="5"/>
    </row>
    <row r="11" spans="1:21" s="4" customFormat="1" ht="17.100000000000001" customHeight="1" x14ac:dyDescent="0.25">
      <c r="A11" s="327" t="s">
        <v>29</v>
      </c>
      <c r="B11" s="328"/>
      <c r="C11" s="78">
        <v>3635</v>
      </c>
      <c r="D11" s="15">
        <v>233</v>
      </c>
      <c r="E11" s="83">
        <v>260</v>
      </c>
      <c r="F11" s="40">
        <v>286</v>
      </c>
      <c r="G11" s="51">
        <v>3407</v>
      </c>
      <c r="H11" s="51">
        <v>1219</v>
      </c>
      <c r="I11" s="50">
        <v>2188</v>
      </c>
      <c r="J11" s="185">
        <v>284.3</v>
      </c>
      <c r="K11" s="228">
        <v>282.60000000000002</v>
      </c>
      <c r="L11" s="78">
        <v>50</v>
      </c>
      <c r="M11" s="51">
        <v>34</v>
      </c>
      <c r="N11" s="51">
        <v>228</v>
      </c>
      <c r="O11" s="51">
        <v>78</v>
      </c>
      <c r="P11" s="50">
        <v>150</v>
      </c>
      <c r="Q11" s="185">
        <v>32.799999999999997</v>
      </c>
      <c r="R11" s="229">
        <v>31.8</v>
      </c>
      <c r="T11" s="5"/>
      <c r="U11" s="5"/>
    </row>
    <row r="12" spans="1:21" s="4" customFormat="1" ht="17.100000000000001" customHeight="1" x14ac:dyDescent="0.25">
      <c r="A12" s="327" t="s">
        <v>43</v>
      </c>
      <c r="B12" s="328"/>
      <c r="C12" s="78">
        <v>3318</v>
      </c>
      <c r="D12" s="15">
        <v>219</v>
      </c>
      <c r="E12" s="83">
        <v>245</v>
      </c>
      <c r="F12" s="32">
        <v>267</v>
      </c>
      <c r="G12" s="51">
        <v>3132</v>
      </c>
      <c r="H12" s="51">
        <v>1069</v>
      </c>
      <c r="I12" s="50">
        <v>2063</v>
      </c>
      <c r="J12" s="185">
        <v>267.39999999999998</v>
      </c>
      <c r="K12" s="228">
        <v>264.39999999999998</v>
      </c>
      <c r="L12" s="78">
        <v>31</v>
      </c>
      <c r="M12" s="83">
        <v>32</v>
      </c>
      <c r="N12" s="83">
        <v>186</v>
      </c>
      <c r="O12" s="51">
        <v>58</v>
      </c>
      <c r="P12" s="50">
        <v>128</v>
      </c>
      <c r="Q12" s="185">
        <v>34.299999999999997</v>
      </c>
      <c r="R12" s="229">
        <v>33.299999999999997</v>
      </c>
      <c r="T12" s="5"/>
      <c r="U12" s="5"/>
    </row>
    <row r="13" spans="1:21" s="4" customFormat="1" ht="17.100000000000001" customHeight="1" x14ac:dyDescent="0.25">
      <c r="A13" s="327" t="s">
        <v>62</v>
      </c>
      <c r="B13" s="328"/>
      <c r="C13" s="78">
        <v>4573</v>
      </c>
      <c r="D13" s="15">
        <v>374</v>
      </c>
      <c r="E13" s="83">
        <v>294</v>
      </c>
      <c r="F13" s="32">
        <v>341</v>
      </c>
      <c r="G13" s="51">
        <v>4377</v>
      </c>
      <c r="H13" s="51">
        <v>1586</v>
      </c>
      <c r="I13" s="50">
        <v>2791</v>
      </c>
      <c r="J13" s="185">
        <v>338.1</v>
      </c>
      <c r="K13" s="228">
        <v>332</v>
      </c>
      <c r="L13" s="78">
        <v>35</v>
      </c>
      <c r="M13" s="83">
        <v>34</v>
      </c>
      <c r="N13" s="83">
        <v>196</v>
      </c>
      <c r="O13" s="51">
        <v>59</v>
      </c>
      <c r="P13" s="50">
        <v>137</v>
      </c>
      <c r="Q13" s="185">
        <v>35.700000000000003</v>
      </c>
      <c r="R13" s="229">
        <v>33.700000000000003</v>
      </c>
      <c r="T13" s="5"/>
      <c r="U13" s="5"/>
    </row>
    <row r="14" spans="1:21" s="4" customFormat="1" ht="17.100000000000001" customHeight="1" x14ac:dyDescent="0.25">
      <c r="A14" s="327" t="s">
        <v>76</v>
      </c>
      <c r="B14" s="328"/>
      <c r="C14" s="78">
        <v>4611</v>
      </c>
      <c r="D14" s="15">
        <v>356</v>
      </c>
      <c r="E14" s="83">
        <v>304</v>
      </c>
      <c r="F14" s="32">
        <v>349</v>
      </c>
      <c r="G14" s="51">
        <v>4424</v>
      </c>
      <c r="H14" s="51">
        <v>1618</v>
      </c>
      <c r="I14" s="50">
        <v>2806</v>
      </c>
      <c r="J14" s="185">
        <v>347.8</v>
      </c>
      <c r="K14" s="228">
        <v>340.8</v>
      </c>
      <c r="L14" s="78">
        <v>35</v>
      </c>
      <c r="M14" s="83">
        <v>38</v>
      </c>
      <c r="N14" s="83">
        <v>187</v>
      </c>
      <c r="O14" s="51">
        <v>48</v>
      </c>
      <c r="P14" s="50">
        <v>139</v>
      </c>
      <c r="Q14" s="185">
        <v>41.3</v>
      </c>
      <c r="R14" s="229">
        <v>39.299999999999997</v>
      </c>
      <c r="T14" s="5"/>
      <c r="U14" s="5"/>
    </row>
    <row r="15" spans="1:21" s="4" customFormat="1" ht="17.100000000000001" customHeight="1" x14ac:dyDescent="0.25">
      <c r="A15" s="327" t="s">
        <v>85</v>
      </c>
      <c r="B15" s="328"/>
      <c r="C15" s="78">
        <v>5492</v>
      </c>
      <c r="D15" s="15">
        <v>431</v>
      </c>
      <c r="E15" s="83">
        <v>362</v>
      </c>
      <c r="F15" s="32">
        <v>417</v>
      </c>
      <c r="G15" s="51">
        <v>5282</v>
      </c>
      <c r="H15" s="51">
        <v>1986</v>
      </c>
      <c r="I15" s="50">
        <v>3296</v>
      </c>
      <c r="J15" s="185">
        <v>417</v>
      </c>
      <c r="K15" s="228">
        <v>410.5</v>
      </c>
      <c r="L15" s="78">
        <v>34</v>
      </c>
      <c r="M15" s="83">
        <v>36</v>
      </c>
      <c r="N15" s="83">
        <v>210</v>
      </c>
      <c r="O15" s="51">
        <v>63</v>
      </c>
      <c r="P15" s="50">
        <v>147</v>
      </c>
      <c r="Q15" s="185">
        <v>40</v>
      </c>
      <c r="R15" s="229">
        <v>40</v>
      </c>
      <c r="T15" s="5"/>
      <c r="U15" s="5"/>
    </row>
    <row r="16" spans="1:21" s="4" customFormat="1" ht="17.100000000000001" customHeight="1" x14ac:dyDescent="0.25">
      <c r="A16" s="327" t="s">
        <v>87</v>
      </c>
      <c r="B16" s="328"/>
      <c r="C16" s="78">
        <v>6731</v>
      </c>
      <c r="D16" s="15">
        <v>810</v>
      </c>
      <c r="E16" s="83">
        <v>418</v>
      </c>
      <c r="F16" s="32">
        <v>507</v>
      </c>
      <c r="G16" s="51">
        <v>6463</v>
      </c>
      <c r="H16" s="51">
        <v>2429</v>
      </c>
      <c r="I16" s="50">
        <v>4034</v>
      </c>
      <c r="J16" s="185">
        <v>500.7</v>
      </c>
      <c r="K16" s="228">
        <v>494.7</v>
      </c>
      <c r="L16" s="78">
        <v>36</v>
      </c>
      <c r="M16" s="83">
        <v>47</v>
      </c>
      <c r="N16" s="83">
        <v>268</v>
      </c>
      <c r="O16" s="51">
        <v>86</v>
      </c>
      <c r="P16" s="50">
        <v>182</v>
      </c>
      <c r="Q16" s="185">
        <v>53.3</v>
      </c>
      <c r="R16" s="229">
        <v>52.3</v>
      </c>
      <c r="T16" s="5"/>
      <c r="U16" s="5"/>
    </row>
    <row r="17" spans="1:21" s="4" customFormat="1" ht="17.100000000000001" customHeight="1" x14ac:dyDescent="0.25">
      <c r="A17" s="327" t="s">
        <v>93</v>
      </c>
      <c r="B17" s="328"/>
      <c r="C17" s="78">
        <v>7342</v>
      </c>
      <c r="D17" s="15">
        <v>777</v>
      </c>
      <c r="E17" s="83">
        <v>459</v>
      </c>
      <c r="F17" s="32">
        <v>563</v>
      </c>
      <c r="G17" s="51">
        <v>7074</v>
      </c>
      <c r="H17" s="51">
        <v>2752</v>
      </c>
      <c r="I17" s="50">
        <v>4322</v>
      </c>
      <c r="J17" s="185">
        <v>561</v>
      </c>
      <c r="K17" s="228">
        <v>556</v>
      </c>
      <c r="L17" s="78">
        <v>39</v>
      </c>
      <c r="M17" s="83">
        <v>52</v>
      </c>
      <c r="N17" s="83">
        <v>268</v>
      </c>
      <c r="O17" s="51">
        <v>71</v>
      </c>
      <c r="P17" s="50">
        <v>197</v>
      </c>
      <c r="Q17" s="185">
        <v>55.6</v>
      </c>
      <c r="R17" s="229">
        <v>54.6</v>
      </c>
      <c r="T17" s="5"/>
      <c r="U17" s="5"/>
    </row>
    <row r="18" spans="1:21" s="6" customFormat="1" ht="17.100000000000001" customHeight="1" thickBot="1" x14ac:dyDescent="0.25">
      <c r="A18" s="327" t="s">
        <v>114</v>
      </c>
      <c r="B18" s="328"/>
      <c r="C18" s="78">
        <v>7382</v>
      </c>
      <c r="D18" s="15">
        <v>706</v>
      </c>
      <c r="E18" s="83">
        <v>479</v>
      </c>
      <c r="F18" s="32">
        <v>578</v>
      </c>
      <c r="G18" s="51">
        <v>7097</v>
      </c>
      <c r="H18" s="51">
        <v>2710</v>
      </c>
      <c r="I18" s="50">
        <v>4387</v>
      </c>
      <c r="J18" s="185">
        <v>578</v>
      </c>
      <c r="K18" s="228">
        <v>573.1</v>
      </c>
      <c r="L18" s="78">
        <v>40</v>
      </c>
      <c r="M18" s="83">
        <v>53</v>
      </c>
      <c r="N18" s="83">
        <v>285</v>
      </c>
      <c r="O18" s="51">
        <v>80</v>
      </c>
      <c r="P18" s="50">
        <v>205</v>
      </c>
      <c r="Q18" s="185">
        <v>60.5</v>
      </c>
      <c r="R18" s="229">
        <v>59.2</v>
      </c>
      <c r="T18" s="5"/>
      <c r="U18" s="5"/>
    </row>
    <row r="19" spans="1:21" ht="17.100000000000001" customHeight="1" x14ac:dyDescent="0.25">
      <c r="A19" s="317" t="s">
        <v>116</v>
      </c>
      <c r="B19" s="146" t="s">
        <v>45</v>
      </c>
      <c r="C19" s="183">
        <f>C18-C17</f>
        <v>40</v>
      </c>
      <c r="D19" s="224">
        <f>D18-D17</f>
        <v>-71</v>
      </c>
      <c r="E19" s="195">
        <f>E18-E17</f>
        <v>20</v>
      </c>
      <c r="F19" s="148">
        <f t="shared" ref="F19:R19" si="0">F18-F17</f>
        <v>15</v>
      </c>
      <c r="G19" s="148">
        <f t="shared" si="0"/>
        <v>23</v>
      </c>
      <c r="H19" s="148">
        <f t="shared" si="0"/>
        <v>-42</v>
      </c>
      <c r="I19" s="148">
        <f t="shared" si="0"/>
        <v>65</v>
      </c>
      <c r="J19" s="148">
        <f t="shared" si="0"/>
        <v>17</v>
      </c>
      <c r="K19" s="149">
        <f t="shared" si="0"/>
        <v>17.100000000000023</v>
      </c>
      <c r="L19" s="183">
        <f>L18-L17</f>
        <v>1</v>
      </c>
      <c r="M19" s="148">
        <f t="shared" si="0"/>
        <v>1</v>
      </c>
      <c r="N19" s="148">
        <f t="shared" si="0"/>
        <v>17</v>
      </c>
      <c r="O19" s="148">
        <f t="shared" si="0"/>
        <v>9</v>
      </c>
      <c r="P19" s="148">
        <f t="shared" si="0"/>
        <v>8</v>
      </c>
      <c r="Q19" s="148">
        <f t="shared" si="0"/>
        <v>4.8999999999999986</v>
      </c>
      <c r="R19" s="149">
        <f t="shared" si="0"/>
        <v>4.6000000000000014</v>
      </c>
    </row>
    <row r="20" spans="1:21" ht="17.100000000000001" customHeight="1" x14ac:dyDescent="0.25">
      <c r="A20" s="318"/>
      <c r="B20" s="162" t="s">
        <v>46</v>
      </c>
      <c r="C20" s="166">
        <f>C18/C17-1</f>
        <v>5.4481067828928698E-3</v>
      </c>
      <c r="D20" s="225">
        <f>D18/D17-1</f>
        <v>-9.137709137709138E-2</v>
      </c>
      <c r="E20" s="197">
        <f>E18/E17-1</f>
        <v>4.3572984749455257E-2</v>
      </c>
      <c r="F20" s="164">
        <f t="shared" ref="F20:R20" si="1">F18/F17-1</f>
        <v>2.6642984014209503E-2</v>
      </c>
      <c r="G20" s="164">
        <f t="shared" si="1"/>
        <v>3.2513429459994914E-3</v>
      </c>
      <c r="H20" s="164">
        <f t="shared" si="1"/>
        <v>-1.5261627906976716E-2</v>
      </c>
      <c r="I20" s="164">
        <f t="shared" si="1"/>
        <v>1.5039333641832409E-2</v>
      </c>
      <c r="J20" s="164">
        <f t="shared" si="1"/>
        <v>3.0303030303030276E-2</v>
      </c>
      <c r="K20" s="165">
        <f t="shared" si="1"/>
        <v>3.0755395683453202E-2</v>
      </c>
      <c r="L20" s="166">
        <f t="shared" si="1"/>
        <v>2.564102564102555E-2</v>
      </c>
      <c r="M20" s="164">
        <f t="shared" si="1"/>
        <v>1.9230769230769162E-2</v>
      </c>
      <c r="N20" s="164">
        <f t="shared" si="1"/>
        <v>6.3432835820895539E-2</v>
      </c>
      <c r="O20" s="164">
        <f t="shared" si="1"/>
        <v>0.12676056338028174</v>
      </c>
      <c r="P20" s="164">
        <f t="shared" si="1"/>
        <v>4.0609137055837463E-2</v>
      </c>
      <c r="Q20" s="164">
        <f t="shared" si="1"/>
        <v>8.8129496402877594E-2</v>
      </c>
      <c r="R20" s="165">
        <f t="shared" si="1"/>
        <v>8.4249084249084172E-2</v>
      </c>
    </row>
    <row r="21" spans="1:21" ht="17.100000000000001" customHeight="1" x14ac:dyDescent="0.25">
      <c r="A21" s="319" t="s">
        <v>117</v>
      </c>
      <c r="B21" s="167" t="s">
        <v>45</v>
      </c>
      <c r="C21" s="184">
        <f>C18-C13</f>
        <v>2809</v>
      </c>
      <c r="D21" s="226">
        <f>D18-D13</f>
        <v>332</v>
      </c>
      <c r="E21" s="199">
        <f>E18-E13</f>
        <v>185</v>
      </c>
      <c r="F21" s="158">
        <f t="shared" ref="F21:R21" si="2">F18-F13</f>
        <v>237</v>
      </c>
      <c r="G21" s="158">
        <f t="shared" si="2"/>
        <v>2720</v>
      </c>
      <c r="H21" s="158">
        <f t="shared" si="2"/>
        <v>1124</v>
      </c>
      <c r="I21" s="158">
        <f t="shared" si="2"/>
        <v>1596</v>
      </c>
      <c r="J21" s="158">
        <f t="shared" si="2"/>
        <v>239.89999999999998</v>
      </c>
      <c r="K21" s="169">
        <f t="shared" si="2"/>
        <v>241.10000000000002</v>
      </c>
      <c r="L21" s="184">
        <f t="shared" si="2"/>
        <v>5</v>
      </c>
      <c r="M21" s="158">
        <f t="shared" si="2"/>
        <v>19</v>
      </c>
      <c r="N21" s="158">
        <f t="shared" si="2"/>
        <v>89</v>
      </c>
      <c r="O21" s="158">
        <f t="shared" si="2"/>
        <v>21</v>
      </c>
      <c r="P21" s="158">
        <f t="shared" si="2"/>
        <v>68</v>
      </c>
      <c r="Q21" s="158">
        <f t="shared" si="2"/>
        <v>24.799999999999997</v>
      </c>
      <c r="R21" s="169">
        <f t="shared" si="2"/>
        <v>25.5</v>
      </c>
    </row>
    <row r="22" spans="1:21" ht="17.100000000000001" customHeight="1" x14ac:dyDescent="0.25">
      <c r="A22" s="318"/>
      <c r="B22" s="162" t="s">
        <v>46</v>
      </c>
      <c r="C22" s="166">
        <f>C18/C13-1</f>
        <v>0.61425759895036092</v>
      </c>
      <c r="D22" s="225">
        <f>D18/D13-1</f>
        <v>0.88770053475935828</v>
      </c>
      <c r="E22" s="197">
        <f>E18/E13-1</f>
        <v>0.62925170068027203</v>
      </c>
      <c r="F22" s="164">
        <f t="shared" ref="F22:R22" si="3">F18/F13-1</f>
        <v>0.69501466275659829</v>
      </c>
      <c r="G22" s="164">
        <f t="shared" si="3"/>
        <v>0.62143020333561805</v>
      </c>
      <c r="H22" s="164">
        <f t="shared" si="3"/>
        <v>0.70870113493064313</v>
      </c>
      <c r="I22" s="164">
        <f t="shared" si="3"/>
        <v>0.57183805087782158</v>
      </c>
      <c r="J22" s="164">
        <f t="shared" si="3"/>
        <v>0.70955338657202005</v>
      </c>
      <c r="K22" s="165">
        <f t="shared" si="3"/>
        <v>0.72620481927710845</v>
      </c>
      <c r="L22" s="166">
        <f t="shared" si="3"/>
        <v>0.14285714285714279</v>
      </c>
      <c r="M22" s="164">
        <f t="shared" si="3"/>
        <v>0.55882352941176472</v>
      </c>
      <c r="N22" s="164">
        <f t="shared" si="3"/>
        <v>0.45408163265306123</v>
      </c>
      <c r="O22" s="164">
        <f t="shared" si="3"/>
        <v>0.35593220338983045</v>
      </c>
      <c r="P22" s="164">
        <f t="shared" si="3"/>
        <v>0.49635036496350371</v>
      </c>
      <c r="Q22" s="164">
        <f t="shared" si="3"/>
        <v>0.69467787114845936</v>
      </c>
      <c r="R22" s="165">
        <f t="shared" si="3"/>
        <v>0.75667655786350152</v>
      </c>
    </row>
    <row r="23" spans="1:21" ht="17.100000000000001" customHeight="1" x14ac:dyDescent="0.25">
      <c r="A23" s="319" t="s">
        <v>118</v>
      </c>
      <c r="B23" s="167" t="s">
        <v>45</v>
      </c>
      <c r="C23" s="184">
        <f>C18-C8</f>
        <v>3295</v>
      </c>
      <c r="D23" s="226">
        <f>D18-D8</f>
        <v>542</v>
      </c>
      <c r="E23" s="199">
        <f>E18-E8</f>
        <v>233</v>
      </c>
      <c r="F23" s="158">
        <f t="shared" ref="F23:R23" si="4">F18-F8</f>
        <v>278</v>
      </c>
      <c r="G23" s="158">
        <f t="shared" si="4"/>
        <v>3278</v>
      </c>
      <c r="H23" s="158">
        <f t="shared" si="4"/>
        <v>1137</v>
      </c>
      <c r="I23" s="158">
        <f t="shared" si="4"/>
        <v>2141</v>
      </c>
      <c r="J23" s="158">
        <f>J18-J8</f>
        <v>283</v>
      </c>
      <c r="K23" s="169">
        <f>K18-K8</f>
        <v>281.70000000000005</v>
      </c>
      <c r="L23" s="184">
        <f t="shared" si="4"/>
        <v>-15</v>
      </c>
      <c r="M23" s="158">
        <f t="shared" si="4"/>
        <v>9</v>
      </c>
      <c r="N23" s="158">
        <f t="shared" si="4"/>
        <v>17</v>
      </c>
      <c r="O23" s="158">
        <f t="shared" si="4"/>
        <v>-7</v>
      </c>
      <c r="P23" s="158">
        <f t="shared" si="4"/>
        <v>24</v>
      </c>
      <c r="Q23" s="158">
        <f t="shared" si="4"/>
        <v>18.799999999999997</v>
      </c>
      <c r="R23" s="169">
        <f t="shared" si="4"/>
        <v>17.5</v>
      </c>
    </row>
    <row r="24" spans="1:21" ht="17.100000000000001" customHeight="1" x14ac:dyDescent="0.25">
      <c r="A24" s="380"/>
      <c r="B24" s="174" t="s">
        <v>46</v>
      </c>
      <c r="C24" s="230">
        <f>C18/C8-1</f>
        <v>0.80621482750183504</v>
      </c>
      <c r="D24" s="177">
        <f>D18/D8-1</f>
        <v>3.3048780487804876</v>
      </c>
      <c r="E24" s="179">
        <f>E18/E8-1</f>
        <v>0.94715447154471555</v>
      </c>
      <c r="F24" s="177">
        <f t="shared" ref="F24:P24" si="5">F18/F8-1</f>
        <v>0.92666666666666675</v>
      </c>
      <c r="G24" s="177">
        <f t="shared" si="5"/>
        <v>0.85833987954962021</v>
      </c>
      <c r="H24" s="177">
        <f t="shared" si="5"/>
        <v>0.7228226319135409</v>
      </c>
      <c r="I24" s="177">
        <f t="shared" si="5"/>
        <v>0.95325022261798753</v>
      </c>
      <c r="J24" s="177">
        <f>J18/J8-1</f>
        <v>0.95932203389830506</v>
      </c>
      <c r="K24" s="178">
        <f>K18/K8-1</f>
        <v>0.96671242278654801</v>
      </c>
      <c r="L24" s="179">
        <f t="shared" si="5"/>
        <v>-0.27272727272727271</v>
      </c>
      <c r="M24" s="177">
        <f t="shared" si="5"/>
        <v>0.20454545454545459</v>
      </c>
      <c r="N24" s="177">
        <f t="shared" si="5"/>
        <v>6.3432835820895539E-2</v>
      </c>
      <c r="O24" s="177">
        <f t="shared" si="5"/>
        <v>-8.0459770114942541E-2</v>
      </c>
      <c r="P24" s="177">
        <f t="shared" si="5"/>
        <v>0.13259668508287303</v>
      </c>
      <c r="Q24" s="176">
        <f>Q18/Q8-1</f>
        <v>0.45083932853717013</v>
      </c>
      <c r="R24" s="180">
        <f>R18/R8-1</f>
        <v>0.41966426858513195</v>
      </c>
    </row>
    <row r="25" spans="1:21" s="113" customFormat="1" ht="15" customHeight="1" x14ac:dyDescent="0.25">
      <c r="A25" s="143"/>
      <c r="B25" s="61"/>
      <c r="C25" s="59"/>
      <c r="D25" s="59"/>
      <c r="E25" s="59"/>
      <c r="F25" s="59"/>
      <c r="G25" s="59"/>
      <c r="H25" s="59"/>
      <c r="I25" s="59"/>
      <c r="J25" s="59"/>
      <c r="K25" s="59"/>
      <c r="L25" s="59"/>
      <c r="M25" s="59"/>
      <c r="N25" s="59"/>
      <c r="O25" s="59"/>
      <c r="P25" s="59"/>
      <c r="Q25" s="59"/>
      <c r="R25" s="59"/>
    </row>
    <row r="26" spans="1:21" ht="15" customHeight="1" x14ac:dyDescent="0.25">
      <c r="A26" s="90" t="s">
        <v>8</v>
      </c>
    </row>
    <row r="27" spans="1:21" s="113" customFormat="1" ht="15" customHeight="1" x14ac:dyDescent="0.25">
      <c r="A27" s="90" t="s">
        <v>169</v>
      </c>
    </row>
    <row r="28" spans="1:21" ht="15" customHeight="1" x14ac:dyDescent="0.25">
      <c r="A28" s="20" t="s">
        <v>69</v>
      </c>
    </row>
  </sheetData>
  <mergeCells count="37">
    <mergeCell ref="G6:G7"/>
    <mergeCell ref="Q6:Q7"/>
    <mergeCell ref="R6:R7"/>
    <mergeCell ref="N6:N7"/>
    <mergeCell ref="Q5:R5"/>
    <mergeCell ref="O6:P6"/>
    <mergeCell ref="K6:K7"/>
    <mergeCell ref="L5:L7"/>
    <mergeCell ref="M5:M7"/>
    <mergeCell ref="N5:P5"/>
    <mergeCell ref="A8:B8"/>
    <mergeCell ref="A9:B9"/>
    <mergeCell ref="A10:B10"/>
    <mergeCell ref="H6:I6"/>
    <mergeCell ref="J6:J7"/>
    <mergeCell ref="A3:B7"/>
    <mergeCell ref="C3:R3"/>
    <mergeCell ref="C4:D4"/>
    <mergeCell ref="E4:K4"/>
    <mergeCell ref="L4:R4"/>
    <mergeCell ref="C5:C7"/>
    <mergeCell ref="D5:D7"/>
    <mergeCell ref="E5:E7"/>
    <mergeCell ref="F5:F7"/>
    <mergeCell ref="G5:I5"/>
    <mergeCell ref="J5:K5"/>
    <mergeCell ref="A11:B11"/>
    <mergeCell ref="A12:B12"/>
    <mergeCell ref="A13:B13"/>
    <mergeCell ref="A14:B14"/>
    <mergeCell ref="A15:B15"/>
    <mergeCell ref="A23:A24"/>
    <mergeCell ref="A16:B16"/>
    <mergeCell ref="A17:B17"/>
    <mergeCell ref="A18:B18"/>
    <mergeCell ref="A19:A20"/>
    <mergeCell ref="A21:A22"/>
  </mergeCells>
  <hyperlinks>
    <hyperlink ref="T2" location="OBSAH!A1" display="Zpět na obsah"/>
  </hyperlinks>
  <pageMargins left="0.70866141732283472" right="0.70866141732283472" top="0.78740157480314965" bottom="0.78740157480314965" header="0.31496062992125984" footer="0.31496062992125984"/>
  <pageSetup paperSize="9" orientation="landscape" r:id="rId1"/>
  <ignoredErrors>
    <ignoredError sqref="C19:R22 C23:C24 E23:R24 D23:D2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T28"/>
  <sheetViews>
    <sheetView showGridLines="0" zoomScaleNormal="100" workbookViewId="0">
      <selection sqref="A1:Q1"/>
    </sheetView>
  </sheetViews>
  <sheetFormatPr defaultRowHeight="15" x14ac:dyDescent="0.25"/>
  <cols>
    <col min="1" max="1" width="17.7109375" style="110" customWidth="1"/>
    <col min="2" max="3" width="7.140625" style="110" customWidth="1"/>
    <col min="4" max="17" width="8" style="110" customWidth="1"/>
    <col min="18" max="18" width="7.5703125" style="110" customWidth="1"/>
  </cols>
  <sheetData>
    <row r="1" spans="1:20" s="1" customFormat="1" ht="17.25" customHeight="1" x14ac:dyDescent="0.2">
      <c r="A1" s="396" t="s">
        <v>120</v>
      </c>
      <c r="B1" s="396"/>
      <c r="C1" s="396"/>
      <c r="D1" s="396"/>
      <c r="E1" s="396"/>
      <c r="F1" s="396"/>
      <c r="G1" s="396"/>
      <c r="H1" s="396"/>
      <c r="I1" s="396"/>
      <c r="J1" s="396"/>
      <c r="K1" s="396"/>
      <c r="L1" s="396"/>
      <c r="M1" s="396"/>
      <c r="N1" s="396"/>
      <c r="O1" s="396"/>
      <c r="P1" s="396"/>
      <c r="Q1" s="396"/>
      <c r="R1" s="36"/>
    </row>
    <row r="2" spans="1:20" s="2" customFormat="1" ht="18" customHeight="1" thickBot="1" x14ac:dyDescent="0.3">
      <c r="A2" s="261" t="s">
        <v>167</v>
      </c>
      <c r="B2" s="48"/>
      <c r="C2" s="48"/>
      <c r="D2" s="37"/>
      <c r="E2" s="37"/>
      <c r="F2" s="37"/>
      <c r="G2" s="37"/>
      <c r="H2" s="37"/>
      <c r="I2" s="37"/>
      <c r="J2" s="37"/>
      <c r="K2" s="37"/>
      <c r="L2" s="37"/>
      <c r="M2" s="37"/>
      <c r="N2" s="37"/>
      <c r="O2" s="37"/>
      <c r="P2" s="37"/>
      <c r="Q2" s="37"/>
      <c r="R2" s="37"/>
      <c r="S2" s="48" t="s">
        <v>165</v>
      </c>
      <c r="T2" s="37"/>
    </row>
    <row r="3" spans="1:20" s="3" customFormat="1" ht="15" customHeight="1" x14ac:dyDescent="0.2">
      <c r="A3" s="322" t="s">
        <v>44</v>
      </c>
      <c r="B3" s="382" t="s">
        <v>98</v>
      </c>
      <c r="C3" s="383"/>
      <c r="D3" s="383"/>
      <c r="E3" s="383"/>
      <c r="F3" s="383"/>
      <c r="G3" s="383"/>
      <c r="H3" s="383"/>
      <c r="I3" s="383"/>
      <c r="J3" s="383"/>
      <c r="K3" s="383"/>
      <c r="L3" s="383"/>
      <c r="M3" s="383"/>
      <c r="N3" s="383"/>
      <c r="O3" s="383"/>
      <c r="P3" s="383"/>
      <c r="Q3" s="383"/>
      <c r="R3" s="37"/>
    </row>
    <row r="4" spans="1:20" s="3" customFormat="1" ht="15" customHeight="1" x14ac:dyDescent="0.2">
      <c r="A4" s="323"/>
      <c r="B4" s="384" t="s">
        <v>28</v>
      </c>
      <c r="C4" s="385"/>
      <c r="D4" s="366" t="s">
        <v>54</v>
      </c>
      <c r="E4" s="367"/>
      <c r="F4" s="367"/>
      <c r="G4" s="367"/>
      <c r="H4" s="367"/>
      <c r="I4" s="367"/>
      <c r="J4" s="373"/>
      <c r="K4" s="368" t="s">
        <v>55</v>
      </c>
      <c r="L4" s="367"/>
      <c r="M4" s="367"/>
      <c r="N4" s="367"/>
      <c r="O4" s="367"/>
      <c r="P4" s="367"/>
      <c r="Q4" s="364"/>
    </row>
    <row r="5" spans="1:20" s="3" customFormat="1" ht="15" customHeight="1" x14ac:dyDescent="0.2">
      <c r="A5" s="323"/>
      <c r="B5" s="386" t="s">
        <v>99</v>
      </c>
      <c r="C5" s="388" t="s">
        <v>100</v>
      </c>
      <c r="D5" s="338" t="s">
        <v>0</v>
      </c>
      <c r="E5" s="304" t="s">
        <v>1</v>
      </c>
      <c r="F5" s="304" t="s">
        <v>2</v>
      </c>
      <c r="G5" s="304"/>
      <c r="H5" s="304"/>
      <c r="I5" s="304" t="s">
        <v>9</v>
      </c>
      <c r="J5" s="337"/>
      <c r="K5" s="360" t="s">
        <v>0</v>
      </c>
      <c r="L5" s="304" t="s">
        <v>1</v>
      </c>
      <c r="M5" s="304" t="s">
        <v>2</v>
      </c>
      <c r="N5" s="304"/>
      <c r="O5" s="304"/>
      <c r="P5" s="304" t="s">
        <v>9</v>
      </c>
      <c r="Q5" s="287"/>
    </row>
    <row r="6" spans="1:20" s="3" customFormat="1" ht="15" customHeight="1" x14ac:dyDescent="0.2">
      <c r="A6" s="323"/>
      <c r="B6" s="386"/>
      <c r="C6" s="389"/>
      <c r="D6" s="349"/>
      <c r="E6" s="329"/>
      <c r="F6" s="329" t="s">
        <v>3</v>
      </c>
      <c r="G6" s="304" t="s">
        <v>41</v>
      </c>
      <c r="H6" s="304"/>
      <c r="I6" s="329" t="s">
        <v>3</v>
      </c>
      <c r="J6" s="372" t="s">
        <v>25</v>
      </c>
      <c r="K6" s="351"/>
      <c r="L6" s="329"/>
      <c r="M6" s="329" t="s">
        <v>3</v>
      </c>
      <c r="N6" s="304" t="s">
        <v>41</v>
      </c>
      <c r="O6" s="304"/>
      <c r="P6" s="329" t="s">
        <v>3</v>
      </c>
      <c r="Q6" s="362" t="s">
        <v>25</v>
      </c>
    </row>
    <row r="7" spans="1:20" s="4" customFormat="1" ht="15" customHeight="1" thickBot="1" x14ac:dyDescent="0.25">
      <c r="A7" s="324"/>
      <c r="B7" s="387"/>
      <c r="C7" s="390"/>
      <c r="D7" s="391"/>
      <c r="E7" s="381"/>
      <c r="F7" s="330"/>
      <c r="G7" s="223" t="s">
        <v>4</v>
      </c>
      <c r="H7" s="223" t="s">
        <v>30</v>
      </c>
      <c r="I7" s="330"/>
      <c r="J7" s="395"/>
      <c r="K7" s="394"/>
      <c r="L7" s="381"/>
      <c r="M7" s="330"/>
      <c r="N7" s="223" t="s">
        <v>4</v>
      </c>
      <c r="O7" s="223" t="s">
        <v>30</v>
      </c>
      <c r="P7" s="330"/>
      <c r="Q7" s="393"/>
      <c r="R7" s="12"/>
    </row>
    <row r="8" spans="1:20" s="4" customFormat="1" ht="15" customHeight="1" x14ac:dyDescent="0.25">
      <c r="A8" s="188" t="s">
        <v>164</v>
      </c>
      <c r="B8" s="129">
        <v>7382</v>
      </c>
      <c r="C8" s="130">
        <v>706</v>
      </c>
      <c r="D8" s="129">
        <v>479</v>
      </c>
      <c r="E8" s="130">
        <v>578</v>
      </c>
      <c r="F8" s="130">
        <v>7097</v>
      </c>
      <c r="G8" s="130">
        <v>2710</v>
      </c>
      <c r="H8" s="130">
        <v>4387</v>
      </c>
      <c r="I8" s="231">
        <v>578</v>
      </c>
      <c r="J8" s="232">
        <v>573.1</v>
      </c>
      <c r="K8" s="129">
        <v>40</v>
      </c>
      <c r="L8" s="130">
        <v>53</v>
      </c>
      <c r="M8" s="130">
        <v>285</v>
      </c>
      <c r="N8" s="98">
        <v>80</v>
      </c>
      <c r="O8" s="98">
        <v>205</v>
      </c>
      <c r="P8" s="231">
        <v>60.5</v>
      </c>
      <c r="Q8" s="233">
        <v>59.2</v>
      </c>
      <c r="R8" s="13"/>
    </row>
    <row r="9" spans="1:20" s="4" customFormat="1" ht="15" customHeight="1" x14ac:dyDescent="0.25">
      <c r="A9" s="189" t="s">
        <v>10</v>
      </c>
      <c r="B9" s="33">
        <v>1351</v>
      </c>
      <c r="C9" s="51">
        <v>286</v>
      </c>
      <c r="D9" s="33">
        <v>93</v>
      </c>
      <c r="E9" s="51">
        <v>109</v>
      </c>
      <c r="F9" s="51">
        <v>1341</v>
      </c>
      <c r="G9" s="51">
        <v>460</v>
      </c>
      <c r="H9" s="51">
        <v>881</v>
      </c>
      <c r="I9" s="185">
        <v>107.4</v>
      </c>
      <c r="J9" s="228">
        <v>107.2</v>
      </c>
      <c r="K9" s="33">
        <v>1</v>
      </c>
      <c r="L9" s="51">
        <v>2</v>
      </c>
      <c r="M9" s="51">
        <v>10</v>
      </c>
      <c r="N9" s="53">
        <v>3</v>
      </c>
      <c r="O9" s="53">
        <v>7</v>
      </c>
      <c r="P9" s="185">
        <v>2</v>
      </c>
      <c r="Q9" s="229">
        <v>2</v>
      </c>
      <c r="R9" s="13"/>
    </row>
    <row r="10" spans="1:20" s="4" customFormat="1" ht="15" customHeight="1" x14ac:dyDescent="0.25">
      <c r="A10" s="189" t="s">
        <v>11</v>
      </c>
      <c r="B10" s="33">
        <v>994</v>
      </c>
      <c r="C10" s="51">
        <v>87</v>
      </c>
      <c r="D10" s="33">
        <v>64</v>
      </c>
      <c r="E10" s="51">
        <v>76</v>
      </c>
      <c r="F10" s="51">
        <v>950</v>
      </c>
      <c r="G10" s="51">
        <v>342</v>
      </c>
      <c r="H10" s="51">
        <v>608</v>
      </c>
      <c r="I10" s="185">
        <v>76.599999999999994</v>
      </c>
      <c r="J10" s="228">
        <v>75.3</v>
      </c>
      <c r="K10" s="33">
        <v>5</v>
      </c>
      <c r="L10" s="51">
        <v>8</v>
      </c>
      <c r="M10" s="51">
        <v>44</v>
      </c>
      <c r="N10" s="53">
        <v>13</v>
      </c>
      <c r="O10" s="53">
        <v>31</v>
      </c>
      <c r="P10" s="185">
        <v>8.3000000000000007</v>
      </c>
      <c r="Q10" s="229">
        <v>8.3000000000000007</v>
      </c>
      <c r="R10" s="13"/>
    </row>
    <row r="11" spans="1:20" s="4" customFormat="1" ht="15" customHeight="1" x14ac:dyDescent="0.25">
      <c r="A11" s="189" t="s">
        <v>12</v>
      </c>
      <c r="B11" s="33">
        <v>118</v>
      </c>
      <c r="C11" s="51">
        <v>8</v>
      </c>
      <c r="D11" s="33">
        <v>8</v>
      </c>
      <c r="E11" s="51">
        <v>8</v>
      </c>
      <c r="F11" s="51">
        <v>104</v>
      </c>
      <c r="G11" s="51">
        <v>44</v>
      </c>
      <c r="H11" s="51">
        <v>60</v>
      </c>
      <c r="I11" s="185">
        <v>8</v>
      </c>
      <c r="J11" s="228">
        <v>8</v>
      </c>
      <c r="K11" s="33">
        <v>3</v>
      </c>
      <c r="L11" s="53">
        <v>3</v>
      </c>
      <c r="M11" s="53">
        <v>14</v>
      </c>
      <c r="N11" s="53">
        <v>3</v>
      </c>
      <c r="O11" s="53">
        <v>11</v>
      </c>
      <c r="P11" s="185">
        <v>3.9</v>
      </c>
      <c r="Q11" s="229">
        <v>3.9</v>
      </c>
      <c r="R11" s="13"/>
    </row>
    <row r="12" spans="1:20" s="4" customFormat="1" ht="15" customHeight="1" x14ac:dyDescent="0.25">
      <c r="A12" s="189" t="s">
        <v>13</v>
      </c>
      <c r="B12" s="33">
        <v>313</v>
      </c>
      <c r="C12" s="51">
        <v>46</v>
      </c>
      <c r="D12" s="33">
        <v>17</v>
      </c>
      <c r="E12" s="51">
        <v>24</v>
      </c>
      <c r="F12" s="51">
        <v>291</v>
      </c>
      <c r="G12" s="51">
        <v>120</v>
      </c>
      <c r="H12" s="51">
        <v>171</v>
      </c>
      <c r="I12" s="185">
        <v>22.8</v>
      </c>
      <c r="J12" s="228">
        <v>22.8</v>
      </c>
      <c r="K12" s="33">
        <v>1</v>
      </c>
      <c r="L12" s="53">
        <v>3</v>
      </c>
      <c r="M12" s="53">
        <v>22</v>
      </c>
      <c r="N12" s="53">
        <v>6</v>
      </c>
      <c r="O12" s="53">
        <v>16</v>
      </c>
      <c r="P12" s="185">
        <v>3</v>
      </c>
      <c r="Q12" s="229">
        <v>3</v>
      </c>
      <c r="R12" s="13"/>
    </row>
    <row r="13" spans="1:20" s="4" customFormat="1" ht="15" customHeight="1" x14ac:dyDescent="0.25">
      <c r="A13" s="189" t="s">
        <v>14</v>
      </c>
      <c r="B13" s="33">
        <v>454</v>
      </c>
      <c r="C13" s="51">
        <v>50</v>
      </c>
      <c r="D13" s="33">
        <v>27</v>
      </c>
      <c r="E13" s="51">
        <v>36</v>
      </c>
      <c r="F13" s="51">
        <v>443</v>
      </c>
      <c r="G13" s="51">
        <v>178</v>
      </c>
      <c r="H13" s="51">
        <v>265</v>
      </c>
      <c r="I13" s="185">
        <v>39.200000000000003</v>
      </c>
      <c r="J13" s="228">
        <v>39.200000000000003</v>
      </c>
      <c r="K13" s="33">
        <v>2</v>
      </c>
      <c r="L13" s="53">
        <v>2</v>
      </c>
      <c r="M13" s="53">
        <v>11</v>
      </c>
      <c r="N13" s="53">
        <v>4</v>
      </c>
      <c r="O13" s="53">
        <v>7</v>
      </c>
      <c r="P13" s="185">
        <v>2.8</v>
      </c>
      <c r="Q13" s="229">
        <v>2.8</v>
      </c>
      <c r="R13" s="13"/>
    </row>
    <row r="14" spans="1:20" s="4" customFormat="1" ht="15" customHeight="1" x14ac:dyDescent="0.25">
      <c r="A14" s="189" t="s">
        <v>15</v>
      </c>
      <c r="B14" s="33">
        <v>1221</v>
      </c>
      <c r="C14" s="51">
        <v>55</v>
      </c>
      <c r="D14" s="33">
        <v>76</v>
      </c>
      <c r="E14" s="51">
        <v>98</v>
      </c>
      <c r="F14" s="51">
        <v>1192</v>
      </c>
      <c r="G14" s="51">
        <v>492</v>
      </c>
      <c r="H14" s="51">
        <v>700</v>
      </c>
      <c r="I14" s="185">
        <v>98.1</v>
      </c>
      <c r="J14" s="228">
        <v>98.1</v>
      </c>
      <c r="K14" s="33">
        <v>5</v>
      </c>
      <c r="L14" s="53">
        <v>5</v>
      </c>
      <c r="M14" s="53">
        <v>29</v>
      </c>
      <c r="N14" s="53">
        <v>7</v>
      </c>
      <c r="O14" s="53">
        <v>22</v>
      </c>
      <c r="P14" s="185">
        <v>6</v>
      </c>
      <c r="Q14" s="229">
        <v>6</v>
      </c>
      <c r="R14" s="13"/>
    </row>
    <row r="15" spans="1:20" s="4" customFormat="1" ht="15" customHeight="1" x14ac:dyDescent="0.25">
      <c r="A15" s="189" t="s">
        <v>16</v>
      </c>
      <c r="B15" s="33">
        <v>196</v>
      </c>
      <c r="C15" s="51">
        <v>26</v>
      </c>
      <c r="D15" s="33">
        <v>11</v>
      </c>
      <c r="E15" s="51">
        <v>13</v>
      </c>
      <c r="F15" s="51">
        <v>168</v>
      </c>
      <c r="G15" s="51">
        <v>55</v>
      </c>
      <c r="H15" s="51">
        <v>113</v>
      </c>
      <c r="I15" s="185">
        <v>12.9</v>
      </c>
      <c r="J15" s="228">
        <v>12.9</v>
      </c>
      <c r="K15" s="33">
        <v>3</v>
      </c>
      <c r="L15" s="53">
        <v>5</v>
      </c>
      <c r="M15" s="53">
        <v>28</v>
      </c>
      <c r="N15" s="53">
        <v>7</v>
      </c>
      <c r="O15" s="53">
        <v>21</v>
      </c>
      <c r="P15" s="185">
        <v>5</v>
      </c>
      <c r="Q15" s="229">
        <v>5</v>
      </c>
      <c r="R15" s="13"/>
    </row>
    <row r="16" spans="1:20" s="4" customFormat="1" ht="15" customHeight="1" x14ac:dyDescent="0.25">
      <c r="A16" s="189" t="s">
        <v>17</v>
      </c>
      <c r="B16" s="33">
        <v>81</v>
      </c>
      <c r="C16" s="51">
        <v>3</v>
      </c>
      <c r="D16" s="33">
        <v>5</v>
      </c>
      <c r="E16" s="51">
        <v>5</v>
      </c>
      <c r="F16" s="51">
        <v>58</v>
      </c>
      <c r="G16" s="51">
        <v>12</v>
      </c>
      <c r="H16" s="51">
        <v>46</v>
      </c>
      <c r="I16" s="185">
        <v>5</v>
      </c>
      <c r="J16" s="228">
        <v>5</v>
      </c>
      <c r="K16" s="33">
        <v>3</v>
      </c>
      <c r="L16" s="53">
        <v>5</v>
      </c>
      <c r="M16" s="53">
        <v>23</v>
      </c>
      <c r="N16" s="53">
        <v>10</v>
      </c>
      <c r="O16" s="53">
        <v>13</v>
      </c>
      <c r="P16" s="185">
        <v>4</v>
      </c>
      <c r="Q16" s="229">
        <v>3.8</v>
      </c>
      <c r="R16" s="13"/>
    </row>
    <row r="17" spans="1:18" s="4" customFormat="1" ht="15" customHeight="1" x14ac:dyDescent="0.25">
      <c r="A17" s="189" t="s">
        <v>18</v>
      </c>
      <c r="B17" s="33">
        <v>332</v>
      </c>
      <c r="C17" s="51">
        <v>20</v>
      </c>
      <c r="D17" s="33">
        <v>17</v>
      </c>
      <c r="E17" s="51">
        <v>23</v>
      </c>
      <c r="F17" s="51">
        <v>289</v>
      </c>
      <c r="G17" s="51">
        <v>108</v>
      </c>
      <c r="H17" s="51">
        <v>181</v>
      </c>
      <c r="I17" s="185">
        <v>22.4</v>
      </c>
      <c r="J17" s="228">
        <v>22.4</v>
      </c>
      <c r="K17" s="33">
        <v>7</v>
      </c>
      <c r="L17" s="53">
        <v>8</v>
      </c>
      <c r="M17" s="53">
        <v>43</v>
      </c>
      <c r="N17" s="53">
        <v>13</v>
      </c>
      <c r="O17" s="53">
        <v>30</v>
      </c>
      <c r="P17" s="185">
        <v>11.5</v>
      </c>
      <c r="Q17" s="229">
        <v>10.4</v>
      </c>
      <c r="R17" s="13"/>
    </row>
    <row r="18" spans="1:18" s="4" customFormat="1" ht="15" customHeight="1" x14ac:dyDescent="0.25">
      <c r="A18" s="189" t="s">
        <v>19</v>
      </c>
      <c r="B18" s="33">
        <v>267</v>
      </c>
      <c r="C18" s="51">
        <v>34</v>
      </c>
      <c r="D18" s="33">
        <v>17</v>
      </c>
      <c r="E18" s="51">
        <v>19</v>
      </c>
      <c r="F18" s="51">
        <v>258</v>
      </c>
      <c r="G18" s="51">
        <v>97</v>
      </c>
      <c r="H18" s="51">
        <v>161</v>
      </c>
      <c r="I18" s="185">
        <v>18.8</v>
      </c>
      <c r="J18" s="228">
        <v>17.899999999999999</v>
      </c>
      <c r="K18" s="33">
        <v>2</v>
      </c>
      <c r="L18" s="53">
        <v>2</v>
      </c>
      <c r="M18" s="53">
        <v>9</v>
      </c>
      <c r="N18" s="53">
        <v>3</v>
      </c>
      <c r="O18" s="53">
        <v>6</v>
      </c>
      <c r="P18" s="185">
        <v>3</v>
      </c>
      <c r="Q18" s="229">
        <v>3</v>
      </c>
      <c r="R18" s="13"/>
    </row>
    <row r="19" spans="1:18" s="4" customFormat="1" ht="15" customHeight="1" x14ac:dyDescent="0.25">
      <c r="A19" s="189" t="s">
        <v>20</v>
      </c>
      <c r="B19" s="33">
        <v>951</v>
      </c>
      <c r="C19" s="51">
        <v>57</v>
      </c>
      <c r="D19" s="33">
        <v>65</v>
      </c>
      <c r="E19" s="51">
        <v>78</v>
      </c>
      <c r="F19" s="51">
        <v>945</v>
      </c>
      <c r="G19" s="51">
        <v>342</v>
      </c>
      <c r="H19" s="51">
        <v>603</v>
      </c>
      <c r="I19" s="185">
        <v>79.900000000000006</v>
      </c>
      <c r="J19" s="228">
        <v>78.900000000000006</v>
      </c>
      <c r="K19" s="33">
        <v>1</v>
      </c>
      <c r="L19" s="53">
        <v>1</v>
      </c>
      <c r="M19" s="53">
        <v>6</v>
      </c>
      <c r="N19" s="53">
        <v>1</v>
      </c>
      <c r="O19" s="53">
        <v>5</v>
      </c>
      <c r="P19" s="185">
        <v>1</v>
      </c>
      <c r="Q19" s="229">
        <v>1</v>
      </c>
      <c r="R19" s="13"/>
    </row>
    <row r="20" spans="1:18" s="4" customFormat="1" ht="15" customHeight="1" x14ac:dyDescent="0.25">
      <c r="A20" s="189" t="s">
        <v>21</v>
      </c>
      <c r="B20" s="33">
        <v>194</v>
      </c>
      <c r="C20" s="51">
        <v>4</v>
      </c>
      <c r="D20" s="33">
        <v>14</v>
      </c>
      <c r="E20" s="51">
        <v>15</v>
      </c>
      <c r="F20" s="51">
        <v>177</v>
      </c>
      <c r="G20" s="51">
        <v>77</v>
      </c>
      <c r="H20" s="51">
        <v>100</v>
      </c>
      <c r="I20" s="185">
        <v>15</v>
      </c>
      <c r="J20" s="228">
        <v>15</v>
      </c>
      <c r="K20" s="33">
        <v>2</v>
      </c>
      <c r="L20" s="53">
        <v>3</v>
      </c>
      <c r="M20" s="53">
        <v>17</v>
      </c>
      <c r="N20" s="53">
        <v>4</v>
      </c>
      <c r="O20" s="53">
        <v>13</v>
      </c>
      <c r="P20" s="185">
        <v>3</v>
      </c>
      <c r="Q20" s="229">
        <v>3</v>
      </c>
      <c r="R20" s="13"/>
    </row>
    <row r="21" spans="1:18" s="4" customFormat="1" ht="15" customHeight="1" x14ac:dyDescent="0.25">
      <c r="A21" s="189" t="s">
        <v>22</v>
      </c>
      <c r="B21" s="33">
        <v>246</v>
      </c>
      <c r="C21" s="51">
        <v>6</v>
      </c>
      <c r="D21" s="33">
        <v>19</v>
      </c>
      <c r="E21" s="51">
        <v>20</v>
      </c>
      <c r="F21" s="51">
        <v>229</v>
      </c>
      <c r="G21" s="51">
        <v>104</v>
      </c>
      <c r="H21" s="51">
        <v>125</v>
      </c>
      <c r="I21" s="185">
        <v>19.399999999999999</v>
      </c>
      <c r="J21" s="228">
        <v>19.399999999999999</v>
      </c>
      <c r="K21" s="33">
        <v>3</v>
      </c>
      <c r="L21" s="53">
        <v>3</v>
      </c>
      <c r="M21" s="53">
        <v>17</v>
      </c>
      <c r="N21" s="53">
        <v>4</v>
      </c>
      <c r="O21" s="53">
        <v>13</v>
      </c>
      <c r="P21" s="185">
        <v>4</v>
      </c>
      <c r="Q21" s="229">
        <v>4</v>
      </c>
      <c r="R21" s="13"/>
    </row>
    <row r="22" spans="1:18" s="6" customFormat="1" ht="15" customHeight="1" x14ac:dyDescent="0.2">
      <c r="A22" s="189" t="s">
        <v>23</v>
      </c>
      <c r="B22" s="33">
        <v>664</v>
      </c>
      <c r="C22" s="51">
        <v>24</v>
      </c>
      <c r="D22" s="33">
        <v>46</v>
      </c>
      <c r="E22" s="51">
        <v>54</v>
      </c>
      <c r="F22" s="51">
        <v>652</v>
      </c>
      <c r="G22" s="51">
        <v>279</v>
      </c>
      <c r="H22" s="51">
        <v>373</v>
      </c>
      <c r="I22" s="185">
        <v>52.5</v>
      </c>
      <c r="J22" s="228">
        <v>51</v>
      </c>
      <c r="K22" s="33">
        <v>2</v>
      </c>
      <c r="L22" s="53">
        <v>3</v>
      </c>
      <c r="M22" s="53">
        <v>12</v>
      </c>
      <c r="N22" s="53">
        <v>2</v>
      </c>
      <c r="O22" s="53">
        <v>10</v>
      </c>
      <c r="P22" s="185">
        <v>3</v>
      </c>
      <c r="Q22" s="229">
        <v>3</v>
      </c>
      <c r="R22" s="13"/>
    </row>
    <row r="23" spans="1:18" s="43" customFormat="1" ht="15" customHeight="1" x14ac:dyDescent="0.2">
      <c r="A23" s="189"/>
      <c r="B23" s="32"/>
      <c r="C23" s="32"/>
      <c r="D23" s="32"/>
      <c r="E23" s="32"/>
      <c r="F23" s="32"/>
      <c r="G23" s="32"/>
      <c r="H23" s="32"/>
      <c r="I23" s="133"/>
      <c r="J23" s="133"/>
      <c r="K23" s="32"/>
      <c r="L23" s="9"/>
      <c r="M23" s="9"/>
      <c r="N23" s="9"/>
      <c r="O23" s="9"/>
      <c r="P23" s="133"/>
      <c r="Q23" s="133"/>
      <c r="R23" s="13"/>
    </row>
    <row r="24" spans="1:18" ht="15" customHeight="1" x14ac:dyDescent="0.25">
      <c r="A24" s="90" t="s">
        <v>8</v>
      </c>
      <c r="B24" s="90"/>
      <c r="C24" s="90"/>
      <c r="D24" s="43"/>
      <c r="E24" s="43"/>
      <c r="F24" s="43"/>
      <c r="G24" s="43"/>
      <c r="H24" s="43"/>
      <c r="I24" s="43"/>
      <c r="J24" s="43"/>
      <c r="K24" s="43"/>
      <c r="L24" s="43"/>
      <c r="M24" s="43"/>
      <c r="N24" s="43"/>
      <c r="O24" s="43"/>
      <c r="P24" s="43"/>
      <c r="Q24" s="43"/>
      <c r="R24" s="43"/>
    </row>
    <row r="25" spans="1:18" s="113" customFormat="1" ht="15" customHeight="1" x14ac:dyDescent="0.25">
      <c r="A25" s="90" t="s">
        <v>169</v>
      </c>
      <c r="B25" s="90"/>
      <c r="C25" s="90"/>
      <c r="D25" s="43"/>
      <c r="E25" s="43"/>
      <c r="F25" s="43"/>
      <c r="G25" s="43"/>
      <c r="H25" s="43"/>
      <c r="I25" s="43"/>
      <c r="J25" s="43"/>
      <c r="K25" s="43"/>
      <c r="L25" s="43"/>
      <c r="M25" s="43"/>
      <c r="N25" s="43"/>
      <c r="O25" s="43"/>
      <c r="P25" s="43"/>
      <c r="Q25" s="43"/>
      <c r="R25" s="43"/>
    </row>
    <row r="26" spans="1:18" ht="15" customHeight="1" x14ac:dyDescent="0.25">
      <c r="A26" s="20" t="s">
        <v>69</v>
      </c>
    </row>
    <row r="27" spans="1:18" x14ac:dyDescent="0.25">
      <c r="D27" s="34"/>
      <c r="E27" s="34"/>
      <c r="F27" s="34"/>
      <c r="G27" s="34"/>
      <c r="H27" s="34"/>
      <c r="I27" s="34"/>
      <c r="J27" s="34"/>
      <c r="K27" s="34"/>
      <c r="L27" s="34"/>
      <c r="M27" s="34"/>
      <c r="N27" s="34"/>
      <c r="O27" s="34"/>
      <c r="P27" s="34"/>
      <c r="Q27" s="34"/>
    </row>
    <row r="28" spans="1:18" x14ac:dyDescent="0.25">
      <c r="B28" s="34"/>
      <c r="C28" s="34"/>
      <c r="D28" s="34"/>
      <c r="E28" s="34"/>
      <c r="F28" s="34"/>
      <c r="G28" s="34"/>
      <c r="H28" s="34"/>
      <c r="I28" s="34"/>
      <c r="J28" s="34"/>
      <c r="K28" s="34"/>
      <c r="L28" s="34"/>
      <c r="M28" s="34"/>
      <c r="N28" s="34"/>
      <c r="O28" s="34"/>
      <c r="P28" s="34"/>
      <c r="Q28" s="34"/>
    </row>
  </sheetData>
  <mergeCells count="24">
    <mergeCell ref="A1:Q1"/>
    <mergeCell ref="A3:A7"/>
    <mergeCell ref="B3:Q3"/>
    <mergeCell ref="B4:C4"/>
    <mergeCell ref="D4:J4"/>
    <mergeCell ref="K4:Q4"/>
    <mergeCell ref="B5:B7"/>
    <mergeCell ref="C5:C7"/>
    <mergeCell ref="D5:D7"/>
    <mergeCell ref="E5:E7"/>
    <mergeCell ref="F5:H5"/>
    <mergeCell ref="I5:J5"/>
    <mergeCell ref="K5:K7"/>
    <mergeCell ref="L5:L7"/>
    <mergeCell ref="M5:O5"/>
    <mergeCell ref="P5:Q5"/>
    <mergeCell ref="N6:O6"/>
    <mergeCell ref="P6:P7"/>
    <mergeCell ref="Q6:Q7"/>
    <mergeCell ref="F6:F7"/>
    <mergeCell ref="G6:H6"/>
    <mergeCell ref="I6:I7"/>
    <mergeCell ref="J6:J7"/>
    <mergeCell ref="M6:M7"/>
  </mergeCells>
  <hyperlinks>
    <hyperlink ref="S2" location="OBSAH!A1" display="Zpět na obsah"/>
  </hyperlinks>
  <pageMargins left="0.70866141732283472" right="0.70866141732283472" top="0.78740157480314965" bottom="0.78740157480314965"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workbookViewId="0"/>
  </sheetViews>
  <sheetFormatPr defaultRowHeight="15" x14ac:dyDescent="0.25"/>
  <cols>
    <col min="1" max="1" width="18.7109375" customWidth="1"/>
    <col min="2" max="18" width="7.7109375" customWidth="1"/>
  </cols>
  <sheetData>
    <row r="1" spans="1:21" x14ac:dyDescent="0.25">
      <c r="A1" s="24" t="s">
        <v>140</v>
      </c>
      <c r="B1" s="25"/>
      <c r="C1" s="25"/>
      <c r="D1" s="25"/>
      <c r="E1" s="17"/>
      <c r="F1" s="17"/>
      <c r="G1" s="17"/>
      <c r="H1" s="17"/>
      <c r="I1" s="17"/>
      <c r="J1" s="16"/>
      <c r="K1" s="16"/>
      <c r="L1" s="63"/>
      <c r="M1" s="16"/>
      <c r="N1" s="16"/>
      <c r="O1" s="16"/>
      <c r="P1" s="16"/>
      <c r="Q1" s="16"/>
      <c r="R1" s="16"/>
    </row>
    <row r="2" spans="1:21" ht="15.75" thickBot="1" x14ac:dyDescent="0.3">
      <c r="A2" s="261" t="s">
        <v>167</v>
      </c>
      <c r="B2" s="37"/>
      <c r="C2" s="37"/>
      <c r="D2" s="85"/>
      <c r="E2" s="85"/>
      <c r="F2" s="85"/>
      <c r="G2" s="85"/>
      <c r="H2" s="85"/>
      <c r="I2" s="85"/>
      <c r="J2" s="85"/>
      <c r="K2" s="85"/>
      <c r="L2" s="85"/>
      <c r="M2" s="85"/>
      <c r="N2" s="85"/>
      <c r="O2" s="85"/>
      <c r="P2" s="37"/>
      <c r="Q2" s="37"/>
      <c r="R2" s="37"/>
      <c r="S2" s="37"/>
      <c r="T2" s="48" t="s">
        <v>165</v>
      </c>
      <c r="U2" s="37"/>
    </row>
    <row r="3" spans="1:21" ht="24.75" customHeight="1" x14ac:dyDescent="0.25">
      <c r="A3" s="339" t="s">
        <v>44</v>
      </c>
      <c r="B3" s="341" t="s">
        <v>53</v>
      </c>
      <c r="C3" s="342"/>
      <c r="D3" s="342"/>
      <c r="E3" s="342"/>
      <c r="F3" s="342"/>
      <c r="G3" s="342"/>
      <c r="H3" s="342"/>
      <c r="I3" s="342"/>
      <c r="J3" s="342"/>
      <c r="K3" s="342"/>
      <c r="L3" s="348"/>
      <c r="M3" s="343" t="s">
        <v>116</v>
      </c>
      <c r="N3" s="344"/>
      <c r="O3" s="345" t="s">
        <v>117</v>
      </c>
      <c r="P3" s="346"/>
      <c r="Q3" s="347" t="s">
        <v>118</v>
      </c>
      <c r="R3" s="344"/>
    </row>
    <row r="4" spans="1:21" ht="15.75" thickBot="1" x14ac:dyDescent="0.3">
      <c r="A4" s="340"/>
      <c r="B4" s="190" t="s">
        <v>5</v>
      </c>
      <c r="C4" s="190" t="s">
        <v>6</v>
      </c>
      <c r="D4" s="190" t="s">
        <v>7</v>
      </c>
      <c r="E4" s="190" t="s">
        <v>29</v>
      </c>
      <c r="F4" s="190" t="s">
        <v>43</v>
      </c>
      <c r="G4" s="191" t="s">
        <v>62</v>
      </c>
      <c r="H4" s="191" t="s">
        <v>76</v>
      </c>
      <c r="I4" s="191" t="s">
        <v>85</v>
      </c>
      <c r="J4" s="191" t="s">
        <v>87</v>
      </c>
      <c r="K4" s="191" t="s">
        <v>93</v>
      </c>
      <c r="L4" s="234" t="s">
        <v>114</v>
      </c>
      <c r="M4" s="209" t="s">
        <v>45</v>
      </c>
      <c r="N4" s="192" t="s">
        <v>46</v>
      </c>
      <c r="O4" s="194" t="s">
        <v>45</v>
      </c>
      <c r="P4" s="192" t="s">
        <v>46</v>
      </c>
      <c r="Q4" s="194" t="s">
        <v>45</v>
      </c>
      <c r="R4" s="239" t="s">
        <v>46</v>
      </c>
    </row>
    <row r="5" spans="1:21" x14ac:dyDescent="0.25">
      <c r="A5" s="186" t="s">
        <v>164</v>
      </c>
      <c r="B5" s="58">
        <v>4087</v>
      </c>
      <c r="C5" s="58">
        <v>4776</v>
      </c>
      <c r="D5" s="58">
        <v>4800</v>
      </c>
      <c r="E5" s="58">
        <v>3635</v>
      </c>
      <c r="F5" s="58">
        <v>3318</v>
      </c>
      <c r="G5" s="58">
        <v>4573</v>
      </c>
      <c r="H5" s="58">
        <v>4611</v>
      </c>
      <c r="I5" s="58">
        <v>5492</v>
      </c>
      <c r="J5" s="58">
        <v>6731</v>
      </c>
      <c r="K5" s="58">
        <v>7342</v>
      </c>
      <c r="L5" s="58">
        <v>7382</v>
      </c>
      <c r="M5" s="235">
        <f>L5-K5</f>
        <v>40</v>
      </c>
      <c r="N5" s="64">
        <f>L5/K5-1</f>
        <v>5.4481067828928698E-3</v>
      </c>
      <c r="O5" s="221">
        <f>L5-G5</f>
        <v>2809</v>
      </c>
      <c r="P5" s="64">
        <f>L5/G5-1</f>
        <v>0.61425759895036092</v>
      </c>
      <c r="Q5" s="221">
        <f>L5-B5</f>
        <v>3295</v>
      </c>
      <c r="R5" s="240">
        <f>L5/B5-1</f>
        <v>0.80621482750183504</v>
      </c>
    </row>
    <row r="6" spans="1:21" x14ac:dyDescent="0.25">
      <c r="A6" s="187" t="s">
        <v>10</v>
      </c>
      <c r="B6" s="54">
        <v>919</v>
      </c>
      <c r="C6" s="54">
        <v>1126</v>
      </c>
      <c r="D6" s="54">
        <v>1116</v>
      </c>
      <c r="E6" s="54">
        <v>1030</v>
      </c>
      <c r="F6" s="54">
        <v>1066</v>
      </c>
      <c r="G6" s="54">
        <v>1159</v>
      </c>
      <c r="H6" s="54">
        <v>1120</v>
      </c>
      <c r="I6" s="54">
        <v>1227</v>
      </c>
      <c r="J6" s="54">
        <v>1379</v>
      </c>
      <c r="K6" s="54">
        <v>1393</v>
      </c>
      <c r="L6" s="54">
        <v>1351</v>
      </c>
      <c r="M6" s="236">
        <f t="shared" ref="M6:M19" si="0">L6-K6</f>
        <v>-42</v>
      </c>
      <c r="N6" s="65">
        <f t="shared" ref="N6:N19" si="1">L6/K6-1</f>
        <v>-3.0150753768844241E-2</v>
      </c>
      <c r="O6" s="222">
        <f t="shared" ref="O6:O19" si="2">L6-G6</f>
        <v>192</v>
      </c>
      <c r="P6" s="65">
        <f t="shared" ref="P6:P19" si="3">L6/G6-1</f>
        <v>0.16566005176876608</v>
      </c>
      <c r="Q6" s="222">
        <f t="shared" ref="Q6:Q19" si="4">L6-B6</f>
        <v>432</v>
      </c>
      <c r="R6" s="237">
        <f t="shared" ref="R6:R19" si="5">L6/B6-1</f>
        <v>0.47007616974972799</v>
      </c>
    </row>
    <row r="7" spans="1:21" x14ac:dyDescent="0.25">
      <c r="A7" s="187" t="s">
        <v>11</v>
      </c>
      <c r="B7" s="54">
        <v>270</v>
      </c>
      <c r="C7" s="54">
        <v>387</v>
      </c>
      <c r="D7" s="54">
        <v>444</v>
      </c>
      <c r="E7" s="54">
        <v>363</v>
      </c>
      <c r="F7" s="54">
        <v>312</v>
      </c>
      <c r="G7" s="54">
        <v>523</v>
      </c>
      <c r="H7" s="54">
        <v>567</v>
      </c>
      <c r="I7" s="54">
        <v>710</v>
      </c>
      <c r="J7" s="54">
        <v>914</v>
      </c>
      <c r="K7" s="54">
        <v>1028</v>
      </c>
      <c r="L7" s="54">
        <v>994</v>
      </c>
      <c r="M7" s="236">
        <f t="shared" si="0"/>
        <v>-34</v>
      </c>
      <c r="N7" s="65">
        <f t="shared" si="1"/>
        <v>-3.3073929961089488E-2</v>
      </c>
      <c r="O7" s="222">
        <f t="shared" si="2"/>
        <v>471</v>
      </c>
      <c r="P7" s="65">
        <f t="shared" si="3"/>
        <v>0.9005736137667304</v>
      </c>
      <c r="Q7" s="222">
        <f t="shared" si="4"/>
        <v>724</v>
      </c>
      <c r="R7" s="237">
        <f t="shared" si="5"/>
        <v>2.6814814814814816</v>
      </c>
    </row>
    <row r="8" spans="1:21" x14ac:dyDescent="0.25">
      <c r="A8" s="187" t="s">
        <v>12</v>
      </c>
      <c r="B8" s="54">
        <v>88</v>
      </c>
      <c r="C8" s="54">
        <v>77</v>
      </c>
      <c r="D8" s="54">
        <v>68</v>
      </c>
      <c r="E8" s="54">
        <v>47</v>
      </c>
      <c r="F8" s="54">
        <v>29</v>
      </c>
      <c r="G8" s="54">
        <v>46</v>
      </c>
      <c r="H8" s="54">
        <v>30</v>
      </c>
      <c r="I8" s="54">
        <v>39</v>
      </c>
      <c r="J8" s="54">
        <v>62</v>
      </c>
      <c r="K8" s="54">
        <v>129</v>
      </c>
      <c r="L8" s="54">
        <v>118</v>
      </c>
      <c r="M8" s="236">
        <f t="shared" si="0"/>
        <v>-11</v>
      </c>
      <c r="N8" s="65">
        <f t="shared" si="1"/>
        <v>-8.5271317829457405E-2</v>
      </c>
      <c r="O8" s="222">
        <f t="shared" si="2"/>
        <v>72</v>
      </c>
      <c r="P8" s="65">
        <f t="shared" si="3"/>
        <v>1.5652173913043477</v>
      </c>
      <c r="Q8" s="222">
        <f t="shared" si="4"/>
        <v>30</v>
      </c>
      <c r="R8" s="237">
        <f t="shared" si="5"/>
        <v>0.34090909090909083</v>
      </c>
    </row>
    <row r="9" spans="1:21" x14ac:dyDescent="0.25">
      <c r="A9" s="187" t="s">
        <v>13</v>
      </c>
      <c r="B9" s="54">
        <v>147</v>
      </c>
      <c r="C9" s="54">
        <v>153</v>
      </c>
      <c r="D9" s="54">
        <v>132</v>
      </c>
      <c r="E9" s="54">
        <v>160</v>
      </c>
      <c r="F9" s="54">
        <v>126</v>
      </c>
      <c r="G9" s="54">
        <v>196</v>
      </c>
      <c r="H9" s="54">
        <v>149</v>
      </c>
      <c r="I9" s="54">
        <v>190</v>
      </c>
      <c r="J9" s="54">
        <v>308</v>
      </c>
      <c r="K9" s="54">
        <v>321</v>
      </c>
      <c r="L9" s="54">
        <v>313</v>
      </c>
      <c r="M9" s="236">
        <f t="shared" si="0"/>
        <v>-8</v>
      </c>
      <c r="N9" s="65">
        <f t="shared" si="1"/>
        <v>-2.4922118380062308E-2</v>
      </c>
      <c r="O9" s="222">
        <f t="shared" si="2"/>
        <v>117</v>
      </c>
      <c r="P9" s="65">
        <f t="shared" si="3"/>
        <v>0.59693877551020402</v>
      </c>
      <c r="Q9" s="222">
        <f t="shared" si="4"/>
        <v>166</v>
      </c>
      <c r="R9" s="237">
        <f t="shared" si="5"/>
        <v>1.129251700680272</v>
      </c>
    </row>
    <row r="10" spans="1:21" x14ac:dyDescent="0.25">
      <c r="A10" s="187" t="s">
        <v>14</v>
      </c>
      <c r="B10" s="54">
        <v>443</v>
      </c>
      <c r="C10" s="54">
        <v>415</v>
      </c>
      <c r="D10" s="54">
        <v>438</v>
      </c>
      <c r="E10" s="54">
        <v>220</v>
      </c>
      <c r="F10" s="54">
        <v>161</v>
      </c>
      <c r="G10" s="54">
        <v>295</v>
      </c>
      <c r="H10" s="54">
        <v>303</v>
      </c>
      <c r="I10" s="54">
        <v>367</v>
      </c>
      <c r="J10" s="54">
        <v>476</v>
      </c>
      <c r="K10" s="54">
        <v>463</v>
      </c>
      <c r="L10" s="54">
        <v>454</v>
      </c>
      <c r="M10" s="236">
        <f t="shared" si="0"/>
        <v>-9</v>
      </c>
      <c r="N10" s="237">
        <f t="shared" si="1"/>
        <v>-1.9438444924406051E-2</v>
      </c>
      <c r="O10" s="238">
        <f t="shared" si="2"/>
        <v>159</v>
      </c>
      <c r="P10" s="65">
        <f t="shared" si="3"/>
        <v>0.53898305084745757</v>
      </c>
      <c r="Q10" s="222">
        <f t="shared" si="4"/>
        <v>11</v>
      </c>
      <c r="R10" s="237">
        <f t="shared" si="5"/>
        <v>2.483069977426644E-2</v>
      </c>
    </row>
    <row r="11" spans="1:21" x14ac:dyDescent="0.25">
      <c r="A11" s="187" t="s">
        <v>15</v>
      </c>
      <c r="B11" s="54">
        <v>1047</v>
      </c>
      <c r="C11" s="54">
        <v>1163</v>
      </c>
      <c r="D11" s="54">
        <v>1117</v>
      </c>
      <c r="E11" s="54">
        <v>778</v>
      </c>
      <c r="F11" s="54">
        <v>646</v>
      </c>
      <c r="G11" s="54">
        <v>907</v>
      </c>
      <c r="H11" s="54">
        <v>932</v>
      </c>
      <c r="I11" s="54">
        <v>1048</v>
      </c>
      <c r="J11" s="54">
        <v>1224</v>
      </c>
      <c r="K11" s="54">
        <v>1293</v>
      </c>
      <c r="L11" s="54">
        <v>1221</v>
      </c>
      <c r="M11" s="236">
        <f t="shared" si="0"/>
        <v>-72</v>
      </c>
      <c r="N11" s="65">
        <f t="shared" si="1"/>
        <v>-5.5684454756380508E-2</v>
      </c>
      <c r="O11" s="222">
        <f t="shared" si="2"/>
        <v>314</v>
      </c>
      <c r="P11" s="65">
        <f t="shared" si="3"/>
        <v>0.34619625137816978</v>
      </c>
      <c r="Q11" s="222">
        <f t="shared" si="4"/>
        <v>174</v>
      </c>
      <c r="R11" s="237">
        <f t="shared" si="5"/>
        <v>0.16618911174785089</v>
      </c>
    </row>
    <row r="12" spans="1:21" x14ac:dyDescent="0.25">
      <c r="A12" s="187" t="s">
        <v>16</v>
      </c>
      <c r="B12" s="54">
        <v>137</v>
      </c>
      <c r="C12" s="54">
        <v>130</v>
      </c>
      <c r="D12" s="54">
        <v>143</v>
      </c>
      <c r="E12" s="54">
        <v>88</v>
      </c>
      <c r="F12" s="54">
        <v>98</v>
      </c>
      <c r="G12" s="54">
        <v>146</v>
      </c>
      <c r="H12" s="54">
        <v>138</v>
      </c>
      <c r="I12" s="54">
        <v>179</v>
      </c>
      <c r="J12" s="54">
        <v>214</v>
      </c>
      <c r="K12" s="54">
        <v>209</v>
      </c>
      <c r="L12" s="54">
        <v>196</v>
      </c>
      <c r="M12" s="236">
        <f t="shared" si="0"/>
        <v>-13</v>
      </c>
      <c r="N12" s="65">
        <f t="shared" si="1"/>
        <v>-6.2200956937799035E-2</v>
      </c>
      <c r="O12" s="222">
        <f t="shared" si="2"/>
        <v>50</v>
      </c>
      <c r="P12" s="65">
        <f t="shared" si="3"/>
        <v>0.34246575342465757</v>
      </c>
      <c r="Q12" s="222">
        <f t="shared" si="4"/>
        <v>59</v>
      </c>
      <c r="R12" s="237">
        <f t="shared" si="5"/>
        <v>0.43065693430656937</v>
      </c>
    </row>
    <row r="13" spans="1:21" x14ac:dyDescent="0.25">
      <c r="A13" s="187" t="s">
        <v>17</v>
      </c>
      <c r="B13" s="54">
        <v>98</v>
      </c>
      <c r="C13" s="54">
        <v>87</v>
      </c>
      <c r="D13" s="54">
        <v>54</v>
      </c>
      <c r="E13" s="54">
        <v>24</v>
      </c>
      <c r="F13" s="54">
        <v>29</v>
      </c>
      <c r="G13" s="54">
        <v>63</v>
      </c>
      <c r="H13" s="54">
        <v>51</v>
      </c>
      <c r="I13" s="54">
        <v>61</v>
      </c>
      <c r="J13" s="54">
        <v>95</v>
      </c>
      <c r="K13" s="54">
        <v>71</v>
      </c>
      <c r="L13" s="54">
        <v>81</v>
      </c>
      <c r="M13" s="236">
        <f t="shared" si="0"/>
        <v>10</v>
      </c>
      <c r="N13" s="65">
        <f t="shared" si="1"/>
        <v>0.14084507042253525</v>
      </c>
      <c r="O13" s="222">
        <f t="shared" si="2"/>
        <v>18</v>
      </c>
      <c r="P13" s="65">
        <f t="shared" si="3"/>
        <v>0.28571428571428581</v>
      </c>
      <c r="Q13" s="238">
        <f t="shared" si="4"/>
        <v>-17</v>
      </c>
      <c r="R13" s="237">
        <f t="shared" si="5"/>
        <v>-0.17346938775510201</v>
      </c>
    </row>
    <row r="14" spans="1:21" x14ac:dyDescent="0.25">
      <c r="A14" s="187" t="s">
        <v>18</v>
      </c>
      <c r="B14" s="54">
        <v>93</v>
      </c>
      <c r="C14" s="54">
        <v>110</v>
      </c>
      <c r="D14" s="54">
        <v>129</v>
      </c>
      <c r="E14" s="54">
        <v>99</v>
      </c>
      <c r="F14" s="54">
        <v>117</v>
      </c>
      <c r="G14" s="54">
        <v>154</v>
      </c>
      <c r="H14" s="54">
        <v>159</v>
      </c>
      <c r="I14" s="54">
        <v>233</v>
      </c>
      <c r="J14" s="54">
        <v>254</v>
      </c>
      <c r="K14" s="54">
        <v>266</v>
      </c>
      <c r="L14" s="54">
        <v>332</v>
      </c>
      <c r="M14" s="236">
        <f t="shared" si="0"/>
        <v>66</v>
      </c>
      <c r="N14" s="65">
        <f t="shared" si="1"/>
        <v>0.24812030075187974</v>
      </c>
      <c r="O14" s="222">
        <f t="shared" si="2"/>
        <v>178</v>
      </c>
      <c r="P14" s="65">
        <f t="shared" si="3"/>
        <v>1.1558441558441559</v>
      </c>
      <c r="Q14" s="222">
        <f t="shared" si="4"/>
        <v>239</v>
      </c>
      <c r="R14" s="237">
        <f t="shared" si="5"/>
        <v>2.5698924731182795</v>
      </c>
    </row>
    <row r="15" spans="1:21" x14ac:dyDescent="0.25">
      <c r="A15" s="187" t="s">
        <v>19</v>
      </c>
      <c r="B15" s="54">
        <v>118</v>
      </c>
      <c r="C15" s="54">
        <v>113</v>
      </c>
      <c r="D15" s="54">
        <v>129</v>
      </c>
      <c r="E15" s="54">
        <v>111</v>
      </c>
      <c r="F15" s="54">
        <v>95</v>
      </c>
      <c r="G15" s="54">
        <v>117</v>
      </c>
      <c r="H15" s="54">
        <v>128</v>
      </c>
      <c r="I15" s="54">
        <v>142</v>
      </c>
      <c r="J15" s="54">
        <v>163</v>
      </c>
      <c r="K15" s="54">
        <v>213</v>
      </c>
      <c r="L15" s="54">
        <v>267</v>
      </c>
      <c r="M15" s="236">
        <f t="shared" si="0"/>
        <v>54</v>
      </c>
      <c r="N15" s="65">
        <f t="shared" si="1"/>
        <v>0.25352112676056349</v>
      </c>
      <c r="O15" s="222">
        <f t="shared" si="2"/>
        <v>150</v>
      </c>
      <c r="P15" s="65">
        <f t="shared" si="3"/>
        <v>1.2820512820512819</v>
      </c>
      <c r="Q15" s="222">
        <f t="shared" si="4"/>
        <v>149</v>
      </c>
      <c r="R15" s="237">
        <f t="shared" si="5"/>
        <v>1.2627118644067798</v>
      </c>
    </row>
    <row r="16" spans="1:21" x14ac:dyDescent="0.25">
      <c r="A16" s="187" t="s">
        <v>20</v>
      </c>
      <c r="B16" s="54">
        <v>191</v>
      </c>
      <c r="C16" s="54">
        <v>339</v>
      </c>
      <c r="D16" s="54">
        <v>442</v>
      </c>
      <c r="E16" s="54">
        <v>340</v>
      </c>
      <c r="F16" s="54">
        <v>376</v>
      </c>
      <c r="G16" s="54">
        <v>559</v>
      </c>
      <c r="H16" s="54">
        <v>543</v>
      </c>
      <c r="I16" s="54">
        <v>677</v>
      </c>
      <c r="J16" s="54">
        <v>868</v>
      </c>
      <c r="K16" s="54">
        <v>943</v>
      </c>
      <c r="L16" s="54">
        <v>951</v>
      </c>
      <c r="M16" s="236">
        <f t="shared" si="0"/>
        <v>8</v>
      </c>
      <c r="N16" s="65">
        <f t="shared" si="1"/>
        <v>8.4835630965005571E-3</v>
      </c>
      <c r="O16" s="222">
        <f t="shared" si="2"/>
        <v>392</v>
      </c>
      <c r="P16" s="65">
        <f t="shared" si="3"/>
        <v>0.701252236135957</v>
      </c>
      <c r="Q16" s="222">
        <f t="shared" si="4"/>
        <v>760</v>
      </c>
      <c r="R16" s="237">
        <f t="shared" si="5"/>
        <v>3.9790575916230368</v>
      </c>
    </row>
    <row r="17" spans="1:18" x14ac:dyDescent="0.25">
      <c r="A17" s="187" t="s">
        <v>21</v>
      </c>
      <c r="B17" s="54">
        <v>91</v>
      </c>
      <c r="C17" s="54">
        <v>117</v>
      </c>
      <c r="D17" s="54">
        <v>89</v>
      </c>
      <c r="E17" s="54">
        <v>87</v>
      </c>
      <c r="F17" s="54">
        <v>34</v>
      </c>
      <c r="G17" s="54">
        <v>64</v>
      </c>
      <c r="H17" s="54">
        <v>87</v>
      </c>
      <c r="I17" s="54">
        <v>102</v>
      </c>
      <c r="J17" s="54">
        <v>120</v>
      </c>
      <c r="K17" s="54">
        <v>133</v>
      </c>
      <c r="L17" s="54">
        <v>194</v>
      </c>
      <c r="M17" s="236">
        <f t="shared" si="0"/>
        <v>61</v>
      </c>
      <c r="N17" s="65">
        <f t="shared" si="1"/>
        <v>0.45864661654135341</v>
      </c>
      <c r="O17" s="222">
        <f t="shared" si="2"/>
        <v>130</v>
      </c>
      <c r="P17" s="65">
        <f t="shared" si="3"/>
        <v>2.03125</v>
      </c>
      <c r="Q17" s="222">
        <f t="shared" si="4"/>
        <v>103</v>
      </c>
      <c r="R17" s="237">
        <f t="shared" si="5"/>
        <v>1.1318681318681318</v>
      </c>
    </row>
    <row r="18" spans="1:18" x14ac:dyDescent="0.25">
      <c r="A18" s="187" t="s">
        <v>22</v>
      </c>
      <c r="B18" s="54">
        <v>33</v>
      </c>
      <c r="C18" s="54">
        <v>33</v>
      </c>
      <c r="D18" s="54">
        <v>36</v>
      </c>
      <c r="E18" s="54">
        <v>30</v>
      </c>
      <c r="F18" s="54">
        <v>53</v>
      </c>
      <c r="G18" s="54">
        <v>83</v>
      </c>
      <c r="H18" s="54">
        <v>81</v>
      </c>
      <c r="I18" s="54">
        <v>133</v>
      </c>
      <c r="J18" s="54">
        <v>168</v>
      </c>
      <c r="K18" s="54">
        <v>270</v>
      </c>
      <c r="L18" s="54">
        <v>246</v>
      </c>
      <c r="M18" s="236">
        <f t="shared" si="0"/>
        <v>-24</v>
      </c>
      <c r="N18" s="65">
        <f t="shared" si="1"/>
        <v>-8.8888888888888906E-2</v>
      </c>
      <c r="O18" s="222">
        <f t="shared" si="2"/>
        <v>163</v>
      </c>
      <c r="P18" s="65">
        <f t="shared" si="3"/>
        <v>1.963855421686747</v>
      </c>
      <c r="Q18" s="222">
        <f t="shared" si="4"/>
        <v>213</v>
      </c>
      <c r="R18" s="237">
        <f t="shared" si="5"/>
        <v>6.4545454545454541</v>
      </c>
    </row>
    <row r="19" spans="1:18" x14ac:dyDescent="0.25">
      <c r="A19" s="187" t="s">
        <v>23</v>
      </c>
      <c r="B19" s="54">
        <v>412</v>
      </c>
      <c r="C19" s="54">
        <v>526</v>
      </c>
      <c r="D19" s="54">
        <v>463</v>
      </c>
      <c r="E19" s="54">
        <v>258</v>
      </c>
      <c r="F19" s="54">
        <v>176</v>
      </c>
      <c r="G19" s="54">
        <v>261</v>
      </c>
      <c r="H19" s="54">
        <v>323</v>
      </c>
      <c r="I19" s="54">
        <v>384</v>
      </c>
      <c r="J19" s="54">
        <v>486</v>
      </c>
      <c r="K19" s="54">
        <v>610</v>
      </c>
      <c r="L19" s="54">
        <v>664</v>
      </c>
      <c r="M19" s="236">
        <f t="shared" si="0"/>
        <v>54</v>
      </c>
      <c r="N19" s="65">
        <f t="shared" si="1"/>
        <v>8.8524590163934436E-2</v>
      </c>
      <c r="O19" s="222">
        <f t="shared" si="2"/>
        <v>403</v>
      </c>
      <c r="P19" s="65">
        <f t="shared" si="3"/>
        <v>1.5440613026819925</v>
      </c>
      <c r="Q19" s="222">
        <f t="shared" si="4"/>
        <v>252</v>
      </c>
      <c r="R19" s="237">
        <f t="shared" si="5"/>
        <v>0.61165048543689315</v>
      </c>
    </row>
    <row r="20" spans="1:18" s="113" customFormat="1" x14ac:dyDescent="0.25">
      <c r="A20" s="189"/>
      <c r="B20" s="260"/>
      <c r="C20" s="260"/>
      <c r="D20" s="260"/>
      <c r="E20" s="260"/>
      <c r="F20" s="260"/>
      <c r="G20" s="260"/>
      <c r="H20" s="260"/>
      <c r="I20" s="260"/>
      <c r="J20" s="260"/>
      <c r="K20" s="260"/>
      <c r="L20" s="260"/>
      <c r="M20" s="9"/>
      <c r="N20" s="193"/>
      <c r="O20" s="138"/>
      <c r="P20" s="193"/>
      <c r="Q20" s="138"/>
      <c r="R20" s="193"/>
    </row>
    <row r="21" spans="1:18" x14ac:dyDescent="0.25">
      <c r="A21" s="90" t="s">
        <v>169</v>
      </c>
    </row>
    <row r="22" spans="1:18" x14ac:dyDescent="0.25">
      <c r="A22" s="20" t="s">
        <v>69</v>
      </c>
    </row>
  </sheetData>
  <mergeCells count="5">
    <mergeCell ref="A3:A4"/>
    <mergeCell ref="B3:L3"/>
    <mergeCell ref="M3:N3"/>
    <mergeCell ref="O3:P3"/>
    <mergeCell ref="Q3:R3"/>
  </mergeCells>
  <hyperlinks>
    <hyperlink ref="T2" location="OBSAH!A1" display="Zpět na obsah"/>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5"/>
  <sheetViews>
    <sheetView showGridLines="0" workbookViewId="0"/>
  </sheetViews>
  <sheetFormatPr defaultRowHeight="15" x14ac:dyDescent="0.25"/>
  <cols>
    <col min="1" max="1" width="13" style="113" customWidth="1"/>
    <col min="2" max="2" width="6" style="113" customWidth="1"/>
    <col min="3" max="10" width="8.7109375" style="113" customWidth="1"/>
    <col min="11" max="14" width="8.7109375" customWidth="1"/>
  </cols>
  <sheetData>
    <row r="1" spans="1:27" x14ac:dyDescent="0.25">
      <c r="A1" s="42" t="s">
        <v>139</v>
      </c>
      <c r="B1" s="42"/>
      <c r="C1" s="36"/>
      <c r="D1" s="36"/>
      <c r="E1" s="36"/>
      <c r="F1" s="36"/>
      <c r="G1" s="25"/>
      <c r="H1" s="36"/>
      <c r="I1" s="36"/>
      <c r="J1" s="36"/>
    </row>
    <row r="2" spans="1:27" ht="15.75" thickBot="1" x14ac:dyDescent="0.3">
      <c r="A2" s="261" t="s">
        <v>167</v>
      </c>
      <c r="B2" s="48"/>
      <c r="C2" s="37"/>
      <c r="D2" s="37"/>
      <c r="E2" s="37"/>
      <c r="F2" s="37"/>
      <c r="G2" s="37"/>
      <c r="H2" s="118"/>
      <c r="I2" s="118"/>
      <c r="J2" s="118"/>
      <c r="L2" s="37"/>
      <c r="M2" s="37"/>
      <c r="N2" s="37"/>
      <c r="O2" s="37"/>
      <c r="P2" s="48" t="s">
        <v>165</v>
      </c>
      <c r="Q2" s="37"/>
    </row>
    <row r="3" spans="1:27" ht="27.75" customHeight="1" x14ac:dyDescent="0.25">
      <c r="A3" s="397" t="s">
        <v>52</v>
      </c>
      <c r="B3" s="398"/>
      <c r="C3" s="369" t="s">
        <v>122</v>
      </c>
      <c r="D3" s="370"/>
      <c r="E3" s="370"/>
      <c r="F3" s="370"/>
      <c r="G3" s="369" t="s">
        <v>97</v>
      </c>
      <c r="H3" s="370"/>
      <c r="I3" s="370"/>
      <c r="J3" s="371"/>
      <c r="K3" s="369" t="s">
        <v>90</v>
      </c>
      <c r="L3" s="370"/>
      <c r="M3" s="370"/>
      <c r="N3" s="370"/>
    </row>
    <row r="4" spans="1:27" x14ac:dyDescent="0.25">
      <c r="A4" s="399"/>
      <c r="B4" s="400"/>
      <c r="C4" s="335" t="s">
        <v>3</v>
      </c>
      <c r="D4" s="350" t="s">
        <v>24</v>
      </c>
      <c r="E4" s="350"/>
      <c r="F4" s="350"/>
      <c r="G4" s="335" t="s">
        <v>3</v>
      </c>
      <c r="H4" s="350" t="s">
        <v>24</v>
      </c>
      <c r="I4" s="350"/>
      <c r="J4" s="403"/>
      <c r="K4" s="335" t="s">
        <v>3</v>
      </c>
      <c r="L4" s="350" t="s">
        <v>24</v>
      </c>
      <c r="M4" s="350"/>
      <c r="N4" s="350"/>
      <c r="P4" s="268"/>
      <c r="Q4" s="89"/>
      <c r="R4" s="89"/>
      <c r="S4" s="89"/>
      <c r="T4" s="268"/>
      <c r="U4" s="89"/>
      <c r="V4" s="89"/>
      <c r="W4" s="89"/>
      <c r="X4" s="268"/>
      <c r="Y4" s="89"/>
      <c r="Z4" s="89"/>
      <c r="AA4" s="89"/>
    </row>
    <row r="5" spans="1:27" ht="23.25" thickBot="1" x14ac:dyDescent="0.3">
      <c r="A5" s="401"/>
      <c r="B5" s="402"/>
      <c r="C5" s="336"/>
      <c r="D5" s="218" t="s">
        <v>162</v>
      </c>
      <c r="E5" s="241" t="s">
        <v>60</v>
      </c>
      <c r="F5" s="242" t="s">
        <v>163</v>
      </c>
      <c r="G5" s="336"/>
      <c r="H5" s="218" t="s">
        <v>162</v>
      </c>
      <c r="I5" s="241" t="s">
        <v>60</v>
      </c>
      <c r="J5" s="242" t="s">
        <v>163</v>
      </c>
      <c r="K5" s="336"/>
      <c r="L5" s="218" t="s">
        <v>162</v>
      </c>
      <c r="M5" s="241" t="s">
        <v>60</v>
      </c>
      <c r="N5" s="242" t="s">
        <v>163</v>
      </c>
      <c r="P5" s="268"/>
      <c r="Q5" s="264"/>
      <c r="R5" s="265"/>
      <c r="S5" s="264"/>
      <c r="T5" s="268"/>
      <c r="U5" s="264"/>
      <c r="V5" s="265"/>
      <c r="W5" s="264"/>
      <c r="X5" s="268"/>
      <c r="Y5" s="264"/>
      <c r="Z5" s="265"/>
      <c r="AA5" s="264"/>
    </row>
    <row r="6" spans="1:27" ht="17.100000000000001" customHeight="1" x14ac:dyDescent="0.25">
      <c r="A6" s="327" t="s">
        <v>5</v>
      </c>
      <c r="B6" s="328"/>
      <c r="C6" s="270">
        <v>4087</v>
      </c>
      <c r="D6" s="271">
        <v>1706</v>
      </c>
      <c r="E6" s="271">
        <v>2246</v>
      </c>
      <c r="F6" s="108">
        <v>135</v>
      </c>
      <c r="G6" s="270">
        <v>3819</v>
      </c>
      <c r="H6" s="271">
        <v>1583</v>
      </c>
      <c r="I6" s="272">
        <v>2115</v>
      </c>
      <c r="J6" s="273">
        <v>121</v>
      </c>
      <c r="K6" s="270">
        <v>268</v>
      </c>
      <c r="L6" s="271">
        <v>123</v>
      </c>
      <c r="M6" s="272">
        <v>131</v>
      </c>
      <c r="N6" s="274">
        <v>14</v>
      </c>
      <c r="P6" s="115"/>
      <c r="Q6" s="18"/>
      <c r="R6" s="18"/>
      <c r="S6" s="18"/>
      <c r="T6" s="115"/>
      <c r="U6" s="18"/>
      <c r="V6" s="18"/>
      <c r="W6" s="18"/>
      <c r="X6" s="115"/>
      <c r="Y6" s="18"/>
      <c r="Z6" s="18"/>
      <c r="AA6" s="18"/>
    </row>
    <row r="7" spans="1:27" ht="17.100000000000001" customHeight="1" x14ac:dyDescent="0.25">
      <c r="A7" s="327" t="s">
        <v>6</v>
      </c>
      <c r="B7" s="328"/>
      <c r="C7" s="33">
        <v>4776</v>
      </c>
      <c r="D7" s="83">
        <v>1787</v>
      </c>
      <c r="E7" s="83">
        <v>2821</v>
      </c>
      <c r="F7" s="32">
        <v>168</v>
      </c>
      <c r="G7" s="33">
        <v>4514</v>
      </c>
      <c r="H7" s="83">
        <v>1677</v>
      </c>
      <c r="I7" s="51">
        <v>2682</v>
      </c>
      <c r="J7" s="41">
        <v>155</v>
      </c>
      <c r="K7" s="33">
        <v>262</v>
      </c>
      <c r="L7" s="83">
        <v>110</v>
      </c>
      <c r="M7" s="51">
        <v>139</v>
      </c>
      <c r="N7" s="40">
        <v>13</v>
      </c>
      <c r="P7" s="115"/>
      <c r="Q7" s="18"/>
      <c r="R7" s="18"/>
      <c r="S7" s="18"/>
      <c r="T7" s="115"/>
      <c r="U7" s="18"/>
      <c r="V7" s="18"/>
      <c r="W7" s="18"/>
      <c r="X7" s="115"/>
      <c r="Y7" s="18"/>
      <c r="Z7" s="18"/>
      <c r="AA7" s="18"/>
    </row>
    <row r="8" spans="1:27" ht="17.100000000000001" customHeight="1" x14ac:dyDescent="0.25">
      <c r="A8" s="327" t="s">
        <v>7</v>
      </c>
      <c r="B8" s="328"/>
      <c r="C8" s="33">
        <v>4800</v>
      </c>
      <c r="D8" s="83">
        <v>1621</v>
      </c>
      <c r="E8" s="83">
        <v>2966</v>
      </c>
      <c r="F8" s="32">
        <v>213</v>
      </c>
      <c r="G8" s="33">
        <v>4569</v>
      </c>
      <c r="H8" s="83">
        <v>1513</v>
      </c>
      <c r="I8" s="51">
        <v>2856</v>
      </c>
      <c r="J8" s="41">
        <v>200</v>
      </c>
      <c r="K8" s="33">
        <v>231</v>
      </c>
      <c r="L8" s="83">
        <v>108</v>
      </c>
      <c r="M8" s="51">
        <v>110</v>
      </c>
      <c r="N8" s="40">
        <v>13</v>
      </c>
      <c r="P8" s="115"/>
      <c r="Q8" s="18"/>
      <c r="R8" s="18"/>
      <c r="S8" s="18"/>
      <c r="T8" s="115"/>
      <c r="U8" s="18"/>
      <c r="V8" s="18"/>
      <c r="W8" s="18"/>
      <c r="X8" s="115"/>
      <c r="Y8" s="18"/>
      <c r="Z8" s="18"/>
      <c r="AA8" s="18"/>
    </row>
    <row r="9" spans="1:27" ht="17.100000000000001" customHeight="1" x14ac:dyDescent="0.25">
      <c r="A9" s="327" t="s">
        <v>29</v>
      </c>
      <c r="B9" s="328"/>
      <c r="C9" s="33">
        <v>3635</v>
      </c>
      <c r="D9" s="83">
        <v>176</v>
      </c>
      <c r="E9" s="83">
        <v>3345</v>
      </c>
      <c r="F9" s="32">
        <v>114</v>
      </c>
      <c r="G9" s="33">
        <v>3407</v>
      </c>
      <c r="H9" s="83">
        <v>73</v>
      </c>
      <c r="I9" s="51">
        <v>3233</v>
      </c>
      <c r="J9" s="41">
        <v>101</v>
      </c>
      <c r="K9" s="33">
        <v>228</v>
      </c>
      <c r="L9" s="83">
        <v>103</v>
      </c>
      <c r="M9" s="51">
        <v>112</v>
      </c>
      <c r="N9" s="40">
        <v>13</v>
      </c>
      <c r="P9" s="115"/>
      <c r="Q9" s="18"/>
      <c r="R9" s="18"/>
      <c r="S9" s="18"/>
      <c r="T9" s="115"/>
      <c r="U9" s="18"/>
      <c r="V9" s="18"/>
      <c r="W9" s="18"/>
      <c r="X9" s="115"/>
      <c r="Y9" s="18"/>
      <c r="Z9" s="18"/>
      <c r="AA9" s="18"/>
    </row>
    <row r="10" spans="1:27" ht="17.100000000000001" customHeight="1" x14ac:dyDescent="0.25">
      <c r="A10" s="327" t="s">
        <v>43</v>
      </c>
      <c r="B10" s="328"/>
      <c r="C10" s="33">
        <v>3318</v>
      </c>
      <c r="D10" s="83">
        <v>99</v>
      </c>
      <c r="E10" s="83">
        <v>3160</v>
      </c>
      <c r="F10" s="32">
        <v>59</v>
      </c>
      <c r="G10" s="33">
        <v>3132</v>
      </c>
      <c r="H10" s="83">
        <v>15</v>
      </c>
      <c r="I10" s="51">
        <v>3074</v>
      </c>
      <c r="J10" s="41">
        <v>43</v>
      </c>
      <c r="K10" s="33">
        <v>186</v>
      </c>
      <c r="L10" s="83">
        <v>84</v>
      </c>
      <c r="M10" s="51">
        <v>86</v>
      </c>
      <c r="N10" s="40">
        <v>16</v>
      </c>
      <c r="P10" s="115"/>
      <c r="Q10" s="18"/>
      <c r="R10" s="18"/>
      <c r="S10" s="18"/>
      <c r="T10" s="115"/>
      <c r="U10" s="18"/>
      <c r="V10" s="18"/>
      <c r="W10" s="18"/>
      <c r="X10" s="115"/>
      <c r="Y10" s="18"/>
      <c r="Z10" s="18"/>
      <c r="AA10" s="18"/>
    </row>
    <row r="11" spans="1:27" ht="17.100000000000001" customHeight="1" x14ac:dyDescent="0.25">
      <c r="A11" s="327" t="s">
        <v>62</v>
      </c>
      <c r="B11" s="328"/>
      <c r="C11" s="33">
        <v>4573</v>
      </c>
      <c r="D11" s="83">
        <v>984</v>
      </c>
      <c r="E11" s="83">
        <v>3523</v>
      </c>
      <c r="F11" s="32">
        <v>66</v>
      </c>
      <c r="G11" s="33">
        <v>4377</v>
      </c>
      <c r="H11" s="83">
        <v>894</v>
      </c>
      <c r="I11" s="51">
        <v>3433</v>
      </c>
      <c r="J11" s="41">
        <v>50</v>
      </c>
      <c r="K11" s="33">
        <v>196</v>
      </c>
      <c r="L11" s="83">
        <v>90</v>
      </c>
      <c r="M11" s="51">
        <v>90</v>
      </c>
      <c r="N11" s="40">
        <v>16</v>
      </c>
      <c r="P11" s="115"/>
      <c r="Q11" s="18"/>
      <c r="R11" s="18"/>
      <c r="S11" s="18"/>
      <c r="T11" s="115"/>
      <c r="U11" s="18"/>
      <c r="V11" s="18"/>
      <c r="W11" s="18"/>
      <c r="X11" s="115"/>
      <c r="Y11" s="18"/>
      <c r="Z11" s="18"/>
      <c r="AA11" s="18"/>
    </row>
    <row r="12" spans="1:27" ht="17.100000000000001" customHeight="1" x14ac:dyDescent="0.25">
      <c r="A12" s="327" t="s">
        <v>76</v>
      </c>
      <c r="B12" s="328"/>
      <c r="C12" s="33">
        <v>4611</v>
      </c>
      <c r="D12" s="83">
        <v>998</v>
      </c>
      <c r="E12" s="83">
        <v>3559</v>
      </c>
      <c r="F12" s="32">
        <v>54</v>
      </c>
      <c r="G12" s="33">
        <v>4424</v>
      </c>
      <c r="H12" s="83">
        <v>927</v>
      </c>
      <c r="I12" s="51">
        <v>3457</v>
      </c>
      <c r="J12" s="41">
        <v>40</v>
      </c>
      <c r="K12" s="33">
        <v>187</v>
      </c>
      <c r="L12" s="83">
        <v>71</v>
      </c>
      <c r="M12" s="51">
        <v>102</v>
      </c>
      <c r="N12" s="40">
        <v>14</v>
      </c>
      <c r="P12" s="115"/>
      <c r="Q12" s="18"/>
      <c r="R12" s="18"/>
      <c r="S12" s="18"/>
      <c r="T12" s="115"/>
      <c r="U12" s="18"/>
      <c r="V12" s="18"/>
      <c r="W12" s="18"/>
      <c r="X12" s="115"/>
      <c r="Y12" s="18"/>
      <c r="Z12" s="18"/>
      <c r="AA12" s="18"/>
    </row>
    <row r="13" spans="1:27" ht="17.100000000000001" customHeight="1" x14ac:dyDescent="0.25">
      <c r="A13" s="327" t="s">
        <v>85</v>
      </c>
      <c r="B13" s="328"/>
      <c r="C13" s="33">
        <v>5492</v>
      </c>
      <c r="D13" s="83">
        <v>1420</v>
      </c>
      <c r="E13" s="83">
        <v>3997</v>
      </c>
      <c r="F13" s="32">
        <v>75</v>
      </c>
      <c r="G13" s="33">
        <v>5282</v>
      </c>
      <c r="H13" s="83">
        <v>1319</v>
      </c>
      <c r="I13" s="51">
        <v>3904</v>
      </c>
      <c r="J13" s="41">
        <v>59</v>
      </c>
      <c r="K13" s="33">
        <v>210</v>
      </c>
      <c r="L13" s="83">
        <v>101</v>
      </c>
      <c r="M13" s="51">
        <v>93</v>
      </c>
      <c r="N13" s="40">
        <v>16</v>
      </c>
      <c r="P13" s="115"/>
      <c r="Q13" s="18"/>
      <c r="R13" s="18"/>
      <c r="S13" s="18"/>
      <c r="T13" s="115"/>
      <c r="U13" s="18"/>
      <c r="V13" s="18"/>
      <c r="W13" s="18"/>
      <c r="X13" s="115"/>
      <c r="Y13" s="18"/>
      <c r="Z13" s="18"/>
      <c r="AA13" s="18"/>
    </row>
    <row r="14" spans="1:27" ht="17.100000000000001" customHeight="1" x14ac:dyDescent="0.25">
      <c r="A14" s="327" t="s">
        <v>87</v>
      </c>
      <c r="B14" s="328"/>
      <c r="C14" s="33">
        <v>6731</v>
      </c>
      <c r="D14" s="83">
        <v>1813</v>
      </c>
      <c r="E14" s="83">
        <v>4845</v>
      </c>
      <c r="F14" s="32">
        <v>73</v>
      </c>
      <c r="G14" s="33">
        <v>6463</v>
      </c>
      <c r="H14" s="83">
        <v>1695</v>
      </c>
      <c r="I14" s="51">
        <v>4718</v>
      </c>
      <c r="J14" s="41">
        <v>50</v>
      </c>
      <c r="K14" s="33">
        <v>268</v>
      </c>
      <c r="L14" s="83">
        <v>118</v>
      </c>
      <c r="M14" s="51">
        <v>127</v>
      </c>
      <c r="N14" s="40">
        <v>23</v>
      </c>
      <c r="P14" s="115"/>
      <c r="Q14" s="18"/>
      <c r="R14" s="18"/>
      <c r="S14" s="18"/>
      <c r="T14" s="115"/>
      <c r="U14" s="18"/>
      <c r="V14" s="18"/>
      <c r="W14" s="18"/>
      <c r="X14" s="115"/>
      <c r="Y14" s="18"/>
      <c r="Z14" s="18"/>
      <c r="AA14" s="18"/>
    </row>
    <row r="15" spans="1:27" ht="17.100000000000001" customHeight="1" x14ac:dyDescent="0.25">
      <c r="A15" s="327" t="s">
        <v>93</v>
      </c>
      <c r="B15" s="328"/>
      <c r="C15" s="33">
        <v>7342</v>
      </c>
      <c r="D15" s="83">
        <v>1969</v>
      </c>
      <c r="E15" s="83">
        <v>5302</v>
      </c>
      <c r="F15" s="32">
        <v>71</v>
      </c>
      <c r="G15" s="33">
        <v>7074</v>
      </c>
      <c r="H15" s="83">
        <v>1860</v>
      </c>
      <c r="I15" s="51">
        <v>5161</v>
      </c>
      <c r="J15" s="41">
        <v>53</v>
      </c>
      <c r="K15" s="33">
        <v>268</v>
      </c>
      <c r="L15" s="83">
        <v>109</v>
      </c>
      <c r="M15" s="51">
        <v>141</v>
      </c>
      <c r="N15" s="40">
        <v>18</v>
      </c>
      <c r="P15" s="115"/>
      <c r="Q15" s="18"/>
      <c r="R15" s="18"/>
      <c r="S15" s="18"/>
      <c r="T15" s="115"/>
      <c r="U15" s="18"/>
      <c r="V15" s="18"/>
      <c r="W15" s="18"/>
      <c r="X15" s="115"/>
      <c r="Y15" s="18"/>
      <c r="Z15" s="18"/>
      <c r="AA15" s="18"/>
    </row>
    <row r="16" spans="1:27" ht="17.100000000000001" customHeight="1" thickBot="1" x14ac:dyDescent="0.3">
      <c r="A16" s="327" t="s">
        <v>114</v>
      </c>
      <c r="B16" s="328"/>
      <c r="C16" s="30">
        <v>7382</v>
      </c>
      <c r="D16" s="31">
        <v>2141</v>
      </c>
      <c r="E16" s="31">
        <v>5193</v>
      </c>
      <c r="F16" s="47">
        <v>48</v>
      </c>
      <c r="G16" s="30">
        <v>7097</v>
      </c>
      <c r="H16" s="31">
        <v>1997</v>
      </c>
      <c r="I16" s="46">
        <v>5063</v>
      </c>
      <c r="J16" s="23">
        <v>37</v>
      </c>
      <c r="K16" s="30">
        <v>285</v>
      </c>
      <c r="L16" s="31">
        <v>144</v>
      </c>
      <c r="M16" s="46">
        <v>130</v>
      </c>
      <c r="N16" s="107">
        <v>11</v>
      </c>
      <c r="P16" s="115"/>
      <c r="Q16" s="18"/>
      <c r="R16" s="18"/>
      <c r="S16" s="18"/>
      <c r="T16" s="115"/>
      <c r="U16" s="18"/>
      <c r="V16" s="18"/>
      <c r="W16" s="18"/>
      <c r="X16" s="115"/>
      <c r="Y16" s="18"/>
      <c r="Z16" s="18"/>
      <c r="AA16" s="18"/>
    </row>
    <row r="17" spans="1:27" x14ac:dyDescent="0.25">
      <c r="A17" s="317" t="s">
        <v>116</v>
      </c>
      <c r="B17" s="146" t="s">
        <v>45</v>
      </c>
      <c r="C17" s="243">
        <f>C16-C15</f>
        <v>40</v>
      </c>
      <c r="D17" s="159">
        <f>D16-D15</f>
        <v>172</v>
      </c>
      <c r="E17" s="201">
        <f>E16-E15</f>
        <v>-109</v>
      </c>
      <c r="F17" s="160">
        <f t="shared" ref="F17:K17" si="0">F16-F15</f>
        <v>-23</v>
      </c>
      <c r="G17" s="243">
        <f t="shared" si="0"/>
        <v>23</v>
      </c>
      <c r="H17" s="159">
        <f t="shared" si="0"/>
        <v>137</v>
      </c>
      <c r="I17" s="159">
        <f t="shared" si="0"/>
        <v>-98</v>
      </c>
      <c r="J17" s="244">
        <f t="shared" si="0"/>
        <v>-16</v>
      </c>
      <c r="K17" s="245">
        <f t="shared" si="0"/>
        <v>17</v>
      </c>
      <c r="L17" s="159">
        <f>L16-L15</f>
        <v>35</v>
      </c>
      <c r="M17" s="159">
        <f t="shared" ref="M17:N17" si="1">M16-M15</f>
        <v>-11</v>
      </c>
      <c r="N17" s="160">
        <f t="shared" si="1"/>
        <v>-7</v>
      </c>
      <c r="P17" s="18"/>
      <c r="Q17" s="18"/>
      <c r="R17" s="18"/>
      <c r="S17" s="18"/>
      <c r="T17" s="18"/>
      <c r="U17" s="18"/>
      <c r="V17" s="18"/>
      <c r="W17" s="18"/>
      <c r="X17" s="18"/>
      <c r="Y17" s="18"/>
      <c r="Z17" s="18"/>
      <c r="AA17" s="18"/>
    </row>
    <row r="18" spans="1:27" x14ac:dyDescent="0.25">
      <c r="A18" s="318"/>
      <c r="B18" s="162" t="s">
        <v>46</v>
      </c>
      <c r="C18" s="166">
        <f>C16/C15-1</f>
        <v>5.4481067828928698E-3</v>
      </c>
      <c r="D18" s="164">
        <f>D16/D15-1</f>
        <v>8.7353986795327687E-2</v>
      </c>
      <c r="E18" s="197">
        <f>E16/E15-1</f>
        <v>-2.0558279894379528E-2</v>
      </c>
      <c r="F18" s="165">
        <f t="shared" ref="F18:N18" si="2">F16/F15-1</f>
        <v>-0.323943661971831</v>
      </c>
      <c r="G18" s="166">
        <f t="shared" si="2"/>
        <v>3.2513429459994914E-3</v>
      </c>
      <c r="H18" s="164">
        <f t="shared" si="2"/>
        <v>7.3655913978494691E-2</v>
      </c>
      <c r="I18" s="164">
        <f t="shared" si="2"/>
        <v>-1.8988568106956039E-2</v>
      </c>
      <c r="J18" s="225">
        <f t="shared" si="2"/>
        <v>-0.30188679245283023</v>
      </c>
      <c r="K18" s="246">
        <f t="shared" si="2"/>
        <v>6.3432835820895539E-2</v>
      </c>
      <c r="L18" s="164">
        <f t="shared" si="2"/>
        <v>0.32110091743119273</v>
      </c>
      <c r="M18" s="164">
        <f t="shared" si="2"/>
        <v>-7.8014184397163122E-2</v>
      </c>
      <c r="N18" s="165">
        <f t="shared" si="2"/>
        <v>-0.38888888888888884</v>
      </c>
      <c r="P18" s="18"/>
      <c r="Q18" s="18"/>
      <c r="R18" s="18"/>
      <c r="S18" s="18"/>
      <c r="T18" s="18"/>
      <c r="U18" s="18"/>
      <c r="V18" s="18"/>
      <c r="W18" s="18"/>
      <c r="X18" s="18"/>
      <c r="Y18" s="18"/>
      <c r="Z18" s="18"/>
      <c r="AA18" s="18"/>
    </row>
    <row r="19" spans="1:27" x14ac:dyDescent="0.25">
      <c r="A19" s="319" t="s">
        <v>117</v>
      </c>
      <c r="B19" s="167" t="s">
        <v>45</v>
      </c>
      <c r="C19" s="184">
        <f>C16-C11</f>
        <v>2809</v>
      </c>
      <c r="D19" s="158">
        <f>D16-D11</f>
        <v>1157</v>
      </c>
      <c r="E19" s="199">
        <f>E16-E11</f>
        <v>1670</v>
      </c>
      <c r="F19" s="169">
        <f t="shared" ref="F19:N19" si="3">F16-F11</f>
        <v>-18</v>
      </c>
      <c r="G19" s="184">
        <f t="shared" si="3"/>
        <v>2720</v>
      </c>
      <c r="H19" s="158">
        <f t="shared" si="3"/>
        <v>1103</v>
      </c>
      <c r="I19" s="158">
        <f t="shared" si="3"/>
        <v>1630</v>
      </c>
      <c r="J19" s="226">
        <f t="shared" si="3"/>
        <v>-13</v>
      </c>
      <c r="K19" s="247">
        <f t="shared" si="3"/>
        <v>89</v>
      </c>
      <c r="L19" s="158">
        <f t="shared" si="3"/>
        <v>54</v>
      </c>
      <c r="M19" s="158">
        <f t="shared" si="3"/>
        <v>40</v>
      </c>
      <c r="N19" s="169">
        <f t="shared" si="3"/>
        <v>-5</v>
      </c>
      <c r="P19" s="18"/>
      <c r="Q19" s="18"/>
      <c r="R19" s="18"/>
      <c r="S19" s="18"/>
      <c r="T19" s="18"/>
      <c r="U19" s="18"/>
      <c r="V19" s="18"/>
      <c r="W19" s="18"/>
      <c r="X19" s="18"/>
      <c r="Y19" s="18"/>
      <c r="Z19" s="18"/>
      <c r="AA19" s="18"/>
    </row>
    <row r="20" spans="1:27" x14ac:dyDescent="0.25">
      <c r="A20" s="318"/>
      <c r="B20" s="162" t="s">
        <v>46</v>
      </c>
      <c r="C20" s="166">
        <f>C16/C11-1</f>
        <v>0.61425759895036092</v>
      </c>
      <c r="D20" s="164">
        <f>D16/D11-1</f>
        <v>1.1758130081300813</v>
      </c>
      <c r="E20" s="197">
        <f>E16/E11-1</f>
        <v>0.47402781720124887</v>
      </c>
      <c r="F20" s="165">
        <f t="shared" ref="F20:N20" si="4">F16/F11-1</f>
        <v>-0.27272727272727271</v>
      </c>
      <c r="G20" s="166">
        <f t="shared" si="4"/>
        <v>0.62143020333561805</v>
      </c>
      <c r="H20" s="164">
        <f t="shared" si="4"/>
        <v>1.2337807606263982</v>
      </c>
      <c r="I20" s="164">
        <f t="shared" si="4"/>
        <v>0.47480337896883196</v>
      </c>
      <c r="J20" s="225">
        <f t="shared" si="4"/>
        <v>-0.26</v>
      </c>
      <c r="K20" s="246">
        <f t="shared" si="4"/>
        <v>0.45408163265306123</v>
      </c>
      <c r="L20" s="164">
        <f t="shared" si="4"/>
        <v>0.60000000000000009</v>
      </c>
      <c r="M20" s="164">
        <f t="shared" si="4"/>
        <v>0.44444444444444442</v>
      </c>
      <c r="N20" s="165">
        <f t="shared" si="4"/>
        <v>-0.3125</v>
      </c>
    </row>
    <row r="21" spans="1:27" x14ac:dyDescent="0.25">
      <c r="A21" s="319" t="s">
        <v>118</v>
      </c>
      <c r="B21" s="167" t="s">
        <v>45</v>
      </c>
      <c r="C21" s="184">
        <f>C16-C6</f>
        <v>3295</v>
      </c>
      <c r="D21" s="199">
        <f>D16-D6</f>
        <v>435</v>
      </c>
      <c r="E21" s="199">
        <f>E16-E6</f>
        <v>2947</v>
      </c>
      <c r="F21" s="169">
        <f t="shared" ref="F21:I21" si="5">F16-F6</f>
        <v>-87</v>
      </c>
      <c r="G21" s="184">
        <f t="shared" si="5"/>
        <v>3278</v>
      </c>
      <c r="H21" s="158">
        <f t="shared" si="5"/>
        <v>414</v>
      </c>
      <c r="I21" s="158">
        <f t="shared" si="5"/>
        <v>2948</v>
      </c>
      <c r="J21" s="226">
        <f>J16-J6</f>
        <v>-84</v>
      </c>
      <c r="K21" s="247">
        <f>K16-K6</f>
        <v>17</v>
      </c>
      <c r="L21" s="158">
        <f t="shared" ref="L21:N21" si="6">L16-L6</f>
        <v>21</v>
      </c>
      <c r="M21" s="158">
        <f t="shared" si="6"/>
        <v>-1</v>
      </c>
      <c r="N21" s="169">
        <f t="shared" si="6"/>
        <v>-3</v>
      </c>
    </row>
    <row r="22" spans="1:27" x14ac:dyDescent="0.25">
      <c r="A22" s="380"/>
      <c r="B22" s="174" t="s">
        <v>46</v>
      </c>
      <c r="C22" s="179">
        <f>C16/C6-1</f>
        <v>0.80621482750183504</v>
      </c>
      <c r="D22" s="230">
        <f>D16/D6-1</f>
        <v>0.25498241500586172</v>
      </c>
      <c r="E22" s="230">
        <f>E16/E6-1</f>
        <v>1.3121104185218164</v>
      </c>
      <c r="F22" s="178">
        <f t="shared" ref="F22:I22" si="7">F16/F6-1</f>
        <v>-0.64444444444444438</v>
      </c>
      <c r="G22" s="179">
        <f t="shared" si="7"/>
        <v>0.85833987954962021</v>
      </c>
      <c r="H22" s="177">
        <f t="shared" si="7"/>
        <v>0.26152874289324068</v>
      </c>
      <c r="I22" s="177">
        <f t="shared" si="7"/>
        <v>1.3938534278959809</v>
      </c>
      <c r="J22" s="248">
        <f>J16/J6-1</f>
        <v>-0.69421487603305787</v>
      </c>
      <c r="K22" s="249">
        <f>K16/K6-1</f>
        <v>6.3432835820895539E-2</v>
      </c>
      <c r="L22" s="177">
        <f t="shared" ref="L22:N22" si="8">L16/L6-1</f>
        <v>0.1707317073170731</v>
      </c>
      <c r="M22" s="177">
        <f t="shared" si="8"/>
        <v>-7.6335877862595547E-3</v>
      </c>
      <c r="N22" s="178">
        <f t="shared" si="8"/>
        <v>-0.2142857142857143</v>
      </c>
    </row>
    <row r="24" spans="1:27" x14ac:dyDescent="0.25">
      <c r="A24" s="20" t="s">
        <v>171</v>
      </c>
    </row>
    <row r="25" spans="1:27" x14ac:dyDescent="0.25">
      <c r="A25" s="20" t="s">
        <v>69</v>
      </c>
    </row>
  </sheetData>
  <mergeCells count="24">
    <mergeCell ref="A15:B15"/>
    <mergeCell ref="A16:B16"/>
    <mergeCell ref="C3:F3"/>
    <mergeCell ref="G3:J3"/>
    <mergeCell ref="C4:C5"/>
    <mergeCell ref="D4:F4"/>
    <mergeCell ref="G4:G5"/>
    <mergeCell ref="H4:J4"/>
    <mergeCell ref="A17:A18"/>
    <mergeCell ref="A19:A20"/>
    <mergeCell ref="A21:A22"/>
    <mergeCell ref="K3:N3"/>
    <mergeCell ref="K4:K5"/>
    <mergeCell ref="L4:N4"/>
    <mergeCell ref="A3:B5"/>
    <mergeCell ref="A6:B6"/>
    <mergeCell ref="A7:B7"/>
    <mergeCell ref="A8:B8"/>
    <mergeCell ref="A9:B9"/>
    <mergeCell ref="A10:B10"/>
    <mergeCell ref="A11:B11"/>
    <mergeCell ref="A12:B12"/>
    <mergeCell ref="A13:B13"/>
    <mergeCell ref="A14:B14"/>
  </mergeCells>
  <hyperlinks>
    <hyperlink ref="P2" location="OBSAH!A1" display="Zpět na obsah"/>
  </hyperlinks>
  <pageMargins left="0.7" right="0.7" top="0.78740157499999996" bottom="0.78740157499999996" header="0.3" footer="0.3"/>
  <pageSetup paperSize="9" orientation="landscape" r:id="rId1"/>
  <ignoredErrors>
    <ignoredError sqref="C17:N20 C21:C22 E21:N22 D21:D22"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showGridLines="0" workbookViewId="0"/>
  </sheetViews>
  <sheetFormatPr defaultRowHeight="15" x14ac:dyDescent="0.25"/>
  <cols>
    <col min="1" max="1" width="21.42578125" customWidth="1"/>
    <col min="2" max="5" width="9.7109375" style="113" customWidth="1"/>
    <col min="6" max="13" width="9.7109375" customWidth="1"/>
  </cols>
  <sheetData>
    <row r="1" spans="1:18" x14ac:dyDescent="0.25">
      <c r="A1" s="42" t="s">
        <v>138</v>
      </c>
      <c r="B1" s="42"/>
      <c r="C1" s="42"/>
      <c r="D1" s="42"/>
      <c r="E1" s="42"/>
      <c r="F1" s="36"/>
      <c r="G1" s="36"/>
      <c r="H1" s="36"/>
      <c r="I1" s="36"/>
      <c r="J1" s="25"/>
      <c r="K1" s="36"/>
      <c r="L1" s="36"/>
      <c r="M1" s="36"/>
      <c r="N1" s="36"/>
      <c r="O1" s="36"/>
    </row>
    <row r="2" spans="1:18" ht="15.75" customHeight="1" thickBot="1" x14ac:dyDescent="0.3">
      <c r="A2" s="261" t="s">
        <v>167</v>
      </c>
      <c r="B2" s="48"/>
      <c r="C2" s="48"/>
      <c r="D2" s="48"/>
      <c r="E2" s="48"/>
      <c r="F2" s="37"/>
      <c r="G2" s="37"/>
      <c r="H2" s="37"/>
      <c r="I2" s="37"/>
      <c r="J2" s="37"/>
      <c r="K2" s="37"/>
      <c r="L2" s="37"/>
      <c r="M2" s="37"/>
      <c r="N2" s="37"/>
      <c r="O2" s="48" t="s">
        <v>165</v>
      </c>
      <c r="P2" s="37"/>
    </row>
    <row r="3" spans="1:18" ht="27" customHeight="1" x14ac:dyDescent="0.25">
      <c r="A3" s="398" t="s">
        <v>44</v>
      </c>
      <c r="B3" s="369" t="s">
        <v>122</v>
      </c>
      <c r="C3" s="370"/>
      <c r="D3" s="370"/>
      <c r="E3" s="370"/>
      <c r="F3" s="369" t="s">
        <v>97</v>
      </c>
      <c r="G3" s="370"/>
      <c r="H3" s="370"/>
      <c r="I3" s="371"/>
      <c r="J3" s="369" t="s">
        <v>90</v>
      </c>
      <c r="K3" s="370"/>
      <c r="L3" s="370"/>
      <c r="M3" s="370"/>
    </row>
    <row r="4" spans="1:18" s="85" customFormat="1" ht="15" customHeight="1" x14ac:dyDescent="0.25">
      <c r="A4" s="400"/>
      <c r="B4" s="335" t="s">
        <v>3</v>
      </c>
      <c r="C4" s="350" t="s">
        <v>24</v>
      </c>
      <c r="D4" s="350"/>
      <c r="E4" s="403"/>
      <c r="F4" s="335" t="s">
        <v>3</v>
      </c>
      <c r="G4" s="350" t="s">
        <v>24</v>
      </c>
      <c r="H4" s="350"/>
      <c r="I4" s="403"/>
      <c r="J4" s="335" t="s">
        <v>3</v>
      </c>
      <c r="K4" s="350" t="s">
        <v>24</v>
      </c>
      <c r="L4" s="350"/>
      <c r="M4" s="350"/>
    </row>
    <row r="5" spans="1:18" ht="23.25" thickBot="1" x14ac:dyDescent="0.3">
      <c r="A5" s="402"/>
      <c r="B5" s="336"/>
      <c r="C5" s="218" t="s">
        <v>162</v>
      </c>
      <c r="D5" s="241" t="s">
        <v>60</v>
      </c>
      <c r="E5" s="242" t="s">
        <v>163</v>
      </c>
      <c r="F5" s="336"/>
      <c r="G5" s="218" t="s">
        <v>162</v>
      </c>
      <c r="H5" s="241" t="s">
        <v>60</v>
      </c>
      <c r="I5" s="242" t="s">
        <v>163</v>
      </c>
      <c r="J5" s="336"/>
      <c r="K5" s="218" t="s">
        <v>162</v>
      </c>
      <c r="L5" s="241" t="s">
        <v>60</v>
      </c>
      <c r="M5" s="242" t="s">
        <v>163</v>
      </c>
    </row>
    <row r="6" spans="1:18" x14ac:dyDescent="0.25">
      <c r="A6" s="188" t="s">
        <v>164</v>
      </c>
      <c r="B6" s="120">
        <v>7382</v>
      </c>
      <c r="C6" s="98">
        <v>2141</v>
      </c>
      <c r="D6" s="137">
        <v>5193</v>
      </c>
      <c r="E6" s="134">
        <v>48</v>
      </c>
      <c r="F6" s="120">
        <v>7097</v>
      </c>
      <c r="G6" s="98">
        <v>1997</v>
      </c>
      <c r="H6" s="137">
        <v>5063</v>
      </c>
      <c r="I6" s="134">
        <v>37</v>
      </c>
      <c r="J6" s="127">
        <v>285</v>
      </c>
      <c r="K6" s="98">
        <v>144</v>
      </c>
      <c r="L6" s="137">
        <v>130</v>
      </c>
      <c r="M6" s="250">
        <v>11</v>
      </c>
      <c r="N6" s="34"/>
      <c r="O6" s="34"/>
      <c r="P6" s="34"/>
      <c r="Q6" s="34"/>
      <c r="R6" s="34"/>
    </row>
    <row r="7" spans="1:18" x14ac:dyDescent="0.25">
      <c r="A7" s="189" t="s">
        <v>10</v>
      </c>
      <c r="B7" s="33">
        <v>1351</v>
      </c>
      <c r="C7" s="83">
        <v>179</v>
      </c>
      <c r="D7" s="51">
        <v>1160</v>
      </c>
      <c r="E7" s="41">
        <v>12</v>
      </c>
      <c r="F7" s="33">
        <v>1341</v>
      </c>
      <c r="G7" s="83">
        <v>176</v>
      </c>
      <c r="H7" s="51">
        <v>1153</v>
      </c>
      <c r="I7" s="41">
        <v>12</v>
      </c>
      <c r="J7" s="33">
        <v>10</v>
      </c>
      <c r="K7" s="83">
        <v>3</v>
      </c>
      <c r="L7" s="51">
        <v>7</v>
      </c>
      <c r="M7" s="251" t="s">
        <v>88</v>
      </c>
      <c r="N7" s="34"/>
      <c r="O7" s="34"/>
      <c r="P7" s="34"/>
      <c r="Q7" s="34"/>
      <c r="R7" s="34"/>
    </row>
    <row r="8" spans="1:18" x14ac:dyDescent="0.25">
      <c r="A8" s="189" t="s">
        <v>11</v>
      </c>
      <c r="B8" s="33">
        <v>994</v>
      </c>
      <c r="C8" s="83">
        <v>256</v>
      </c>
      <c r="D8" s="51">
        <v>731</v>
      </c>
      <c r="E8" s="41">
        <v>7</v>
      </c>
      <c r="F8" s="33">
        <v>950</v>
      </c>
      <c r="G8" s="83">
        <v>229</v>
      </c>
      <c r="H8" s="51">
        <v>715</v>
      </c>
      <c r="I8" s="41">
        <v>6</v>
      </c>
      <c r="J8" s="33">
        <v>44</v>
      </c>
      <c r="K8" s="83">
        <v>27</v>
      </c>
      <c r="L8" s="51">
        <v>16</v>
      </c>
      <c r="M8" s="40">
        <v>1</v>
      </c>
      <c r="N8" s="34"/>
      <c r="O8" s="34"/>
      <c r="P8" s="34"/>
      <c r="Q8" s="34"/>
      <c r="R8" s="34"/>
    </row>
    <row r="9" spans="1:18" x14ac:dyDescent="0.25">
      <c r="A9" s="189" t="s">
        <v>12</v>
      </c>
      <c r="B9" s="33">
        <v>118</v>
      </c>
      <c r="C9" s="83">
        <v>36</v>
      </c>
      <c r="D9" s="51">
        <v>80</v>
      </c>
      <c r="E9" s="41">
        <v>2</v>
      </c>
      <c r="F9" s="33">
        <v>104</v>
      </c>
      <c r="G9" s="83">
        <v>31</v>
      </c>
      <c r="H9" s="51">
        <v>73</v>
      </c>
      <c r="I9" s="252" t="s">
        <v>88</v>
      </c>
      <c r="J9" s="33">
        <v>14</v>
      </c>
      <c r="K9" s="83">
        <v>5</v>
      </c>
      <c r="L9" s="51">
        <v>7</v>
      </c>
      <c r="M9" s="40">
        <v>2</v>
      </c>
      <c r="N9" s="34"/>
      <c r="O9" s="34"/>
      <c r="P9" s="34"/>
      <c r="Q9" s="34"/>
      <c r="R9" s="34"/>
    </row>
    <row r="10" spans="1:18" x14ac:dyDescent="0.25">
      <c r="A10" s="189" t="s">
        <v>13</v>
      </c>
      <c r="B10" s="33">
        <v>313</v>
      </c>
      <c r="C10" s="83">
        <v>73</v>
      </c>
      <c r="D10" s="51">
        <v>237</v>
      </c>
      <c r="E10" s="41">
        <v>3</v>
      </c>
      <c r="F10" s="33">
        <v>291</v>
      </c>
      <c r="G10" s="83">
        <v>66</v>
      </c>
      <c r="H10" s="51">
        <v>224</v>
      </c>
      <c r="I10" s="41">
        <v>1</v>
      </c>
      <c r="J10" s="33">
        <v>22</v>
      </c>
      <c r="K10" s="83">
        <v>7</v>
      </c>
      <c r="L10" s="51">
        <v>13</v>
      </c>
      <c r="M10" s="40">
        <v>2</v>
      </c>
      <c r="N10" s="34"/>
      <c r="O10" s="34"/>
      <c r="P10" s="34"/>
      <c r="Q10" s="34"/>
      <c r="R10" s="34"/>
    </row>
    <row r="11" spans="1:18" x14ac:dyDescent="0.25">
      <c r="A11" s="189" t="s">
        <v>14</v>
      </c>
      <c r="B11" s="33">
        <v>454</v>
      </c>
      <c r="C11" s="83">
        <v>157</v>
      </c>
      <c r="D11" s="51">
        <v>291</v>
      </c>
      <c r="E11" s="41">
        <v>6</v>
      </c>
      <c r="F11" s="33">
        <v>443</v>
      </c>
      <c r="G11" s="83">
        <v>150</v>
      </c>
      <c r="H11" s="51">
        <v>287</v>
      </c>
      <c r="I11" s="41">
        <v>6</v>
      </c>
      <c r="J11" s="33">
        <v>11</v>
      </c>
      <c r="K11" s="83">
        <v>7</v>
      </c>
      <c r="L11" s="51">
        <v>4</v>
      </c>
      <c r="M11" s="251" t="s">
        <v>88</v>
      </c>
      <c r="N11" s="34"/>
      <c r="O11" s="34"/>
      <c r="P11" s="34"/>
      <c r="Q11" s="34"/>
      <c r="R11" s="34"/>
    </row>
    <row r="12" spans="1:18" x14ac:dyDescent="0.25">
      <c r="A12" s="189" t="s">
        <v>15</v>
      </c>
      <c r="B12" s="33">
        <v>1221</v>
      </c>
      <c r="C12" s="83">
        <v>506</v>
      </c>
      <c r="D12" s="51">
        <v>711</v>
      </c>
      <c r="E12" s="41">
        <v>4</v>
      </c>
      <c r="F12" s="33">
        <v>1192</v>
      </c>
      <c r="G12" s="83">
        <v>493</v>
      </c>
      <c r="H12" s="51">
        <v>696</v>
      </c>
      <c r="I12" s="41">
        <v>3</v>
      </c>
      <c r="J12" s="33">
        <v>29</v>
      </c>
      <c r="K12" s="83">
        <v>13</v>
      </c>
      <c r="L12" s="51">
        <v>15</v>
      </c>
      <c r="M12" s="40">
        <v>1</v>
      </c>
      <c r="N12" s="34"/>
      <c r="O12" s="34"/>
      <c r="P12" s="34"/>
      <c r="Q12" s="34"/>
      <c r="R12" s="34"/>
    </row>
    <row r="13" spans="1:18" x14ac:dyDescent="0.25">
      <c r="A13" s="189" t="s">
        <v>16</v>
      </c>
      <c r="B13" s="33">
        <v>196</v>
      </c>
      <c r="C13" s="83">
        <v>65</v>
      </c>
      <c r="D13" s="51">
        <v>130</v>
      </c>
      <c r="E13" s="41">
        <v>1</v>
      </c>
      <c r="F13" s="33">
        <v>168</v>
      </c>
      <c r="G13" s="83">
        <v>44</v>
      </c>
      <c r="H13" s="51">
        <v>123</v>
      </c>
      <c r="I13" s="41">
        <v>1</v>
      </c>
      <c r="J13" s="33">
        <v>28</v>
      </c>
      <c r="K13" s="83">
        <v>21</v>
      </c>
      <c r="L13" s="51">
        <v>7</v>
      </c>
      <c r="M13" s="251" t="s">
        <v>88</v>
      </c>
      <c r="N13" s="34"/>
      <c r="O13" s="34"/>
      <c r="P13" s="34"/>
      <c r="Q13" s="34"/>
      <c r="R13" s="34"/>
    </row>
    <row r="14" spans="1:18" x14ac:dyDescent="0.25">
      <c r="A14" s="189" t="s">
        <v>17</v>
      </c>
      <c r="B14" s="33">
        <v>81</v>
      </c>
      <c r="C14" s="83">
        <v>21</v>
      </c>
      <c r="D14" s="51">
        <v>58</v>
      </c>
      <c r="E14" s="41">
        <v>2</v>
      </c>
      <c r="F14" s="33">
        <v>58</v>
      </c>
      <c r="G14" s="83">
        <v>15</v>
      </c>
      <c r="H14" s="51">
        <v>43</v>
      </c>
      <c r="I14" s="252" t="s">
        <v>88</v>
      </c>
      <c r="J14" s="33">
        <v>23</v>
      </c>
      <c r="K14" s="83">
        <v>6</v>
      </c>
      <c r="L14" s="51">
        <v>15</v>
      </c>
      <c r="M14" s="40">
        <v>2</v>
      </c>
      <c r="N14" s="34"/>
      <c r="O14" s="34"/>
      <c r="P14" s="34"/>
      <c r="Q14" s="34"/>
      <c r="R14" s="34"/>
    </row>
    <row r="15" spans="1:18" x14ac:dyDescent="0.25">
      <c r="A15" s="189" t="s">
        <v>18</v>
      </c>
      <c r="B15" s="33">
        <v>332</v>
      </c>
      <c r="C15" s="83">
        <v>114</v>
      </c>
      <c r="D15" s="51">
        <v>217</v>
      </c>
      <c r="E15" s="41">
        <v>1</v>
      </c>
      <c r="F15" s="33">
        <v>289</v>
      </c>
      <c r="G15" s="83">
        <v>86</v>
      </c>
      <c r="H15" s="51">
        <v>203</v>
      </c>
      <c r="I15" s="252" t="s">
        <v>88</v>
      </c>
      <c r="J15" s="33">
        <v>43</v>
      </c>
      <c r="K15" s="83">
        <v>28</v>
      </c>
      <c r="L15" s="51">
        <v>14</v>
      </c>
      <c r="M15" s="40">
        <v>1</v>
      </c>
      <c r="N15" s="34"/>
      <c r="O15" s="34"/>
      <c r="P15" s="34"/>
      <c r="Q15" s="34"/>
      <c r="R15" s="34"/>
    </row>
    <row r="16" spans="1:18" x14ac:dyDescent="0.25">
      <c r="A16" s="189" t="s">
        <v>19</v>
      </c>
      <c r="B16" s="33">
        <v>267</v>
      </c>
      <c r="C16" s="83">
        <v>80</v>
      </c>
      <c r="D16" s="51">
        <v>184</v>
      </c>
      <c r="E16" s="41">
        <v>3</v>
      </c>
      <c r="F16" s="33">
        <v>258</v>
      </c>
      <c r="G16" s="83">
        <v>76</v>
      </c>
      <c r="H16" s="51">
        <v>181</v>
      </c>
      <c r="I16" s="41">
        <v>1</v>
      </c>
      <c r="J16" s="33">
        <v>9</v>
      </c>
      <c r="K16" s="83">
        <v>4</v>
      </c>
      <c r="L16" s="51">
        <v>3</v>
      </c>
      <c r="M16" s="40">
        <v>2</v>
      </c>
      <c r="N16" s="34"/>
      <c r="O16" s="34"/>
      <c r="P16" s="34"/>
      <c r="Q16" s="34"/>
      <c r="R16" s="34"/>
    </row>
    <row r="17" spans="1:18" x14ac:dyDescent="0.25">
      <c r="A17" s="189" t="s">
        <v>20</v>
      </c>
      <c r="B17" s="33">
        <v>951</v>
      </c>
      <c r="C17" s="83">
        <v>203</v>
      </c>
      <c r="D17" s="51">
        <v>743</v>
      </c>
      <c r="E17" s="41">
        <v>5</v>
      </c>
      <c r="F17" s="33">
        <v>945</v>
      </c>
      <c r="G17" s="83">
        <v>200</v>
      </c>
      <c r="H17" s="51">
        <v>740</v>
      </c>
      <c r="I17" s="41">
        <v>5</v>
      </c>
      <c r="J17" s="33">
        <v>6</v>
      </c>
      <c r="K17" s="83">
        <v>3</v>
      </c>
      <c r="L17" s="51">
        <v>3</v>
      </c>
      <c r="M17" s="251" t="s">
        <v>88</v>
      </c>
      <c r="N17" s="34"/>
      <c r="O17" s="34"/>
      <c r="P17" s="34"/>
      <c r="Q17" s="34"/>
      <c r="R17" s="34"/>
    </row>
    <row r="18" spans="1:18" x14ac:dyDescent="0.25">
      <c r="A18" s="189" t="s">
        <v>21</v>
      </c>
      <c r="B18" s="33">
        <v>194</v>
      </c>
      <c r="C18" s="83">
        <v>92</v>
      </c>
      <c r="D18" s="51">
        <v>101</v>
      </c>
      <c r="E18" s="41">
        <v>1</v>
      </c>
      <c r="F18" s="33">
        <v>177</v>
      </c>
      <c r="G18" s="83">
        <v>82</v>
      </c>
      <c r="H18" s="51">
        <v>94</v>
      </c>
      <c r="I18" s="41">
        <v>1</v>
      </c>
      <c r="J18" s="33">
        <v>17</v>
      </c>
      <c r="K18" s="83">
        <v>10</v>
      </c>
      <c r="L18" s="51">
        <v>7</v>
      </c>
      <c r="M18" s="251" t="s">
        <v>88</v>
      </c>
      <c r="N18" s="34"/>
      <c r="O18" s="34"/>
      <c r="P18" s="34"/>
      <c r="Q18" s="34"/>
      <c r="R18" s="34"/>
    </row>
    <row r="19" spans="1:18" x14ac:dyDescent="0.25">
      <c r="A19" s="189" t="s">
        <v>22</v>
      </c>
      <c r="B19" s="33">
        <v>246</v>
      </c>
      <c r="C19" s="83">
        <v>82</v>
      </c>
      <c r="D19" s="51">
        <v>163</v>
      </c>
      <c r="E19" s="41">
        <v>1</v>
      </c>
      <c r="F19" s="33">
        <v>229</v>
      </c>
      <c r="G19" s="83">
        <v>77</v>
      </c>
      <c r="H19" s="51">
        <v>151</v>
      </c>
      <c r="I19" s="41">
        <v>1</v>
      </c>
      <c r="J19" s="33">
        <v>17</v>
      </c>
      <c r="K19" s="83">
        <v>5</v>
      </c>
      <c r="L19" s="51">
        <v>12</v>
      </c>
      <c r="M19" s="251" t="s">
        <v>88</v>
      </c>
      <c r="N19" s="34"/>
      <c r="O19" s="34"/>
      <c r="P19" s="34"/>
      <c r="Q19" s="34"/>
      <c r="R19" s="34"/>
    </row>
    <row r="20" spans="1:18" x14ac:dyDescent="0.25">
      <c r="A20" s="189" t="s">
        <v>23</v>
      </c>
      <c r="B20" s="33">
        <v>664</v>
      </c>
      <c r="C20" s="83">
        <v>277</v>
      </c>
      <c r="D20" s="51">
        <v>387</v>
      </c>
      <c r="E20" s="252" t="s">
        <v>88</v>
      </c>
      <c r="F20" s="33">
        <v>652</v>
      </c>
      <c r="G20" s="83">
        <v>272</v>
      </c>
      <c r="H20" s="51">
        <v>380</v>
      </c>
      <c r="I20" s="252" t="s">
        <v>88</v>
      </c>
      <c r="J20" s="33">
        <v>12</v>
      </c>
      <c r="K20" s="83">
        <v>5</v>
      </c>
      <c r="L20" s="51">
        <v>7</v>
      </c>
      <c r="M20" s="251" t="s">
        <v>88</v>
      </c>
      <c r="N20" s="34"/>
      <c r="O20" s="34"/>
      <c r="P20" s="34"/>
      <c r="Q20" s="34"/>
      <c r="R20" s="34"/>
    </row>
    <row r="21" spans="1:18" s="113" customFormat="1" x14ac:dyDescent="0.25">
      <c r="A21" s="189"/>
      <c r="B21" s="32"/>
      <c r="C21" s="32"/>
      <c r="D21" s="32"/>
      <c r="E21" s="88"/>
      <c r="F21" s="32"/>
      <c r="G21" s="32"/>
      <c r="H21" s="32"/>
      <c r="I21" s="88"/>
      <c r="J21" s="32"/>
      <c r="K21" s="32"/>
      <c r="L21" s="32"/>
      <c r="M21" s="88"/>
      <c r="N21" s="34"/>
      <c r="O21" s="34"/>
      <c r="P21" s="34"/>
      <c r="Q21" s="34"/>
      <c r="R21" s="34"/>
    </row>
    <row r="22" spans="1:18" x14ac:dyDescent="0.25">
      <c r="A22" s="20" t="s">
        <v>171</v>
      </c>
      <c r="B22" s="20"/>
      <c r="C22" s="20"/>
      <c r="D22" s="20"/>
      <c r="E22" s="20"/>
    </row>
    <row r="23" spans="1:18" x14ac:dyDescent="0.25">
      <c r="A23" s="20" t="s">
        <v>69</v>
      </c>
      <c r="E23" s="34"/>
    </row>
  </sheetData>
  <mergeCells count="10">
    <mergeCell ref="A3:A5"/>
    <mergeCell ref="F3:I3"/>
    <mergeCell ref="J3:M3"/>
    <mergeCell ref="F4:F5"/>
    <mergeCell ref="G4:I4"/>
    <mergeCell ref="J4:J5"/>
    <mergeCell ref="K4:M4"/>
    <mergeCell ref="B3:E3"/>
    <mergeCell ref="B4:B5"/>
    <mergeCell ref="C4:E4"/>
  </mergeCells>
  <hyperlinks>
    <hyperlink ref="O2" location="OBSAH!A1" display="Zpět na obsah"/>
  </hyperlink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workbookViewId="0"/>
  </sheetViews>
  <sheetFormatPr defaultRowHeight="15" x14ac:dyDescent="0.25"/>
  <cols>
    <col min="1" max="1" width="19.7109375" customWidth="1"/>
    <col min="2" max="18" width="7.7109375" customWidth="1"/>
  </cols>
  <sheetData>
    <row r="1" spans="1:21" x14ac:dyDescent="0.25">
      <c r="A1" s="24" t="s">
        <v>157</v>
      </c>
      <c r="B1" s="25"/>
      <c r="C1" s="25"/>
      <c r="D1" s="25"/>
      <c r="E1" s="17"/>
      <c r="F1" s="17"/>
      <c r="G1" s="17"/>
      <c r="H1" s="17"/>
      <c r="I1" s="17"/>
      <c r="J1" s="16"/>
      <c r="K1" s="16"/>
      <c r="L1" s="63"/>
      <c r="M1" s="16"/>
      <c r="N1" s="16"/>
      <c r="O1" s="16"/>
      <c r="P1" s="16"/>
      <c r="Q1" s="16"/>
      <c r="R1" s="16"/>
    </row>
    <row r="2" spans="1:21" ht="15.75" thickBot="1" x14ac:dyDescent="0.3">
      <c r="A2" s="261" t="s">
        <v>167</v>
      </c>
      <c r="B2" s="37"/>
      <c r="C2" s="37"/>
      <c r="D2" s="113"/>
      <c r="E2" s="113"/>
      <c r="F2" s="113"/>
      <c r="G2" s="113"/>
      <c r="H2" s="113"/>
      <c r="I2" s="113"/>
      <c r="J2" s="113"/>
      <c r="K2" s="113"/>
      <c r="L2" s="113"/>
      <c r="M2" s="113"/>
      <c r="N2" s="113"/>
      <c r="O2" s="113"/>
      <c r="P2" s="37"/>
      <c r="Q2" s="37"/>
      <c r="R2" s="37"/>
      <c r="S2" s="37"/>
      <c r="T2" s="48" t="s">
        <v>165</v>
      </c>
      <c r="U2" s="37"/>
    </row>
    <row r="3" spans="1:21" ht="25.5" customHeight="1" x14ac:dyDescent="0.25">
      <c r="A3" s="339" t="s">
        <v>44</v>
      </c>
      <c r="B3" s="341" t="s">
        <v>53</v>
      </c>
      <c r="C3" s="342"/>
      <c r="D3" s="342"/>
      <c r="E3" s="342"/>
      <c r="F3" s="342"/>
      <c r="G3" s="342"/>
      <c r="H3" s="342"/>
      <c r="I3" s="342"/>
      <c r="J3" s="342"/>
      <c r="K3" s="342"/>
      <c r="L3" s="348"/>
      <c r="M3" s="343" t="s">
        <v>116</v>
      </c>
      <c r="N3" s="344"/>
      <c r="O3" s="345" t="s">
        <v>117</v>
      </c>
      <c r="P3" s="346"/>
      <c r="Q3" s="347" t="s">
        <v>118</v>
      </c>
      <c r="R3" s="344"/>
    </row>
    <row r="4" spans="1:21" ht="15.75" thickBot="1" x14ac:dyDescent="0.3">
      <c r="A4" s="340"/>
      <c r="B4" s="190" t="s">
        <v>5</v>
      </c>
      <c r="C4" s="190" t="s">
        <v>6</v>
      </c>
      <c r="D4" s="190" t="s">
        <v>7</v>
      </c>
      <c r="E4" s="190" t="s">
        <v>29</v>
      </c>
      <c r="F4" s="190" t="s">
        <v>43</v>
      </c>
      <c r="G4" s="191" t="s">
        <v>62</v>
      </c>
      <c r="H4" s="191" t="s">
        <v>76</v>
      </c>
      <c r="I4" s="191" t="s">
        <v>85</v>
      </c>
      <c r="J4" s="191" t="s">
        <v>87</v>
      </c>
      <c r="K4" s="191" t="s">
        <v>93</v>
      </c>
      <c r="L4" s="234" t="s">
        <v>114</v>
      </c>
      <c r="M4" s="209" t="s">
        <v>45</v>
      </c>
      <c r="N4" s="192" t="s">
        <v>46</v>
      </c>
      <c r="O4" s="194" t="s">
        <v>45</v>
      </c>
      <c r="P4" s="192" t="s">
        <v>46</v>
      </c>
      <c r="Q4" s="194" t="s">
        <v>45</v>
      </c>
      <c r="R4" s="239" t="s">
        <v>46</v>
      </c>
    </row>
    <row r="5" spans="1:21" x14ac:dyDescent="0.25">
      <c r="A5" s="186" t="s">
        <v>164</v>
      </c>
      <c r="B5" s="58">
        <v>1706</v>
      </c>
      <c r="C5" s="58">
        <v>1787</v>
      </c>
      <c r="D5" s="58">
        <v>1621</v>
      </c>
      <c r="E5" s="58">
        <v>176</v>
      </c>
      <c r="F5" s="58">
        <v>99</v>
      </c>
      <c r="G5" s="58">
        <v>984</v>
      </c>
      <c r="H5" s="58">
        <v>998</v>
      </c>
      <c r="I5" s="58">
        <v>1420</v>
      </c>
      <c r="J5" s="58">
        <v>1813</v>
      </c>
      <c r="K5" s="58">
        <v>1969</v>
      </c>
      <c r="L5" s="58">
        <v>2141</v>
      </c>
      <c r="M5" s="235">
        <f>L5-K5</f>
        <v>172</v>
      </c>
      <c r="N5" s="64">
        <f>L5/K5-1</f>
        <v>8.7353986795327687E-2</v>
      </c>
      <c r="O5" s="221">
        <f>L5-G5</f>
        <v>1157</v>
      </c>
      <c r="P5" s="64">
        <f>L5/G5-1</f>
        <v>1.1758130081300813</v>
      </c>
      <c r="Q5" s="253">
        <f>L5-B5</f>
        <v>435</v>
      </c>
      <c r="R5" s="240">
        <f>L5/B5-1</f>
        <v>0.25498241500586172</v>
      </c>
    </row>
    <row r="6" spans="1:21" x14ac:dyDescent="0.25">
      <c r="A6" s="187" t="s">
        <v>10</v>
      </c>
      <c r="B6" s="54">
        <v>213</v>
      </c>
      <c r="C6" s="54">
        <v>251</v>
      </c>
      <c r="D6" s="54">
        <v>212</v>
      </c>
      <c r="E6" s="54">
        <v>31</v>
      </c>
      <c r="F6" s="54">
        <v>19</v>
      </c>
      <c r="G6" s="54">
        <v>104</v>
      </c>
      <c r="H6" s="54">
        <v>137</v>
      </c>
      <c r="I6" s="54">
        <v>188</v>
      </c>
      <c r="J6" s="54">
        <v>246</v>
      </c>
      <c r="K6" s="54">
        <v>248</v>
      </c>
      <c r="L6" s="54">
        <v>179</v>
      </c>
      <c r="M6" s="236">
        <f t="shared" ref="M6:M19" si="0">L6-K6</f>
        <v>-69</v>
      </c>
      <c r="N6" s="65">
        <f t="shared" ref="N6:N19" si="1">L6/K6-1</f>
        <v>-0.27822580645161288</v>
      </c>
      <c r="O6" s="222">
        <f t="shared" ref="O6:O19" si="2">L6-G6</f>
        <v>75</v>
      </c>
      <c r="P6" s="65">
        <f t="shared" ref="P6:P19" si="3">L6/G6-1</f>
        <v>0.72115384615384626</v>
      </c>
      <c r="Q6" s="238">
        <f t="shared" ref="Q6:Q19" si="4">L6-B6</f>
        <v>-34</v>
      </c>
      <c r="R6" s="237">
        <f t="shared" ref="R6:R19" si="5">L6/B6-1</f>
        <v>-0.15962441314553988</v>
      </c>
    </row>
    <row r="7" spans="1:21" x14ac:dyDescent="0.25">
      <c r="A7" s="187" t="s">
        <v>11</v>
      </c>
      <c r="B7" s="54">
        <v>94</v>
      </c>
      <c r="C7" s="54">
        <v>121</v>
      </c>
      <c r="D7" s="54">
        <v>159</v>
      </c>
      <c r="E7" s="54">
        <v>15</v>
      </c>
      <c r="F7" s="54">
        <v>8</v>
      </c>
      <c r="G7" s="54">
        <v>116</v>
      </c>
      <c r="H7" s="54">
        <v>90</v>
      </c>
      <c r="I7" s="54">
        <v>188</v>
      </c>
      <c r="J7" s="54">
        <v>230</v>
      </c>
      <c r="K7" s="54">
        <v>242</v>
      </c>
      <c r="L7" s="54">
        <v>256</v>
      </c>
      <c r="M7" s="236">
        <f t="shared" si="0"/>
        <v>14</v>
      </c>
      <c r="N7" s="65">
        <f t="shared" si="1"/>
        <v>5.7851239669421517E-2</v>
      </c>
      <c r="O7" s="222">
        <f t="shared" si="2"/>
        <v>140</v>
      </c>
      <c r="P7" s="65">
        <f t="shared" si="3"/>
        <v>1.2068965517241379</v>
      </c>
      <c r="Q7" s="238">
        <f t="shared" si="4"/>
        <v>162</v>
      </c>
      <c r="R7" s="237">
        <f t="shared" si="5"/>
        <v>1.7234042553191489</v>
      </c>
    </row>
    <row r="8" spans="1:21" x14ac:dyDescent="0.25">
      <c r="A8" s="187" t="s">
        <v>12</v>
      </c>
      <c r="B8" s="54">
        <v>29</v>
      </c>
      <c r="C8" s="54">
        <v>32</v>
      </c>
      <c r="D8" s="54">
        <v>40</v>
      </c>
      <c r="E8" s="54">
        <v>5</v>
      </c>
      <c r="F8" s="54">
        <v>2</v>
      </c>
      <c r="G8" s="54">
        <v>14</v>
      </c>
      <c r="H8" s="54">
        <v>8</v>
      </c>
      <c r="I8" s="54">
        <v>10</v>
      </c>
      <c r="J8" s="54">
        <v>23</v>
      </c>
      <c r="K8" s="54">
        <v>33</v>
      </c>
      <c r="L8" s="54">
        <v>36</v>
      </c>
      <c r="M8" s="236">
        <f t="shared" si="0"/>
        <v>3</v>
      </c>
      <c r="N8" s="65">
        <f t="shared" si="1"/>
        <v>9.0909090909090828E-2</v>
      </c>
      <c r="O8" s="222">
        <f t="shared" si="2"/>
        <v>22</v>
      </c>
      <c r="P8" s="65">
        <f t="shared" si="3"/>
        <v>1.5714285714285716</v>
      </c>
      <c r="Q8" s="238">
        <f t="shared" si="4"/>
        <v>7</v>
      </c>
      <c r="R8" s="237">
        <f t="shared" si="5"/>
        <v>0.24137931034482762</v>
      </c>
    </row>
    <row r="9" spans="1:21" x14ac:dyDescent="0.25">
      <c r="A9" s="187" t="s">
        <v>13</v>
      </c>
      <c r="B9" s="54">
        <v>55</v>
      </c>
      <c r="C9" s="54">
        <v>47</v>
      </c>
      <c r="D9" s="54">
        <v>43</v>
      </c>
      <c r="E9" s="54">
        <v>7</v>
      </c>
      <c r="F9" s="54">
        <v>9</v>
      </c>
      <c r="G9" s="54">
        <v>30</v>
      </c>
      <c r="H9" s="54">
        <v>23</v>
      </c>
      <c r="I9" s="54">
        <v>43</v>
      </c>
      <c r="J9" s="54">
        <v>73</v>
      </c>
      <c r="K9" s="54">
        <v>69</v>
      </c>
      <c r="L9" s="54">
        <v>73</v>
      </c>
      <c r="M9" s="236">
        <f t="shared" si="0"/>
        <v>4</v>
      </c>
      <c r="N9" s="65">
        <f t="shared" si="1"/>
        <v>5.7971014492753659E-2</v>
      </c>
      <c r="O9" s="222">
        <f t="shared" si="2"/>
        <v>43</v>
      </c>
      <c r="P9" s="65">
        <f t="shared" si="3"/>
        <v>1.4333333333333331</v>
      </c>
      <c r="Q9" s="238">
        <f t="shared" si="4"/>
        <v>18</v>
      </c>
      <c r="R9" s="237">
        <f t="shared" si="5"/>
        <v>0.32727272727272738</v>
      </c>
    </row>
    <row r="10" spans="1:21" x14ac:dyDescent="0.25">
      <c r="A10" s="187" t="s">
        <v>14</v>
      </c>
      <c r="B10" s="54">
        <v>228</v>
      </c>
      <c r="C10" s="54">
        <v>176</v>
      </c>
      <c r="D10" s="54">
        <v>146</v>
      </c>
      <c r="E10" s="54">
        <v>1</v>
      </c>
      <c r="F10" s="54">
        <v>3</v>
      </c>
      <c r="G10" s="54">
        <v>71</v>
      </c>
      <c r="H10" s="54">
        <v>91</v>
      </c>
      <c r="I10" s="54">
        <v>124</v>
      </c>
      <c r="J10" s="54">
        <v>153</v>
      </c>
      <c r="K10" s="54">
        <v>169</v>
      </c>
      <c r="L10" s="54">
        <v>157</v>
      </c>
      <c r="M10" s="236">
        <f t="shared" si="0"/>
        <v>-12</v>
      </c>
      <c r="N10" s="237">
        <f t="shared" si="1"/>
        <v>-7.1005917159763343E-2</v>
      </c>
      <c r="O10" s="238">
        <f t="shared" si="2"/>
        <v>86</v>
      </c>
      <c r="P10" s="65">
        <f t="shared" si="3"/>
        <v>1.211267605633803</v>
      </c>
      <c r="Q10" s="238">
        <f t="shared" si="4"/>
        <v>-71</v>
      </c>
      <c r="R10" s="237">
        <f t="shared" si="5"/>
        <v>-0.31140350877192979</v>
      </c>
    </row>
    <row r="11" spans="1:21" x14ac:dyDescent="0.25">
      <c r="A11" s="187" t="s">
        <v>15</v>
      </c>
      <c r="B11" s="54">
        <v>504</v>
      </c>
      <c r="C11" s="54">
        <v>518</v>
      </c>
      <c r="D11" s="54">
        <v>418</v>
      </c>
      <c r="E11" s="54">
        <v>18</v>
      </c>
      <c r="F11" s="54">
        <v>5</v>
      </c>
      <c r="G11" s="54">
        <v>242</v>
      </c>
      <c r="H11" s="54">
        <v>248</v>
      </c>
      <c r="I11" s="54">
        <v>324</v>
      </c>
      <c r="J11" s="54">
        <v>397</v>
      </c>
      <c r="K11" s="54">
        <v>435</v>
      </c>
      <c r="L11" s="54">
        <v>506</v>
      </c>
      <c r="M11" s="236">
        <f t="shared" si="0"/>
        <v>71</v>
      </c>
      <c r="N11" s="65">
        <f t="shared" si="1"/>
        <v>0.16321839080459766</v>
      </c>
      <c r="O11" s="222">
        <f t="shared" si="2"/>
        <v>264</v>
      </c>
      <c r="P11" s="65">
        <f t="shared" si="3"/>
        <v>1.0909090909090908</v>
      </c>
      <c r="Q11" s="222">
        <f t="shared" si="4"/>
        <v>2</v>
      </c>
      <c r="R11" s="237">
        <f t="shared" si="5"/>
        <v>3.9682539682539542E-3</v>
      </c>
    </row>
    <row r="12" spans="1:21" x14ac:dyDescent="0.25">
      <c r="A12" s="187" t="s">
        <v>16</v>
      </c>
      <c r="B12" s="54">
        <v>18</v>
      </c>
      <c r="C12" s="54">
        <v>39</v>
      </c>
      <c r="D12" s="54">
        <v>40</v>
      </c>
      <c r="E12" s="54">
        <v>16</v>
      </c>
      <c r="F12" s="54">
        <v>14</v>
      </c>
      <c r="G12" s="54">
        <v>27</v>
      </c>
      <c r="H12" s="54">
        <v>21</v>
      </c>
      <c r="I12" s="54">
        <v>48</v>
      </c>
      <c r="J12" s="54">
        <v>50</v>
      </c>
      <c r="K12" s="54">
        <v>43</v>
      </c>
      <c r="L12" s="54">
        <v>65</v>
      </c>
      <c r="M12" s="236">
        <f t="shared" si="0"/>
        <v>22</v>
      </c>
      <c r="N12" s="65">
        <f t="shared" si="1"/>
        <v>0.51162790697674421</v>
      </c>
      <c r="O12" s="222">
        <f t="shared" si="2"/>
        <v>38</v>
      </c>
      <c r="P12" s="65">
        <f t="shared" si="3"/>
        <v>1.4074074074074074</v>
      </c>
      <c r="Q12" s="222">
        <f t="shared" si="4"/>
        <v>47</v>
      </c>
      <c r="R12" s="237">
        <f t="shared" si="5"/>
        <v>2.6111111111111112</v>
      </c>
    </row>
    <row r="13" spans="1:21" x14ac:dyDescent="0.25">
      <c r="A13" s="187" t="s">
        <v>17</v>
      </c>
      <c r="B13" s="54">
        <v>70</v>
      </c>
      <c r="C13" s="54">
        <v>41</v>
      </c>
      <c r="D13" s="54">
        <v>27</v>
      </c>
      <c r="E13" s="54">
        <v>5</v>
      </c>
      <c r="F13" s="54">
        <v>8</v>
      </c>
      <c r="G13" s="54">
        <v>24</v>
      </c>
      <c r="H13" s="54">
        <v>27</v>
      </c>
      <c r="I13" s="54">
        <v>30</v>
      </c>
      <c r="J13" s="54">
        <v>26</v>
      </c>
      <c r="K13" s="54">
        <v>17</v>
      </c>
      <c r="L13" s="54">
        <v>21</v>
      </c>
      <c r="M13" s="236">
        <f t="shared" si="0"/>
        <v>4</v>
      </c>
      <c r="N13" s="65">
        <f t="shared" si="1"/>
        <v>0.23529411764705888</v>
      </c>
      <c r="O13" s="238">
        <f t="shared" si="2"/>
        <v>-3</v>
      </c>
      <c r="P13" s="65">
        <f t="shared" si="3"/>
        <v>-0.125</v>
      </c>
      <c r="Q13" s="238">
        <f t="shared" si="4"/>
        <v>-49</v>
      </c>
      <c r="R13" s="237">
        <f t="shared" si="5"/>
        <v>-0.7</v>
      </c>
    </row>
    <row r="14" spans="1:21" x14ac:dyDescent="0.25">
      <c r="A14" s="187" t="s">
        <v>18</v>
      </c>
      <c r="B14" s="54">
        <v>44</v>
      </c>
      <c r="C14" s="54">
        <v>53</v>
      </c>
      <c r="D14" s="54">
        <v>58</v>
      </c>
      <c r="E14" s="54">
        <v>17</v>
      </c>
      <c r="F14" s="54">
        <v>12</v>
      </c>
      <c r="G14" s="54">
        <v>50</v>
      </c>
      <c r="H14" s="54">
        <v>39</v>
      </c>
      <c r="I14" s="54">
        <v>51</v>
      </c>
      <c r="J14" s="54">
        <v>79</v>
      </c>
      <c r="K14" s="54">
        <v>83</v>
      </c>
      <c r="L14" s="54">
        <v>114</v>
      </c>
      <c r="M14" s="236">
        <f t="shared" si="0"/>
        <v>31</v>
      </c>
      <c r="N14" s="65">
        <f t="shared" si="1"/>
        <v>0.37349397590361444</v>
      </c>
      <c r="O14" s="222">
        <f t="shared" si="2"/>
        <v>64</v>
      </c>
      <c r="P14" s="65">
        <f t="shared" si="3"/>
        <v>1.2799999999999998</v>
      </c>
      <c r="Q14" s="222">
        <f t="shared" si="4"/>
        <v>70</v>
      </c>
      <c r="R14" s="237">
        <f t="shared" si="5"/>
        <v>1.5909090909090908</v>
      </c>
    </row>
    <row r="15" spans="1:21" x14ac:dyDescent="0.25">
      <c r="A15" s="187" t="s">
        <v>19</v>
      </c>
      <c r="B15" s="54">
        <v>35</v>
      </c>
      <c r="C15" s="54">
        <v>41</v>
      </c>
      <c r="D15" s="54">
        <v>30</v>
      </c>
      <c r="E15" s="54">
        <v>3</v>
      </c>
      <c r="F15" s="54">
        <v>1</v>
      </c>
      <c r="G15" s="54">
        <v>23</v>
      </c>
      <c r="H15" s="54">
        <v>22</v>
      </c>
      <c r="I15" s="54">
        <v>27</v>
      </c>
      <c r="J15" s="54">
        <v>45</v>
      </c>
      <c r="K15" s="54">
        <v>56</v>
      </c>
      <c r="L15" s="54">
        <v>80</v>
      </c>
      <c r="M15" s="236">
        <f t="shared" si="0"/>
        <v>24</v>
      </c>
      <c r="N15" s="65">
        <f t="shared" si="1"/>
        <v>0.4285714285714286</v>
      </c>
      <c r="O15" s="222">
        <f t="shared" si="2"/>
        <v>57</v>
      </c>
      <c r="P15" s="65">
        <f t="shared" si="3"/>
        <v>2.4782608695652173</v>
      </c>
      <c r="Q15" s="222">
        <f t="shared" si="4"/>
        <v>45</v>
      </c>
      <c r="R15" s="237">
        <f t="shared" si="5"/>
        <v>1.2857142857142856</v>
      </c>
    </row>
    <row r="16" spans="1:21" x14ac:dyDescent="0.25">
      <c r="A16" s="187" t="s">
        <v>20</v>
      </c>
      <c r="B16" s="54">
        <v>90</v>
      </c>
      <c r="C16" s="54">
        <v>126</v>
      </c>
      <c r="D16" s="54">
        <v>146</v>
      </c>
      <c r="E16" s="54">
        <v>3</v>
      </c>
      <c r="F16" s="54">
        <v>5</v>
      </c>
      <c r="G16" s="54">
        <v>133</v>
      </c>
      <c r="H16" s="54">
        <v>116</v>
      </c>
      <c r="I16" s="54">
        <v>151</v>
      </c>
      <c r="J16" s="54">
        <v>215</v>
      </c>
      <c r="K16" s="54">
        <v>206</v>
      </c>
      <c r="L16" s="54">
        <v>203</v>
      </c>
      <c r="M16" s="236">
        <f t="shared" si="0"/>
        <v>-3</v>
      </c>
      <c r="N16" s="65">
        <f t="shared" si="1"/>
        <v>-1.4563106796116498E-2</v>
      </c>
      <c r="O16" s="222">
        <f t="shared" si="2"/>
        <v>70</v>
      </c>
      <c r="P16" s="65">
        <f t="shared" si="3"/>
        <v>0.52631578947368429</v>
      </c>
      <c r="Q16" s="222">
        <f t="shared" si="4"/>
        <v>113</v>
      </c>
      <c r="R16" s="237">
        <f t="shared" si="5"/>
        <v>1.2555555555555555</v>
      </c>
    </row>
    <row r="17" spans="1:18" x14ac:dyDescent="0.25">
      <c r="A17" s="187" t="s">
        <v>21</v>
      </c>
      <c r="B17" s="54">
        <v>53</v>
      </c>
      <c r="C17" s="54">
        <v>70</v>
      </c>
      <c r="D17" s="54">
        <v>53</v>
      </c>
      <c r="E17" s="54">
        <v>43</v>
      </c>
      <c r="F17" s="54">
        <v>0</v>
      </c>
      <c r="G17" s="54">
        <v>21</v>
      </c>
      <c r="H17" s="54">
        <v>33</v>
      </c>
      <c r="I17" s="54">
        <v>40</v>
      </c>
      <c r="J17" s="54">
        <v>45</v>
      </c>
      <c r="K17" s="54">
        <v>61</v>
      </c>
      <c r="L17" s="54">
        <v>92</v>
      </c>
      <c r="M17" s="236">
        <f t="shared" si="0"/>
        <v>31</v>
      </c>
      <c r="N17" s="65">
        <f t="shared" si="1"/>
        <v>0.50819672131147531</v>
      </c>
      <c r="O17" s="222">
        <f t="shared" si="2"/>
        <v>71</v>
      </c>
      <c r="P17" s="65">
        <f t="shared" si="3"/>
        <v>3.3809523809523814</v>
      </c>
      <c r="Q17" s="222">
        <f t="shared" si="4"/>
        <v>39</v>
      </c>
      <c r="R17" s="237">
        <f t="shared" si="5"/>
        <v>0.73584905660377364</v>
      </c>
    </row>
    <row r="18" spans="1:18" x14ac:dyDescent="0.25">
      <c r="A18" s="187" t="s">
        <v>22</v>
      </c>
      <c r="B18" s="54">
        <v>16</v>
      </c>
      <c r="C18" s="54">
        <v>12</v>
      </c>
      <c r="D18" s="54">
        <v>15</v>
      </c>
      <c r="E18" s="54">
        <v>6</v>
      </c>
      <c r="F18" s="54">
        <v>5</v>
      </c>
      <c r="G18" s="54">
        <v>31</v>
      </c>
      <c r="H18" s="54">
        <v>24</v>
      </c>
      <c r="I18" s="54">
        <v>40</v>
      </c>
      <c r="J18" s="54">
        <v>53</v>
      </c>
      <c r="K18" s="54">
        <v>101</v>
      </c>
      <c r="L18" s="54">
        <v>82</v>
      </c>
      <c r="M18" s="236">
        <f t="shared" si="0"/>
        <v>-19</v>
      </c>
      <c r="N18" s="65">
        <f t="shared" si="1"/>
        <v>-0.18811881188118806</v>
      </c>
      <c r="O18" s="222">
        <f t="shared" si="2"/>
        <v>51</v>
      </c>
      <c r="P18" s="65">
        <f t="shared" si="3"/>
        <v>1.6451612903225805</v>
      </c>
      <c r="Q18" s="222">
        <f t="shared" si="4"/>
        <v>66</v>
      </c>
      <c r="R18" s="237">
        <f t="shared" si="5"/>
        <v>4.125</v>
      </c>
    </row>
    <row r="19" spans="1:18" x14ac:dyDescent="0.25">
      <c r="A19" s="187" t="s">
        <v>23</v>
      </c>
      <c r="B19" s="54">
        <v>257</v>
      </c>
      <c r="C19" s="54">
        <v>260</v>
      </c>
      <c r="D19" s="54">
        <v>234</v>
      </c>
      <c r="E19" s="54">
        <v>6</v>
      </c>
      <c r="F19" s="54">
        <v>8</v>
      </c>
      <c r="G19" s="54">
        <v>98</v>
      </c>
      <c r="H19" s="54">
        <v>119</v>
      </c>
      <c r="I19" s="54">
        <v>156</v>
      </c>
      <c r="J19" s="54">
        <v>178</v>
      </c>
      <c r="K19" s="54">
        <v>206</v>
      </c>
      <c r="L19" s="54">
        <v>277</v>
      </c>
      <c r="M19" s="236">
        <f t="shared" si="0"/>
        <v>71</v>
      </c>
      <c r="N19" s="65">
        <f t="shared" si="1"/>
        <v>0.34466019417475735</v>
      </c>
      <c r="O19" s="222">
        <f t="shared" si="2"/>
        <v>179</v>
      </c>
      <c r="P19" s="65">
        <f t="shared" si="3"/>
        <v>1.8265306122448979</v>
      </c>
      <c r="Q19" s="222">
        <f t="shared" si="4"/>
        <v>20</v>
      </c>
      <c r="R19" s="237">
        <f t="shared" si="5"/>
        <v>7.7821011673151697E-2</v>
      </c>
    </row>
    <row r="21" spans="1:18" x14ac:dyDescent="0.25">
      <c r="A21" s="20" t="s">
        <v>170</v>
      </c>
    </row>
    <row r="22" spans="1:18" x14ac:dyDescent="0.25">
      <c r="A22" s="20" t="s">
        <v>69</v>
      </c>
    </row>
  </sheetData>
  <mergeCells count="5">
    <mergeCell ref="A3:A4"/>
    <mergeCell ref="B3:L3"/>
    <mergeCell ref="M3:N3"/>
    <mergeCell ref="O3:P3"/>
    <mergeCell ref="Q3:R3"/>
  </mergeCells>
  <hyperlinks>
    <hyperlink ref="T2" location="OBSAH!A1" display="Zpět na obsah"/>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13</vt:i4>
      </vt:variant>
      <vt:variant>
        <vt:lpstr>Pojmenované oblasti</vt:lpstr>
      </vt:variant>
      <vt:variant>
        <vt:i4>1</vt:i4>
      </vt:variant>
    </vt:vector>
  </HeadingPairs>
  <TitlesOfParts>
    <vt:vector size="14" baseType="lpstr">
      <vt:lpstr>OBSAH</vt:lpstr>
      <vt:lpstr>ZNAČKY</vt:lpstr>
      <vt:lpstr>1.1.1</vt:lpstr>
      <vt:lpstr>1.2.1</vt:lpstr>
      <vt:lpstr>1.2.2</vt:lpstr>
      <vt:lpstr>1.2.3</vt:lpstr>
      <vt:lpstr>1.2.4</vt:lpstr>
      <vt:lpstr>1.2.5</vt:lpstr>
      <vt:lpstr>1.2.6</vt:lpstr>
      <vt:lpstr>1.2.7</vt:lpstr>
      <vt:lpstr>1.2.8</vt:lpstr>
      <vt:lpstr>1.2.9</vt:lpstr>
      <vt:lpstr>1.2.10</vt:lpstr>
      <vt:lpstr>'1.1.1'!Oblast_tisku</vt:lpstr>
    </vt:vector>
  </TitlesOfParts>
  <Company>ČSÚ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pubalova6594</dc:creator>
  <cp:lastModifiedBy>Kašparová Vendula</cp:lastModifiedBy>
  <cp:lastPrinted>2025-01-03T08:58:29Z</cp:lastPrinted>
  <dcterms:created xsi:type="dcterms:W3CDTF">2017-08-18T09:41:49Z</dcterms:created>
  <dcterms:modified xsi:type="dcterms:W3CDTF">2025-08-20T12:09:47Z</dcterms:modified>
</cp:coreProperties>
</file>