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hykysova23070\Documents\kontroly\ŠaŠZ\2019\fin. soubory\"/>
    </mc:Choice>
  </mc:AlternateContent>
  <bookViews>
    <workbookView xWindow="15075" yWindow="-240" windowWidth="13365" windowHeight="12570" tabRatio="916"/>
  </bookViews>
  <sheets>
    <sheet name="OBSAH" sheetId="1" r:id="rId1"/>
    <sheet name="ZNAČKY" sheetId="196" r:id="rId2"/>
    <sheet name="3.2.1" sheetId="168" r:id="rId3"/>
    <sheet name="3.2.2" sheetId="169" r:id="rId4"/>
    <sheet name="3.2.3" sheetId="171" r:id="rId5"/>
    <sheet name="3.2.4" sheetId="170" r:id="rId6"/>
    <sheet name="3.2.5" sheetId="173" r:id="rId7"/>
    <sheet name="3.2.6" sheetId="29" r:id="rId8"/>
    <sheet name="3.2.7" sheetId="30" r:id="rId9"/>
    <sheet name="3.2.8" sheetId="31" r:id="rId10"/>
    <sheet name="3.2.9" sheetId="174" r:id="rId11"/>
    <sheet name="3.2.10" sheetId="32" r:id="rId12"/>
    <sheet name="3.2.11" sheetId="33" r:id="rId13"/>
    <sheet name="3.2.12" sheetId="35" r:id="rId14"/>
    <sheet name="3.2.13" sheetId="175" r:id="rId15"/>
  </sheets>
  <definedNames>
    <definedName name="_xlnm.Print_Area" localSheetId="11">'3.2.10'!#REF!</definedName>
    <definedName name="_xlnm.Print_Area" localSheetId="13">'3.2.12'!$A$1:$S$34</definedName>
  </definedNames>
  <calcPr calcId="162913"/>
</workbook>
</file>

<file path=xl/calcChain.xml><?xml version="1.0" encoding="utf-8"?>
<calcChain xmlns="http://schemas.openxmlformats.org/spreadsheetml/2006/main">
  <c r="M6" i="169" l="1"/>
  <c r="M7" i="169"/>
  <c r="M8" i="169"/>
  <c r="M9" i="169"/>
  <c r="M10" i="169"/>
  <c r="M11" i="169"/>
  <c r="M12" i="169"/>
  <c r="M13" i="169"/>
  <c r="M14" i="169"/>
  <c r="M15" i="169"/>
  <c r="M16" i="169"/>
  <c r="M17" i="169"/>
  <c r="M18" i="169"/>
  <c r="M19" i="169"/>
  <c r="Q17" i="31" l="1"/>
  <c r="R17" i="31"/>
  <c r="Q7" i="169"/>
  <c r="Q24" i="31" l="1"/>
  <c r="Q22" i="31"/>
  <c r="Q21" i="31"/>
  <c r="Q20" i="31"/>
  <c r="Q19" i="31"/>
  <c r="Q18" i="31"/>
  <c r="Q16" i="31"/>
  <c r="Q15" i="31"/>
  <c r="Q14" i="31"/>
  <c r="Q13" i="31"/>
  <c r="Q12" i="31"/>
  <c r="Q11" i="31"/>
  <c r="Q10" i="31"/>
  <c r="Q9" i="31"/>
  <c r="Q8" i="31"/>
  <c r="Q7" i="31"/>
  <c r="Q6" i="31"/>
  <c r="Q5" i="31"/>
  <c r="N8" i="174" l="1"/>
  <c r="N9" i="174"/>
  <c r="N10" i="174"/>
  <c r="N11" i="174"/>
  <c r="N12" i="174"/>
  <c r="N13" i="174"/>
  <c r="N14" i="174"/>
  <c r="N15" i="174"/>
  <c r="N16" i="174"/>
  <c r="N17" i="174"/>
  <c r="N18" i="174"/>
  <c r="N19" i="174"/>
  <c r="N20" i="174"/>
  <c r="N21" i="174"/>
  <c r="N7" i="174"/>
  <c r="L8" i="174"/>
  <c r="L9" i="174"/>
  <c r="L10" i="174"/>
  <c r="L11" i="174"/>
  <c r="L12" i="174"/>
  <c r="L13" i="174"/>
  <c r="L14" i="174"/>
  <c r="L15" i="174"/>
  <c r="L16" i="174"/>
  <c r="L17" i="174"/>
  <c r="L18" i="174"/>
  <c r="L19" i="174"/>
  <c r="L20" i="174"/>
  <c r="L21" i="174"/>
  <c r="L7" i="174"/>
  <c r="P8" i="174" l="1"/>
  <c r="P9" i="174"/>
  <c r="P10" i="174"/>
  <c r="P11" i="174"/>
  <c r="P12" i="174"/>
  <c r="P13" i="174"/>
  <c r="P14" i="174"/>
  <c r="P15" i="174"/>
  <c r="P16" i="174"/>
  <c r="P17" i="174"/>
  <c r="P18" i="174"/>
  <c r="P19" i="174"/>
  <c r="P20" i="174"/>
  <c r="P21" i="174"/>
  <c r="P7" i="174"/>
  <c r="R7" i="35" l="1"/>
  <c r="F19" i="30" l="1"/>
  <c r="P18" i="30"/>
  <c r="S18" i="33" l="1"/>
  <c r="P18" i="33"/>
  <c r="L18" i="33"/>
  <c r="F18" i="33"/>
  <c r="R19" i="173" l="1"/>
  <c r="Q19" i="173"/>
  <c r="P19" i="173"/>
  <c r="O19" i="173"/>
  <c r="N19" i="173"/>
  <c r="M19" i="173"/>
  <c r="R18" i="173"/>
  <c r="Q18" i="173"/>
  <c r="P18" i="173"/>
  <c r="O18" i="173"/>
  <c r="N18" i="173"/>
  <c r="M18" i="173"/>
  <c r="R17" i="173"/>
  <c r="Q17" i="173"/>
  <c r="P17" i="173"/>
  <c r="O17" i="173"/>
  <c r="N17" i="173"/>
  <c r="M17" i="173"/>
  <c r="R16" i="173"/>
  <c r="Q16" i="173"/>
  <c r="P16" i="173"/>
  <c r="O16" i="173"/>
  <c r="N16" i="173"/>
  <c r="M16" i="173"/>
  <c r="R15" i="173"/>
  <c r="Q15" i="173"/>
  <c r="P15" i="173"/>
  <c r="O15" i="173"/>
  <c r="N15" i="173"/>
  <c r="M15" i="173"/>
  <c r="R14" i="173"/>
  <c r="Q14" i="173"/>
  <c r="P14" i="173"/>
  <c r="O14" i="173"/>
  <c r="N14" i="173"/>
  <c r="M14" i="173"/>
  <c r="R13" i="173"/>
  <c r="Q13" i="173"/>
  <c r="P13" i="173"/>
  <c r="O13" i="173"/>
  <c r="N13" i="173"/>
  <c r="M13" i="173"/>
  <c r="R12" i="173"/>
  <c r="Q12" i="173"/>
  <c r="P12" i="173"/>
  <c r="O12" i="173"/>
  <c r="N12" i="173"/>
  <c r="M12" i="173"/>
  <c r="R11" i="173"/>
  <c r="Q11" i="173"/>
  <c r="P11" i="173"/>
  <c r="O11" i="173"/>
  <c r="N11" i="173"/>
  <c r="M11" i="173"/>
  <c r="R10" i="173"/>
  <c r="Q10" i="173"/>
  <c r="P10" i="173"/>
  <c r="O10" i="173"/>
  <c r="N10" i="173"/>
  <c r="M10" i="173"/>
  <c r="R9" i="173"/>
  <c r="Q9" i="173"/>
  <c r="P9" i="173"/>
  <c r="O9" i="173"/>
  <c r="N9" i="173"/>
  <c r="M9" i="173"/>
  <c r="R8" i="173"/>
  <c r="Q8" i="173"/>
  <c r="P8" i="173"/>
  <c r="O8" i="173"/>
  <c r="N8" i="173"/>
  <c r="M8" i="173"/>
  <c r="R7" i="173"/>
  <c r="Q7" i="173"/>
  <c r="P7" i="173"/>
  <c r="O7" i="173"/>
  <c r="N7" i="173"/>
  <c r="M7" i="173"/>
  <c r="R6" i="173"/>
  <c r="Q6" i="173"/>
  <c r="P6" i="173"/>
  <c r="O6" i="173"/>
  <c r="N6" i="173"/>
  <c r="M6" i="173"/>
  <c r="R5" i="173"/>
  <c r="Q5" i="173"/>
  <c r="P5" i="173"/>
  <c r="O5" i="173"/>
  <c r="N5" i="173"/>
  <c r="M5" i="173"/>
  <c r="R19" i="170"/>
  <c r="Q19" i="170"/>
  <c r="P19" i="170"/>
  <c r="O19" i="170"/>
  <c r="N19" i="170"/>
  <c r="M19" i="170"/>
  <c r="R18" i="170"/>
  <c r="Q18" i="170"/>
  <c r="P18" i="170"/>
  <c r="O18" i="170"/>
  <c r="N18" i="170"/>
  <c r="M18" i="170"/>
  <c r="R17" i="170"/>
  <c r="Q17" i="170"/>
  <c r="P17" i="170"/>
  <c r="O17" i="170"/>
  <c r="N17" i="170"/>
  <c r="M17" i="170"/>
  <c r="R16" i="170"/>
  <c r="Q16" i="170"/>
  <c r="P16" i="170"/>
  <c r="O16" i="170"/>
  <c r="N16" i="170"/>
  <c r="M16" i="170"/>
  <c r="R15" i="170"/>
  <c r="Q15" i="170"/>
  <c r="P15" i="170"/>
  <c r="O15" i="170"/>
  <c r="N15" i="170"/>
  <c r="M15" i="170"/>
  <c r="R14" i="170"/>
  <c r="Q14" i="170"/>
  <c r="P14" i="170"/>
  <c r="O14" i="170"/>
  <c r="N14" i="170"/>
  <c r="M14" i="170"/>
  <c r="R13" i="170"/>
  <c r="Q13" i="170"/>
  <c r="P13" i="170"/>
  <c r="O13" i="170"/>
  <c r="N13" i="170"/>
  <c r="M13" i="170"/>
  <c r="R12" i="170"/>
  <c r="Q12" i="170"/>
  <c r="P12" i="170"/>
  <c r="O12" i="170"/>
  <c r="N12" i="170"/>
  <c r="M12" i="170"/>
  <c r="R11" i="170"/>
  <c r="Q11" i="170"/>
  <c r="P11" i="170"/>
  <c r="O11" i="170"/>
  <c r="N11" i="170"/>
  <c r="M11" i="170"/>
  <c r="R10" i="170"/>
  <c r="Q10" i="170"/>
  <c r="P10" i="170"/>
  <c r="O10" i="170"/>
  <c r="N10" i="170"/>
  <c r="M10" i="170"/>
  <c r="R9" i="170"/>
  <c r="Q9" i="170"/>
  <c r="P9" i="170"/>
  <c r="O9" i="170"/>
  <c r="N9" i="170"/>
  <c r="M9" i="170"/>
  <c r="R8" i="170"/>
  <c r="Q8" i="170"/>
  <c r="P8" i="170"/>
  <c r="O8" i="170"/>
  <c r="N8" i="170"/>
  <c r="M8" i="170"/>
  <c r="R7" i="170"/>
  <c r="Q7" i="170"/>
  <c r="P7" i="170"/>
  <c r="O7" i="170"/>
  <c r="N7" i="170"/>
  <c r="M7" i="170"/>
  <c r="R6" i="170"/>
  <c r="Q6" i="170"/>
  <c r="P6" i="170"/>
  <c r="O6" i="170"/>
  <c r="N6" i="170"/>
  <c r="M6" i="170"/>
  <c r="R5" i="170"/>
  <c r="Q5" i="170"/>
  <c r="P5" i="170"/>
  <c r="O5" i="170"/>
  <c r="N5" i="170"/>
  <c r="M5" i="170"/>
  <c r="R19" i="171"/>
  <c r="Q19" i="171"/>
  <c r="P19" i="171"/>
  <c r="O19" i="171"/>
  <c r="N19" i="171"/>
  <c r="M19" i="171"/>
  <c r="R18" i="171"/>
  <c r="Q18" i="171"/>
  <c r="P18" i="171"/>
  <c r="O18" i="171"/>
  <c r="N18" i="171"/>
  <c r="M18" i="171"/>
  <c r="R17" i="171"/>
  <c r="Q17" i="171"/>
  <c r="P17" i="171"/>
  <c r="O17" i="171"/>
  <c r="N17" i="171"/>
  <c r="M17" i="171"/>
  <c r="R16" i="171"/>
  <c r="Q16" i="171"/>
  <c r="P16" i="171"/>
  <c r="O16" i="171"/>
  <c r="N16" i="171"/>
  <c r="M16" i="171"/>
  <c r="R15" i="171"/>
  <c r="Q15" i="171"/>
  <c r="P15" i="171"/>
  <c r="O15" i="171"/>
  <c r="N15" i="171"/>
  <c r="M15" i="171"/>
  <c r="R14" i="171"/>
  <c r="Q14" i="171"/>
  <c r="P14" i="171"/>
  <c r="O14" i="171"/>
  <c r="N14" i="171"/>
  <c r="M14" i="171"/>
  <c r="R13" i="171"/>
  <c r="Q13" i="171"/>
  <c r="P13" i="171"/>
  <c r="O13" i="171"/>
  <c r="N13" i="171"/>
  <c r="M13" i="171"/>
  <c r="R12" i="171"/>
  <c r="Q12" i="171"/>
  <c r="P12" i="171"/>
  <c r="O12" i="171"/>
  <c r="N12" i="171"/>
  <c r="M12" i="171"/>
  <c r="R11" i="171"/>
  <c r="Q11" i="171"/>
  <c r="P11" i="171"/>
  <c r="O11" i="171"/>
  <c r="N11" i="171"/>
  <c r="M11" i="171"/>
  <c r="R10" i="171"/>
  <c r="Q10" i="171"/>
  <c r="P10" i="171"/>
  <c r="O10" i="171"/>
  <c r="N10" i="171"/>
  <c r="M10" i="171"/>
  <c r="R9" i="171"/>
  <c r="Q9" i="171"/>
  <c r="P9" i="171"/>
  <c r="O9" i="171"/>
  <c r="N9" i="171"/>
  <c r="M9" i="171"/>
  <c r="R8" i="171"/>
  <c r="Q8" i="171"/>
  <c r="P8" i="171"/>
  <c r="O8" i="171"/>
  <c r="N8" i="171"/>
  <c r="M8" i="171"/>
  <c r="R7" i="171"/>
  <c r="Q7" i="171"/>
  <c r="P7" i="171"/>
  <c r="O7" i="171"/>
  <c r="N7" i="171"/>
  <c r="M7" i="171"/>
  <c r="R6" i="171"/>
  <c r="Q6" i="171"/>
  <c r="P6" i="171"/>
  <c r="O6" i="171"/>
  <c r="N6" i="171"/>
  <c r="M6" i="171"/>
  <c r="R5" i="171"/>
  <c r="Q5" i="171"/>
  <c r="P5" i="171"/>
  <c r="O5" i="171"/>
  <c r="N5" i="171"/>
  <c r="M5" i="171"/>
  <c r="R19" i="169" l="1"/>
  <c r="Q19" i="169"/>
  <c r="P19" i="169"/>
  <c r="O19" i="169"/>
  <c r="N19" i="169"/>
  <c r="R18" i="169"/>
  <c r="Q18" i="169"/>
  <c r="P18" i="169"/>
  <c r="O18" i="169"/>
  <c r="N18" i="169"/>
  <c r="R17" i="169"/>
  <c r="Q17" i="169"/>
  <c r="P17" i="169"/>
  <c r="O17" i="169"/>
  <c r="N17" i="169"/>
  <c r="R16" i="169"/>
  <c r="Q16" i="169"/>
  <c r="P16" i="169"/>
  <c r="O16" i="169"/>
  <c r="N16" i="169"/>
  <c r="R15" i="169"/>
  <c r="Q15" i="169"/>
  <c r="P15" i="169"/>
  <c r="O15" i="169"/>
  <c r="N15" i="169"/>
  <c r="R14" i="169"/>
  <c r="Q14" i="169"/>
  <c r="P14" i="169"/>
  <c r="O14" i="169"/>
  <c r="N14" i="169"/>
  <c r="R13" i="169"/>
  <c r="Q13" i="169"/>
  <c r="P13" i="169"/>
  <c r="O13" i="169"/>
  <c r="N13" i="169"/>
  <c r="R12" i="169"/>
  <c r="Q12" i="169"/>
  <c r="P12" i="169"/>
  <c r="O12" i="169"/>
  <c r="N12" i="169"/>
  <c r="R11" i="169"/>
  <c r="Q11" i="169"/>
  <c r="P11" i="169"/>
  <c r="O11" i="169"/>
  <c r="N11" i="169"/>
  <c r="R10" i="169"/>
  <c r="Q10" i="169"/>
  <c r="P10" i="169"/>
  <c r="O10" i="169"/>
  <c r="N10" i="169"/>
  <c r="R9" i="169"/>
  <c r="Q9" i="169"/>
  <c r="P9" i="169"/>
  <c r="O9" i="169"/>
  <c r="N9" i="169"/>
  <c r="R8" i="169"/>
  <c r="Q8" i="169"/>
  <c r="P8" i="169"/>
  <c r="O8" i="169"/>
  <c r="N8" i="169"/>
  <c r="R7" i="169"/>
  <c r="P7" i="169"/>
  <c r="O7" i="169"/>
  <c r="N7" i="169"/>
  <c r="R6" i="169"/>
  <c r="Q6" i="169"/>
  <c r="P6" i="169"/>
  <c r="O6" i="169"/>
  <c r="N6" i="169"/>
  <c r="R5" i="169"/>
  <c r="Q5" i="169"/>
  <c r="P5" i="169"/>
  <c r="O5" i="169"/>
  <c r="N5" i="169"/>
  <c r="M5" i="169"/>
  <c r="K23" i="168"/>
  <c r="J23" i="168"/>
  <c r="I23" i="168"/>
  <c r="H23" i="168"/>
  <c r="K22" i="168"/>
  <c r="J22" i="168"/>
  <c r="I22" i="168"/>
  <c r="H22" i="168"/>
  <c r="K21" i="168"/>
  <c r="J21" i="168"/>
  <c r="I21" i="168"/>
  <c r="H21" i="168"/>
  <c r="K20" i="168"/>
  <c r="J20" i="168"/>
  <c r="I20" i="168"/>
  <c r="H20" i="168"/>
  <c r="K19" i="168"/>
  <c r="J19" i="168"/>
  <c r="I19" i="168"/>
  <c r="H19" i="168"/>
  <c r="K18" i="168"/>
  <c r="J18" i="168"/>
  <c r="I18" i="168"/>
  <c r="H18" i="168"/>
  <c r="P23" i="168" l="1"/>
  <c r="O23" i="168"/>
  <c r="N23" i="168"/>
  <c r="M23" i="168"/>
  <c r="F23" i="168"/>
  <c r="E23" i="168"/>
  <c r="D23" i="168"/>
  <c r="C23" i="168"/>
  <c r="P22" i="168"/>
  <c r="O22" i="168"/>
  <c r="N22" i="168"/>
  <c r="M22" i="168"/>
  <c r="F22" i="168"/>
  <c r="E22" i="168"/>
  <c r="D22" i="168"/>
  <c r="C22" i="168"/>
  <c r="P21" i="168"/>
  <c r="O21" i="168"/>
  <c r="N21" i="168"/>
  <c r="M21" i="168"/>
  <c r="F21" i="168"/>
  <c r="E21" i="168"/>
  <c r="D21" i="168"/>
  <c r="C21" i="168"/>
  <c r="P20" i="168"/>
  <c r="O20" i="168"/>
  <c r="N20" i="168"/>
  <c r="M20" i="168"/>
  <c r="F20" i="168"/>
  <c r="E20" i="168"/>
  <c r="D20" i="168"/>
  <c r="C20" i="168"/>
  <c r="P19" i="168"/>
  <c r="O19" i="168"/>
  <c r="N19" i="168"/>
  <c r="M19" i="168"/>
  <c r="F19" i="168"/>
  <c r="E19" i="168"/>
  <c r="D19" i="168"/>
  <c r="C19" i="168"/>
  <c r="P18" i="168"/>
  <c r="O18" i="168"/>
  <c r="N18" i="168"/>
  <c r="M18" i="168"/>
  <c r="F18" i="168"/>
  <c r="E18" i="168"/>
  <c r="D18" i="168"/>
  <c r="C18" i="168"/>
  <c r="M10" i="35" l="1"/>
  <c r="N10" i="35"/>
  <c r="O10" i="35"/>
  <c r="P10" i="35"/>
  <c r="Q10" i="35"/>
  <c r="R10" i="35"/>
  <c r="M11" i="35"/>
  <c r="N11" i="35"/>
  <c r="O11" i="35"/>
  <c r="P11" i="35"/>
  <c r="Q11" i="35"/>
  <c r="R11" i="35"/>
  <c r="M12" i="35"/>
  <c r="N12" i="35"/>
  <c r="O12" i="35"/>
  <c r="P12" i="35"/>
  <c r="Q12" i="35"/>
  <c r="R12" i="35"/>
  <c r="M13" i="35"/>
  <c r="N13" i="35"/>
  <c r="O13" i="35"/>
  <c r="P13" i="35"/>
  <c r="Q13" i="35"/>
  <c r="R13" i="35"/>
  <c r="M14" i="35"/>
  <c r="N14" i="35"/>
  <c r="O14" i="35"/>
  <c r="P14" i="35"/>
  <c r="Q14" i="35"/>
  <c r="R14" i="35"/>
  <c r="M15" i="35"/>
  <c r="N15" i="35"/>
  <c r="O15" i="35"/>
  <c r="P15" i="35"/>
  <c r="Q15" i="35"/>
  <c r="R15" i="35"/>
  <c r="M16" i="35"/>
  <c r="N16" i="35"/>
  <c r="O16" i="35"/>
  <c r="P16" i="35"/>
  <c r="Q16" i="35"/>
  <c r="R16" i="35"/>
  <c r="M17" i="35"/>
  <c r="N17" i="35"/>
  <c r="O17" i="35"/>
  <c r="P17" i="35"/>
  <c r="Q17" i="35"/>
  <c r="R17" i="35"/>
  <c r="M18" i="35"/>
  <c r="N18" i="35"/>
  <c r="O18" i="35"/>
  <c r="P18" i="35"/>
  <c r="Q18" i="35"/>
  <c r="R18" i="35"/>
  <c r="M19" i="35"/>
  <c r="N19" i="35"/>
  <c r="O19" i="35"/>
  <c r="P19" i="35"/>
  <c r="Q19" i="35"/>
  <c r="R19" i="35"/>
  <c r="M20" i="35"/>
  <c r="N20" i="35"/>
  <c r="O20" i="35"/>
  <c r="P20" i="35"/>
  <c r="Q20" i="35"/>
  <c r="R20" i="35"/>
  <c r="M21" i="35"/>
  <c r="N21" i="35"/>
  <c r="O21" i="35"/>
  <c r="P21" i="35"/>
  <c r="Q21" i="35"/>
  <c r="R21" i="35"/>
  <c r="M22" i="35"/>
  <c r="N22" i="35"/>
  <c r="O22" i="35"/>
  <c r="P22" i="35"/>
  <c r="Q22" i="35"/>
  <c r="R22" i="35"/>
  <c r="M23" i="35"/>
  <c r="N23" i="35"/>
  <c r="O23" i="35"/>
  <c r="P23" i="35"/>
  <c r="Q23" i="35"/>
  <c r="R23" i="35"/>
  <c r="M25" i="35"/>
  <c r="N25" i="35"/>
  <c r="O25" i="35"/>
  <c r="P25" i="35"/>
  <c r="Q25" i="35"/>
  <c r="R25" i="35"/>
  <c r="M26" i="35"/>
  <c r="N26" i="35"/>
  <c r="O26" i="35"/>
  <c r="P26" i="35"/>
  <c r="Q26" i="35"/>
  <c r="R26" i="35"/>
  <c r="M27" i="35"/>
  <c r="N27" i="35"/>
  <c r="O27" i="35"/>
  <c r="P27" i="35"/>
  <c r="Q27" i="35"/>
  <c r="R27" i="35"/>
  <c r="M28" i="35"/>
  <c r="N28" i="35"/>
  <c r="O28" i="35"/>
  <c r="P28" i="35"/>
  <c r="Q28" i="35"/>
  <c r="R28" i="35"/>
  <c r="M29" i="35"/>
  <c r="N29" i="35"/>
  <c r="O29" i="35"/>
  <c r="P29" i="35"/>
  <c r="Q29" i="35"/>
  <c r="R29" i="35"/>
  <c r="M30" i="35"/>
  <c r="N30" i="35"/>
  <c r="O30" i="35"/>
  <c r="P30" i="35"/>
  <c r="Q30" i="35"/>
  <c r="R30" i="35"/>
  <c r="M31" i="35"/>
  <c r="N31" i="35"/>
  <c r="O31" i="35"/>
  <c r="P31" i="35"/>
  <c r="Q31" i="35"/>
  <c r="R31" i="35"/>
  <c r="M32" i="35"/>
  <c r="N32" i="35"/>
  <c r="O32" i="35"/>
  <c r="P32" i="35"/>
  <c r="Q32" i="35"/>
  <c r="R32" i="35"/>
  <c r="R9" i="35"/>
  <c r="Q9" i="35"/>
  <c r="P9" i="35"/>
  <c r="O9" i="35"/>
  <c r="N9" i="35"/>
  <c r="M9" i="35"/>
  <c r="R8" i="35"/>
  <c r="Q8" i="35"/>
  <c r="P8" i="35"/>
  <c r="O8" i="35"/>
  <c r="N8" i="35"/>
  <c r="M8" i="35"/>
  <c r="Q7" i="35"/>
  <c r="P7" i="35"/>
  <c r="O7" i="35"/>
  <c r="N7" i="35"/>
  <c r="M7" i="35"/>
  <c r="R6" i="35"/>
  <c r="Q6" i="35"/>
  <c r="P6" i="35"/>
  <c r="O6" i="35"/>
  <c r="N6" i="35"/>
  <c r="M6" i="35"/>
  <c r="R5" i="35"/>
  <c r="Q5" i="35"/>
  <c r="P5" i="35"/>
  <c r="O5" i="35"/>
  <c r="N5" i="35"/>
  <c r="M5" i="35"/>
  <c r="E23" i="32"/>
  <c r="D23" i="32"/>
  <c r="C23" i="32"/>
  <c r="E22" i="32"/>
  <c r="D22" i="32"/>
  <c r="C22" i="32"/>
  <c r="E21" i="32"/>
  <c r="D21" i="32"/>
  <c r="C21" i="32"/>
  <c r="E20" i="32"/>
  <c r="D20" i="32"/>
  <c r="C20" i="32"/>
  <c r="E19" i="32"/>
  <c r="D19" i="32"/>
  <c r="C19" i="32"/>
  <c r="E18" i="32"/>
  <c r="D18" i="32"/>
  <c r="C18" i="32"/>
  <c r="S23" i="33"/>
  <c r="R23" i="33"/>
  <c r="P23" i="33"/>
  <c r="O23" i="33"/>
  <c r="M23" i="33"/>
  <c r="L23" i="33"/>
  <c r="G23" i="33"/>
  <c r="F23" i="33"/>
  <c r="J23" i="33"/>
  <c r="I23" i="33"/>
  <c r="D23" i="33"/>
  <c r="C23" i="33"/>
  <c r="S22" i="33"/>
  <c r="R22" i="33"/>
  <c r="P22" i="33"/>
  <c r="O22" i="33"/>
  <c r="M22" i="33"/>
  <c r="L22" i="33"/>
  <c r="G22" i="33"/>
  <c r="F22" i="33"/>
  <c r="J22" i="33"/>
  <c r="I22" i="33"/>
  <c r="D22" i="33"/>
  <c r="C22" i="33"/>
  <c r="S21" i="33"/>
  <c r="R21" i="33"/>
  <c r="P21" i="33"/>
  <c r="O21" i="33"/>
  <c r="M21" i="33"/>
  <c r="L21" i="33"/>
  <c r="G21" i="33"/>
  <c r="F21" i="33"/>
  <c r="J21" i="33"/>
  <c r="I21" i="33"/>
  <c r="D21" i="33"/>
  <c r="C21" i="33"/>
  <c r="S20" i="33"/>
  <c r="R20" i="33"/>
  <c r="P20" i="33"/>
  <c r="O20" i="33"/>
  <c r="M20" i="33"/>
  <c r="L20" i="33"/>
  <c r="G20" i="33"/>
  <c r="F20" i="33"/>
  <c r="J20" i="33"/>
  <c r="I20" i="33"/>
  <c r="D20" i="33"/>
  <c r="C20" i="33"/>
  <c r="S19" i="33"/>
  <c r="R19" i="33"/>
  <c r="P19" i="33"/>
  <c r="O19" i="33"/>
  <c r="M19" i="33"/>
  <c r="L19" i="33"/>
  <c r="G19" i="33"/>
  <c r="F19" i="33"/>
  <c r="J19" i="33"/>
  <c r="I19" i="33"/>
  <c r="D19" i="33"/>
  <c r="C19" i="33"/>
  <c r="R18" i="33"/>
  <c r="O18" i="33"/>
  <c r="M18" i="33"/>
  <c r="G18" i="33"/>
  <c r="J18" i="33"/>
  <c r="I18" i="33"/>
  <c r="D18" i="33"/>
  <c r="C18" i="33"/>
  <c r="N23" i="32"/>
  <c r="M23" i="32"/>
  <c r="L23" i="32"/>
  <c r="K23" i="32"/>
  <c r="J23" i="32"/>
  <c r="I23" i="32"/>
  <c r="H23" i="32"/>
  <c r="G23" i="32"/>
  <c r="F23" i="32"/>
  <c r="N22" i="32"/>
  <c r="M22" i="32"/>
  <c r="L22" i="32"/>
  <c r="K22" i="32"/>
  <c r="J22" i="32"/>
  <c r="I22" i="32"/>
  <c r="H22" i="32"/>
  <c r="G22" i="32"/>
  <c r="F22" i="32"/>
  <c r="N21" i="32"/>
  <c r="M21" i="32"/>
  <c r="L21" i="32"/>
  <c r="K21" i="32"/>
  <c r="J21" i="32"/>
  <c r="I21" i="32"/>
  <c r="H21" i="32"/>
  <c r="G21" i="32"/>
  <c r="F21" i="32"/>
  <c r="N20" i="32"/>
  <c r="M20" i="32"/>
  <c r="L20" i="32"/>
  <c r="K20" i="32"/>
  <c r="J20" i="32"/>
  <c r="I20" i="32"/>
  <c r="H20" i="32"/>
  <c r="G20" i="32"/>
  <c r="F20" i="32"/>
  <c r="N19" i="32"/>
  <c r="M19" i="32"/>
  <c r="L19" i="32"/>
  <c r="K19" i="32"/>
  <c r="J19" i="32"/>
  <c r="I19" i="32"/>
  <c r="H19" i="32"/>
  <c r="G19" i="32"/>
  <c r="F19" i="32"/>
  <c r="N18" i="32"/>
  <c r="M18" i="32"/>
  <c r="L18" i="32"/>
  <c r="K18" i="32"/>
  <c r="J18" i="32"/>
  <c r="I18" i="32"/>
  <c r="H18" i="32"/>
  <c r="G18" i="32"/>
  <c r="F18" i="32"/>
  <c r="M13" i="31"/>
  <c r="N13" i="31"/>
  <c r="O13" i="31"/>
  <c r="P13" i="31"/>
  <c r="R13" i="31"/>
  <c r="M14" i="31"/>
  <c r="N14" i="31"/>
  <c r="O14" i="31"/>
  <c r="P14" i="31"/>
  <c r="R14" i="31"/>
  <c r="M15" i="31"/>
  <c r="N15" i="31"/>
  <c r="O15" i="31"/>
  <c r="P15" i="31"/>
  <c r="R15" i="31"/>
  <c r="M16" i="31"/>
  <c r="N16" i="31"/>
  <c r="O16" i="31"/>
  <c r="P16" i="31"/>
  <c r="R16" i="31"/>
  <c r="M17" i="31"/>
  <c r="N17" i="31"/>
  <c r="O17" i="31"/>
  <c r="P17" i="31"/>
  <c r="M18" i="31"/>
  <c r="N18" i="31"/>
  <c r="O18" i="31"/>
  <c r="P18" i="31"/>
  <c r="R18" i="31"/>
  <c r="M19" i="31"/>
  <c r="N19" i="31"/>
  <c r="O19" i="31"/>
  <c r="P19" i="31"/>
  <c r="R19" i="31"/>
  <c r="M20" i="31"/>
  <c r="N20" i="31"/>
  <c r="O20" i="31"/>
  <c r="P20" i="31"/>
  <c r="R20" i="31"/>
  <c r="M21" i="31"/>
  <c r="N21" i="31"/>
  <c r="O21" i="31"/>
  <c r="P21" i="31"/>
  <c r="R21" i="31"/>
  <c r="M22" i="31"/>
  <c r="N22" i="31"/>
  <c r="O22" i="31"/>
  <c r="P22" i="31"/>
  <c r="R22" i="31"/>
  <c r="M23" i="31"/>
  <c r="N23" i="31"/>
  <c r="O23" i="31"/>
  <c r="P23" i="31"/>
  <c r="M24" i="31"/>
  <c r="N24" i="31"/>
  <c r="O24" i="31"/>
  <c r="P24" i="31"/>
  <c r="R24" i="31"/>
  <c r="R12" i="31"/>
  <c r="P12" i="31"/>
  <c r="O12" i="31"/>
  <c r="N12" i="31"/>
  <c r="M12" i="31"/>
  <c r="R11" i="31"/>
  <c r="P11" i="31"/>
  <c r="O11" i="31"/>
  <c r="N11" i="31"/>
  <c r="M11" i="31"/>
  <c r="R10" i="31"/>
  <c r="P10" i="31"/>
  <c r="O10" i="31"/>
  <c r="N10" i="31"/>
  <c r="M10" i="31"/>
  <c r="R9" i="31"/>
  <c r="P9" i="31"/>
  <c r="O9" i="31"/>
  <c r="N9" i="31"/>
  <c r="M9" i="31"/>
  <c r="R8" i="31"/>
  <c r="P8" i="31"/>
  <c r="O8" i="31"/>
  <c r="N8" i="31"/>
  <c r="M8" i="31"/>
  <c r="R7" i="31"/>
  <c r="P7" i="31"/>
  <c r="O7" i="31"/>
  <c r="N7" i="31"/>
  <c r="M7" i="31"/>
  <c r="R6" i="31"/>
  <c r="P6" i="31"/>
  <c r="O6" i="31"/>
  <c r="N6" i="31"/>
  <c r="M6" i="31"/>
  <c r="R5" i="31"/>
  <c r="P5" i="31"/>
  <c r="O5" i="31"/>
  <c r="N5" i="31"/>
  <c r="M5" i="31"/>
  <c r="P23" i="30"/>
  <c r="P22" i="30"/>
  <c r="P21" i="30"/>
  <c r="P20" i="30"/>
  <c r="P19" i="30"/>
  <c r="M23" i="30"/>
  <c r="M22" i="30"/>
  <c r="M21" i="30"/>
  <c r="M20" i="30"/>
  <c r="M19" i="30"/>
  <c r="M18" i="30"/>
  <c r="J23" i="30"/>
  <c r="J22" i="30"/>
  <c r="J21" i="30"/>
  <c r="J20" i="30"/>
  <c r="J19" i="30"/>
  <c r="J18" i="30"/>
  <c r="G23" i="30"/>
  <c r="G22" i="30"/>
  <c r="G21" i="30"/>
  <c r="G20" i="30"/>
  <c r="G19" i="30"/>
  <c r="G18" i="30"/>
  <c r="D23" i="30"/>
  <c r="D22" i="30"/>
  <c r="D21" i="30"/>
  <c r="D20" i="30"/>
  <c r="D19" i="30"/>
  <c r="D18" i="30"/>
  <c r="O23" i="30"/>
  <c r="L23" i="30"/>
  <c r="I23" i="30"/>
  <c r="F23" i="30"/>
  <c r="C23" i="30"/>
  <c r="O22" i="30"/>
  <c r="L22" i="30"/>
  <c r="I22" i="30"/>
  <c r="F22" i="30"/>
  <c r="C22" i="30"/>
  <c r="O21" i="30"/>
  <c r="L21" i="30"/>
  <c r="I21" i="30"/>
  <c r="F21" i="30"/>
  <c r="C21" i="30"/>
  <c r="O20" i="30"/>
  <c r="L20" i="30"/>
  <c r="I20" i="30"/>
  <c r="F20" i="30"/>
  <c r="C20" i="30"/>
  <c r="O19" i="30"/>
  <c r="L19" i="30"/>
  <c r="I19" i="30"/>
  <c r="C19" i="30"/>
  <c r="O18" i="30"/>
  <c r="L18" i="30"/>
  <c r="I18" i="30"/>
  <c r="F18" i="30"/>
  <c r="C18" i="30"/>
  <c r="N23" i="29"/>
  <c r="M23" i="29"/>
  <c r="L23" i="29"/>
  <c r="K23" i="29"/>
  <c r="J23" i="29"/>
  <c r="I23" i="29"/>
  <c r="H23" i="29"/>
  <c r="G23" i="29"/>
  <c r="F23" i="29"/>
  <c r="E23" i="29"/>
  <c r="D23" i="29"/>
  <c r="C23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N20" i="29"/>
  <c r="M20" i="29"/>
  <c r="L20" i="29"/>
  <c r="K20" i="29"/>
  <c r="J20" i="29"/>
  <c r="I20" i="29"/>
  <c r="H20" i="29"/>
  <c r="G20" i="29"/>
  <c r="F20" i="29"/>
  <c r="E20" i="29"/>
  <c r="D20" i="29"/>
  <c r="C20" i="29"/>
  <c r="N19" i="29"/>
  <c r="M19" i="29"/>
  <c r="L19" i="29"/>
  <c r="K19" i="29"/>
  <c r="J19" i="29"/>
  <c r="I19" i="29"/>
  <c r="H19" i="29"/>
  <c r="G19" i="29"/>
  <c r="F19" i="29"/>
  <c r="E19" i="29"/>
  <c r="D19" i="29"/>
  <c r="C19" i="29"/>
  <c r="N18" i="29"/>
  <c r="M18" i="29"/>
  <c r="L18" i="29"/>
  <c r="K18" i="29"/>
  <c r="J18" i="29"/>
  <c r="I18" i="29"/>
  <c r="H18" i="29"/>
  <c r="G18" i="29"/>
  <c r="F18" i="29"/>
  <c r="E18" i="29"/>
  <c r="D18" i="29"/>
  <c r="C18" i="29"/>
</calcChain>
</file>

<file path=xl/sharedStrings.xml><?xml version="1.0" encoding="utf-8"?>
<sst xmlns="http://schemas.openxmlformats.org/spreadsheetml/2006/main" count="821" uniqueCount="181">
  <si>
    <t xml:space="preserve"> </t>
  </si>
  <si>
    <t>školy</t>
  </si>
  <si>
    <t>třídy</t>
  </si>
  <si>
    <t>celkem</t>
  </si>
  <si>
    <t>z toho</t>
  </si>
  <si>
    <t>dívky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</si>
  <si>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</si>
  <si>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</si>
  <si>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</si>
  <si>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</si>
  <si>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</si>
  <si>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</si>
  <si>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</si>
  <si>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</si>
  <si>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</si>
  <si>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</si>
  <si>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</si>
  <si>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</si>
  <si>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</si>
  <si>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</si>
  <si>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</si>
  <si>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</si>
  <si>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</si>
  <si>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</si>
  <si>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</si>
  <si>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</si>
  <si>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</si>
  <si>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</si>
  <si>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</si>
  <si>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</si>
  <si>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MŠMT</t>
  </si>
  <si>
    <t>v tom</t>
  </si>
  <si>
    <t>ostatní</t>
  </si>
  <si>
    <t>.</t>
  </si>
  <si>
    <t>x</t>
  </si>
  <si>
    <t>žáci</t>
  </si>
  <si>
    <r>
      <t>celkem</t>
    </r>
    <r>
      <rPr>
        <vertAlign val="superscript"/>
        <sz val="8"/>
        <color theme="1"/>
        <rFont val="Arial"/>
        <family val="2"/>
        <charset val="238"/>
      </rPr>
      <t>1)</t>
    </r>
  </si>
  <si>
    <t xml:space="preserve">školy </t>
  </si>
  <si>
    <t>absolventi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</si>
  <si>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Jedna škola může nabízet více druhů/oborů vzdělávání. Součet škol poskytujících denní a ostatní formy vzdělávání tedy nemusí odpovídat celkovému počtu škol v daném školním roce.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</si>
  <si>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pouze denní forma vzdělávání</t>
    </r>
  </si>
  <si>
    <t>Celkem</t>
  </si>
  <si>
    <t>21 hornictví a hornická geologie, hutnictví a slévárenství</t>
  </si>
  <si>
    <t>23 strojírenství a strojírenská výroba</t>
  </si>
  <si>
    <t>28 technická chemie a chemie silikátů</t>
  </si>
  <si>
    <t>29 potravinářství a potravinářská chemie</t>
  </si>
  <si>
    <t>31 textilní výroba a oděvnictví</t>
  </si>
  <si>
    <t>32 kožedělná a obuvnická výroba a zpracování plastů</t>
  </si>
  <si>
    <t>33 zpracování dřeva a výroba hudebních nástrojů</t>
  </si>
  <si>
    <t>34 polygrafie, zpracování papíru, filmu a fotografie</t>
  </si>
  <si>
    <t>36 stavebnictví, geodézie a kartografie</t>
  </si>
  <si>
    <t>37 doprava a spoje</t>
  </si>
  <si>
    <t>39 speciální a interdisciplinární obory</t>
  </si>
  <si>
    <t>41 zemědělství a lesnictví</t>
  </si>
  <si>
    <t>53 zdravotnictví</t>
  </si>
  <si>
    <t>63 ekonomika a administrativa</t>
  </si>
  <si>
    <t>65 gastronomie, hotelnictví a turismus</t>
  </si>
  <si>
    <t>66 obchod</t>
  </si>
  <si>
    <t>69 osobní a provozní služby</t>
  </si>
  <si>
    <t>75 pedagogika, učitelství a sociální péče</t>
  </si>
  <si>
    <t>82 umění a užité umění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</si>
  <si>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bez zkráceného studia</t>
    </r>
  </si>
  <si>
    <t>16 ekologie a ochrana životního prostředí</t>
  </si>
  <si>
    <t>18 informatické obory</t>
  </si>
  <si>
    <t>43 veterinářství a veterinární prevence</t>
  </si>
  <si>
    <t>64 podnikání v oborech, odvětví</t>
  </si>
  <si>
    <t>68 právo, právní a veřejnosprávní činnost</t>
  </si>
  <si>
    <t>72 publicistika, knihovnictví a informatika</t>
  </si>
  <si>
    <t>78 obecně odborná příprava</t>
  </si>
  <si>
    <r>
      <t>celkem</t>
    </r>
    <r>
      <rPr>
        <vertAlign val="superscript"/>
        <sz val="8"/>
        <rFont val="Arial"/>
        <family val="2"/>
        <charset val="238"/>
      </rPr>
      <t>1)</t>
    </r>
  </si>
  <si>
    <t>2017/18</t>
  </si>
  <si>
    <t>chlapci</t>
  </si>
  <si>
    <t>počet</t>
  </si>
  <si>
    <r>
      <t>%</t>
    </r>
    <r>
      <rPr>
        <vertAlign val="superscript"/>
        <sz val="8"/>
        <color theme="1"/>
        <rFont val="Arial"/>
        <family val="2"/>
        <charset val="238"/>
      </rPr>
      <t>2)</t>
    </r>
  </si>
  <si>
    <t>běžné</t>
  </si>
  <si>
    <t>nově přijatí do 1. ročníku</t>
  </si>
  <si>
    <t>denní</t>
  </si>
  <si>
    <t>-</t>
  </si>
  <si>
    <t>podle pohlaví</t>
  </si>
  <si>
    <t>2018/19</t>
  </si>
  <si>
    <t>Území</t>
  </si>
  <si>
    <t>abs.</t>
  </si>
  <si>
    <t>v %</t>
  </si>
  <si>
    <t>zpět na obsah</t>
  </si>
  <si>
    <t>Školy</t>
  </si>
  <si>
    <t>Školní 
rok</t>
  </si>
  <si>
    <t>Školní rok</t>
  </si>
  <si>
    <t>Žáci</t>
  </si>
  <si>
    <r>
      <t>%</t>
    </r>
    <r>
      <rPr>
        <vertAlign val="superscript"/>
        <sz val="8"/>
        <color theme="1"/>
        <rFont val="Arial"/>
        <family val="2"/>
        <charset val="238"/>
      </rPr>
      <t>3)</t>
    </r>
  </si>
  <si>
    <t>Nově přijatí do 1. ročníku</t>
  </si>
  <si>
    <t xml:space="preserve">žáci </t>
  </si>
  <si>
    <t>speciální</t>
  </si>
  <si>
    <t>podle formy vzdělávání</t>
  </si>
  <si>
    <t>zkrácené
studium</t>
  </si>
  <si>
    <t>denní vzděl.</t>
  </si>
  <si>
    <t xml:space="preserve">ostatní </t>
  </si>
  <si>
    <t>Obec</t>
  </si>
  <si>
    <t>Jiný resort</t>
  </si>
  <si>
    <t>Kraj</t>
  </si>
  <si>
    <t>Soukromý subjekt</t>
  </si>
  <si>
    <t>Církev</t>
  </si>
  <si>
    <t>Skupiny oborů vzdělání 
(KKOV)</t>
  </si>
  <si>
    <t>26 elektrotechnika, telekom. 
a výpočetní technika</t>
  </si>
  <si>
    <r>
      <t>Třídy</t>
    </r>
    <r>
      <rPr>
        <vertAlign val="superscript"/>
        <sz val="8"/>
        <color theme="1"/>
        <rFont val="Arial"/>
        <family val="2"/>
        <charset val="238"/>
      </rPr>
      <t>2)</t>
    </r>
  </si>
  <si>
    <t>26 elektrotechnika, telekom. a výp. techn.</t>
  </si>
  <si>
    <t>střední odborné vzdělávání s maturitní zkouškou</t>
  </si>
  <si>
    <r>
      <t>z toho podle hlavních druhů vzdělání</t>
    </r>
    <r>
      <rPr>
        <vertAlign val="superscript"/>
        <sz val="8"/>
        <color theme="1"/>
        <rFont val="Arial"/>
        <family val="2"/>
        <charset val="238"/>
      </rPr>
      <t>2)</t>
    </r>
  </si>
  <si>
    <r>
      <t>školy</t>
    </r>
    <r>
      <rPr>
        <vertAlign val="superscript"/>
        <sz val="8"/>
        <rFont val="Arial"/>
        <family val="2"/>
        <charset val="238"/>
      </rPr>
      <t>3)</t>
    </r>
  </si>
  <si>
    <r>
      <t>Třídy</t>
    </r>
    <r>
      <rPr>
        <vertAlign val="superscript"/>
        <sz val="8"/>
        <color theme="1"/>
        <rFont val="Arial"/>
        <family val="2"/>
        <charset val="238"/>
      </rPr>
      <t>1)</t>
    </r>
  </si>
  <si>
    <t>Školy poskytující</t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</si>
  <si>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bez zkráceného studia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</si>
  <si>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pouze denní forma vzdělávání</t>
    </r>
  </si>
  <si>
    <t>z toho v rámci 
zkráceného studia</t>
  </si>
  <si>
    <t>z toho v rámci zkráceného studia</t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</si>
  <si>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pouze denní forma vzdělávání a bez nástavbového studia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</si>
  <si>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Jedna škola může nabízet více druhů odborného vzdělávání (s výučním listem nebo s maturitní zkouškou). Součet škol tak nemusí odpovídat celkovému počtu škol.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</si>
  <si>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pouze denní forma vzdělávání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</si>
  <si>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ostatní formy vzdělávání zahrnují večerní, dálkovou, distanční a kombinovanou formu vzdělávání</t>
    </r>
  </si>
  <si>
    <t xml:space="preserve">absolventi </t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</si>
  <si>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>v tabulce nejsou samostatně uvedeny údaje za 2leté učební obory a obory praktických škol bez výučního listu či maturitního vysvědčení (nižší střední školy)</t>
    </r>
  </si>
  <si>
    <t>Absolventi</t>
  </si>
  <si>
    <t>MŠMT nebo jiný resort</t>
  </si>
  <si>
    <t>21 hornictví, hutnictví a slévárenství</t>
  </si>
  <si>
    <t>střední vzdělávání s výučním listem</t>
  </si>
  <si>
    <t>2019/20</t>
  </si>
  <si>
    <t>Český statistický úřad: Školy a školská zařízení za školní rok 2019/2020</t>
  </si>
  <si>
    <r>
      <t>%</t>
    </r>
    <r>
      <rPr>
        <vertAlign val="superscript"/>
        <sz val="8"/>
        <rFont val="Arial"/>
        <family val="2"/>
        <charset val="238"/>
      </rPr>
      <t>2)</t>
    </r>
  </si>
  <si>
    <r>
      <t>Třídy</t>
    </r>
    <r>
      <rPr>
        <vertAlign val="superscript"/>
        <sz val="8"/>
        <rFont val="Arial"/>
        <family val="2"/>
        <charset val="238"/>
      </rPr>
      <t>3)</t>
    </r>
  </si>
  <si>
    <r>
      <t>ostatní formy</t>
    </r>
    <r>
      <rPr>
        <vertAlign val="superscript"/>
        <sz val="8"/>
        <rFont val="Arial"/>
        <family val="2"/>
        <charset val="238"/>
      </rPr>
      <t>2)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</si>
  <si>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bez nástavbového studia, zahrnuje tedy: střední vzdělávání bez výučního listu a bez maturitní zkoušky, střední vzdělávání s výučním listem (včetně zkráceného), střední vzdělávání 
s maturitní zkouškou (včetně zkráceného)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</si>
  <si>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pouze denní forma vzdělávání a bez nástavbového studia; zahrnuje: střední vzdělávání bez výučního listu a bez maturitní zkoušky, střední vzdělávání s výučním listem (včetně zkráceného), střední vzdělávání s maturitní zkouškou (včetně zkráceného)</t>
    </r>
  </si>
  <si>
    <t>denní 
vzděl.</t>
  </si>
  <si>
    <t>ostatní
vzděl.</t>
  </si>
  <si>
    <r>
      <t>denní 
vzděl.</t>
    </r>
    <r>
      <rPr>
        <vertAlign val="superscript"/>
        <sz val="8"/>
        <color theme="1"/>
        <rFont val="Arial"/>
        <family val="2"/>
        <charset val="238"/>
      </rPr>
      <t>2)</t>
    </r>
  </si>
  <si>
    <r>
      <t>ostatní
vzděl.</t>
    </r>
    <r>
      <rPr>
        <vertAlign val="superscript"/>
        <sz val="8"/>
        <color theme="1"/>
        <rFont val="Arial"/>
        <family val="2"/>
        <charset val="238"/>
      </rPr>
      <t>2)</t>
    </r>
  </si>
  <si>
    <t xml:space="preserve">Upozornění: odlišné období časové řady z důvodu dostupnosti dat o absolventech </t>
  </si>
  <si>
    <t>3.2 Střední školy poskytující odborné vzdělávání (bez nástavbového studia)</t>
  </si>
  <si>
    <t>3 Střední vzdělávání</t>
  </si>
  <si>
    <t>Střední odborné vzdělávání s výučním listem</t>
  </si>
  <si>
    <t>Střední odborné vzdělávání s maturitní zkouškou</t>
  </si>
  <si>
    <t>Tab. 3.2.1: Střední školy poskytující odborné vzdělávání – školy, třídy, žáci, nově přijatí a absolventi podle druhu vzdělání, v časové řadě 2009/10–2019/20</t>
  </si>
  <si>
    <t>Tab. 3.2.2: Střední školy poskytující odborné vzdělání v krajském srovnání – počet škol, v časové řadě 2009/10–2019/20</t>
  </si>
  <si>
    <t>Tab. 3.2.3: Střední školy poskytující odborné vzdělání v krajském srovnání – počet žáků, v časové řadě 2009/10–2019/20</t>
  </si>
  <si>
    <t>Tab. 3.2.4: Střední školy poskytující odborné vzdělání v krajském srovnání – počet nově přijatých žáků do 1. ročníku, v časové řadě 2009/10–2019/20</t>
  </si>
  <si>
    <t>Tab. 3.2.5: Střední školy poskytující odborné vzdělání v krajském srovnání – počet absolventů, v časové řadě 2008/09–2018/19</t>
  </si>
  <si>
    <t>Tab. 3.2.6: Střední odborné vzdělávání s výučním listem – školy, třídy, žáci, nově přijatí a absolventi, v časové řadě 2009/10–2019/20</t>
  </si>
  <si>
    <t>Tab. 3.2.7: Střední odborné vzdělávání s výučním listem podle zřizovatele školy – školy a žáci, v časové řadě 2009/10–2019/20</t>
  </si>
  <si>
    <t>Tab. 3.2.8: Střední odborné vzdělávání s výučním listem – žáci podle skupin oborů vzdělávání, v časové řadě 2009/10–2019/20</t>
  </si>
  <si>
    <t>Tab. 3.2.9: Střední odborné vzdělávání s výučním listem v krajském srovnání – školy, třídy a žáci, v časové řadě 2009/10–2019/20</t>
  </si>
  <si>
    <t>Tab. 3.2.10: Střední odborné vzdělávání s maturitní zkouškou – školy, třídy, žáci, nově přijatí a absolventi, v časové řadě 2009/10–2019/20</t>
  </si>
  <si>
    <t>Tab. 3.2.11: Střední odborné vzdělávání s maturitní zkouškou podle zřizovatele školy – školy a žáci, v časové řadě 2009/10–2019/20</t>
  </si>
  <si>
    <t>Tab. 3.2.12: Střední odborné vzdělávání s maturitní zkouškou – žáci podle skupin oborů vzdělávání, v časové řadě 2009/10–2019/20</t>
  </si>
  <si>
    <t>Tab. 3.2.13: Střední odborné vzdělávání s maturitní zkouškou v krajském srovnání – školy, třídy a žáci, ve školním roce 2019/20</t>
  </si>
  <si>
    <r>
      <t>Tab. 3.2.1: Střední školy poskytující odborné vzdělávání</t>
    </r>
    <r>
      <rPr>
        <b/>
        <vertAlign val="superscript"/>
        <sz val="10"/>
        <color theme="1"/>
        <rFont val="Arial"/>
        <family val="2"/>
        <charset val="238"/>
      </rPr>
      <t xml:space="preserve">1) </t>
    </r>
    <r>
      <rPr>
        <b/>
        <sz val="10"/>
        <color theme="1"/>
        <rFont val="Arial"/>
        <family val="2"/>
        <charset val="238"/>
      </rPr>
      <t>– školy, třídy, žáci, nově přijatí a absolventi podle druhu vzdělání,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</si>
  <si>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>Tab. 3.2.2: Střední školy poskytující odborné vzdělání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škol, </t>
    </r>
    <r>
      <rPr>
        <sz val="10"/>
        <color theme="1"/>
        <rFont val="Arial"/>
        <family val="2"/>
        <charset val="238"/>
      </rPr>
      <t>v časové řadě 2009/10–2019/20</t>
    </r>
  </si>
  <si>
    <r>
      <t>Tab. 3.2.3: Střední školy poskytující odborné vzdělání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žáků, </t>
    </r>
    <r>
      <rPr>
        <sz val="10"/>
        <color theme="1"/>
        <rFont val="Arial"/>
        <family val="2"/>
        <charset val="238"/>
      </rPr>
      <t>v časové řadě 2009/10–2019/20</t>
    </r>
  </si>
  <si>
    <r>
      <t>Tab. 3.2.4: Střední školy poskytující odborné vzdělání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nově přijatých žáků do 1. ročníku, </t>
    </r>
    <r>
      <rPr>
        <sz val="10"/>
        <color theme="1"/>
        <rFont val="Arial"/>
        <family val="2"/>
        <charset val="238"/>
      </rPr>
      <t>v časové řadě 2009/10–2019/20</t>
    </r>
  </si>
  <si>
    <r>
      <t>Tab. 3.2.5: Střední školy poskytující odborné vzdělání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v krajském srovnání –</t>
    </r>
    <r>
      <rPr>
        <b/>
        <sz val="10"/>
        <color theme="1"/>
        <rFont val="Arial"/>
        <family val="2"/>
        <charset val="238"/>
      </rPr>
      <t xml:space="preserve"> počet absolventů, </t>
    </r>
    <r>
      <rPr>
        <sz val="10"/>
        <color theme="1"/>
        <rFont val="Arial"/>
        <family val="2"/>
        <charset val="238"/>
      </rPr>
      <t>v časové řadě 2008/09–2018/19</t>
    </r>
  </si>
  <si>
    <r>
      <t>Tab. 3.2.6: Střední odborné vzdělávání s výučním listem – školy, třídy, žáci, nově přijatí a absolventi,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</si>
  <si>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>Tab. 3.2.7: Střední odborné vzdělávání s výučním listem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podle zřizovatele školy – </t>
    </r>
    <r>
      <rPr>
        <b/>
        <sz val="10"/>
        <color theme="1"/>
        <rFont val="Arial"/>
        <family val="2"/>
        <charset val="238"/>
      </rPr>
      <t>školy a žáci,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</si>
  <si>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rPr>
        <b/>
        <sz val="10"/>
        <color theme="1"/>
        <rFont val="Arial"/>
        <family val="2"/>
        <charset val="238"/>
      </rPr>
      <t>Tab. 3.2.8: Střední odborné vzdělávání s výučním listem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–</t>
    </r>
    <r>
      <rPr>
        <b/>
        <sz val="10"/>
        <color theme="1"/>
        <rFont val="Arial"/>
        <family val="2"/>
        <charset val="238"/>
      </rPr>
      <t xml:space="preserve"> žáci podle skupin oborů vzdělávání, </t>
    </r>
    <r>
      <rPr>
        <sz val="10"/>
        <color theme="1"/>
        <rFont val="Arial"/>
        <family val="2"/>
        <charset val="238"/>
      </rPr>
      <t>v časové řadě 2009/10–2019/20</t>
    </r>
  </si>
  <si>
    <r>
      <t>Tab. 3.2.9: Střední odborné vzdělávání s výučním listem</t>
    </r>
    <r>
      <rPr>
        <b/>
        <vertAlign val="superscript"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v krajském srovnání – </t>
    </r>
    <r>
      <rPr>
        <b/>
        <sz val="10"/>
        <color theme="1"/>
        <rFont val="Arial"/>
        <family val="2"/>
        <charset val="238"/>
      </rPr>
      <t>školy, třídy a žáci,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</si>
  <si>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>Tab. 3.2.10: Střední odborné vzdělávání s maturitní zkouškou –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školy, třídy, žáci, nově přijatí a absolventi,</t>
    </r>
    <r>
      <rPr>
        <sz val="10"/>
        <color theme="1"/>
        <rFont val="Arial"/>
        <family val="2"/>
        <charset val="238"/>
      </rPr>
      <t xml:space="preserve"> v časové řadě 2009/10–2019/20</t>
    </r>
  </si>
  <si>
    <r>
      <t>Tab. 3.2.11: Střední odborné vzdělávání s maturitní zkouškou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podle zřizovatele školy – </t>
    </r>
    <r>
      <rPr>
        <b/>
        <sz val="10"/>
        <color theme="1"/>
        <rFont val="Arial"/>
        <family val="2"/>
        <charset val="238"/>
      </rPr>
      <t>školy a žáci,</t>
    </r>
    <r>
      <rPr>
        <sz val="10"/>
        <color theme="1"/>
        <rFont val="Arial"/>
        <family val="2"/>
        <charset val="238"/>
      </rPr>
      <t xml:space="preserve"> v časové řadě 2009/10–2019/10</t>
    </r>
  </si>
  <si>
    <r>
      <rPr>
        <b/>
        <sz val="10"/>
        <color theme="1"/>
        <rFont val="Arial"/>
        <family val="2"/>
        <charset val="238"/>
      </rPr>
      <t>Tab. 3.2.12:</t>
    </r>
    <r>
      <rPr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Střední odborné vzdělávání s maturitní zkouškou</t>
    </r>
    <r>
      <rPr>
        <b/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– žáci podle skupin oborů vzdělávání, v časové řadě 2009/10–2019/20</t>
    </r>
  </si>
  <si>
    <r>
      <t xml:space="preserve">Tab. 3.2.13: Střední odborné vzdělávání s maturitní zkouškou </t>
    </r>
    <r>
      <rPr>
        <sz val="10"/>
        <color theme="1"/>
        <rFont val="Arial"/>
        <family val="2"/>
        <charset val="238"/>
      </rPr>
      <t xml:space="preserve">v krajském srovnání – </t>
    </r>
    <r>
      <rPr>
        <b/>
        <sz val="10"/>
        <color theme="1"/>
        <rFont val="Arial"/>
        <family val="2"/>
        <charset val="238"/>
      </rPr>
      <t>školy, třídy a žáci,</t>
    </r>
    <r>
      <rPr>
        <sz val="10"/>
        <color theme="1"/>
        <rFont val="Arial"/>
        <family val="2"/>
        <charset val="238"/>
      </rPr>
      <t xml:space="preserve"> ve školním roce 2019/20</t>
    </r>
  </si>
  <si>
    <t>MŠMT – Ministerstvo školství, mládeže a tělovýchovy</t>
  </si>
  <si>
    <t>Meziroční změna
(18/19–19/20)</t>
  </si>
  <si>
    <t>Změna za 5 let 
(14/15–19/20)</t>
  </si>
  <si>
    <t>Změna za 10 let 
(09/10–19/20)</t>
  </si>
  <si>
    <t>Změna za 5 let 
(13/14–18/19)</t>
  </si>
  <si>
    <t>Změna za 10 let 
(08/09–18/19)</t>
  </si>
  <si>
    <t>Meziroční změna
(17/19–18/19)</t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</si>
  <si>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podíl na celkovém počtu žáků v daném kraji</t>
    </r>
  </si>
  <si>
    <r>
      <rPr>
        <i/>
        <vertAlign val="superscript"/>
        <sz val="8"/>
        <rFont val="Arial"/>
        <family val="2"/>
        <charset val="238"/>
      </rPr>
      <t xml:space="preserve">3) </t>
    </r>
    <r>
      <rPr>
        <i/>
        <sz val="8"/>
        <rFont val="Arial"/>
        <family val="2"/>
        <charset val="238"/>
      </rPr>
      <t>podíl ze všech žáků středního odborného vzdělávání s maturitní zkouškou v daném kraji</t>
    </r>
  </si>
  <si>
    <t>ZNAČKY POUŽITÉ V TABULKÁCH PUBLIKACE</t>
  </si>
  <si>
    <t>ležatá čárka na místě čísla značí, že se jev nevyskytoval</t>
  </si>
  <si>
    <t>tečka na místě čísla značí, že údaj není k dispozici nebo je nespolehlivý</t>
  </si>
  <si>
    <t>ležatý křížek na místě čísla značí, že zápis není možný z logických důvodů</t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</si>
  <si>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>podíl ze všech žáků středního odborného vzdělávání s výučním listem (bez žáků zkráceného studia) v daném školním roce</t>
    </r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</si>
  <si>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>podíl ze všech žáků středního odborného vzdělávání s maturitní zkouškou (bez žáků zkráceného studia) v daném školním roce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</si>
</sst>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#,##0\ &quot;Kč&quot;;\-#,##0\ &quot;Kč&quot;"/>
    <numFmt numFmtId="7" formatCode="#,##0.00\ &quot;Kč&quot;;\-#,##0.00\ &quot;Kč&quot;"/>
    <numFmt numFmtId="164" formatCode="_-* #,##0.00\ _K_č_-;\-* #,##0.00\ _K_č_-;_-* &quot;-&quot;??\ _K_č_-;_-@_-"/>
    <numFmt numFmtId="165" formatCode="#,##0_ ;\-#,##0\ "/>
    <numFmt numFmtId="166" formatCode="#,##0_ ;[Red]\-#,##0\ ;\–\ "/>
    <numFmt numFmtId="171" formatCode="0.0%"/>
    <numFmt numFmtId="172" formatCode="&quot;Kč&quot;#,##0_);\(&quot;Kč&quot;#,##0\)"/>
    <numFmt numFmtId="173" formatCode="_(* #,##0.00_);_(* \(#,##0.00\);_(* &quot;-&quot;??_);_(@_)"/>
    <numFmt numFmtId="174" formatCode="&quot;Kč&quot;#,##0.00_);\(&quot;Kč&quot;#,##0.00\)"/>
    <numFmt numFmtId="175" formatCode="#,##0_ ;\-#,##0\ ;\–\ 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Tahoma"/>
      <family val="2"/>
      <charset val="238"/>
    </font>
    <font>
      <i/>
      <vertAlign val="superscript"/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 Narrow"/>
      <family val="2"/>
      <charset val="238"/>
    </font>
    <font>
      <sz val="11"/>
      <color theme="0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sz val="10"/>
      <color rgb="FF00B05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9"/>
      <color theme="0"/>
      <name val="Tahoma"/>
      <family val="2"/>
      <charset val="238"/>
    </font>
    <font>
      <u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rgb="FF000000"/>
      <name val="Tahoma"/>
      <family val="2"/>
      <charset val="238"/>
    </font>
    <font>
      <sz val="8"/>
      <color rgb="FF0070C0"/>
      <name val="Arial"/>
      <family val="2"/>
      <charset val="238"/>
    </font>
    <font>
      <sz val="1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88">
    <xf numFmtId="0" fontId="0" fillId="0" borderId="0"/>
    <xf numFmtId="3" fontId="5" fillId="0" borderId="0"/>
    <xf numFmtId="0" fontId="5" fillId="0" borderId="0" applyBorder="0" applyProtection="0"/>
    <xf numFmtId="10" fontId="5" fillId="2" borderId="0" applyFont="0" applyFill="0" applyBorder="0" applyAlignment="0" applyProtection="0"/>
    <xf numFmtId="0" fontId="5" fillId="2" borderId="24" applyNumberFormat="0" applyFont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2" borderId="0" applyFont="0" applyFill="0" applyBorder="0" applyAlignment="0" applyProtection="0"/>
    <xf numFmtId="4" fontId="5" fillId="2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2" borderId="0" applyFont="0" applyFill="0" applyBorder="0" applyAlignment="0" applyProtection="0"/>
    <xf numFmtId="2" fontId="5" fillId="0" borderId="0" applyFont="0" applyFill="0" applyBorder="0" applyAlignment="0" applyProtection="0"/>
    <xf numFmtId="0" fontId="12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5" fillId="0" borderId="0" applyBorder="0" applyProtection="0">
      <alignment vertical="top"/>
    </xf>
    <xf numFmtId="0" fontId="14" fillId="0" borderId="0"/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3" fontId="5" fillId="0" borderId="0" applyBorder="0" applyProtection="0">
      <alignment wrapText="1"/>
    </xf>
    <xf numFmtId="0" fontId="5" fillId="0" borderId="0">
      <alignment vertical="top"/>
    </xf>
    <xf numFmtId="0" fontId="5" fillId="0" borderId="0" applyBorder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5" fillId="0" borderId="0" applyBorder="0" applyProtection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15" fillId="0" borderId="0" applyBorder="0" applyProtection="0">
      <alignment vertical="center" wrapText="1"/>
    </xf>
    <xf numFmtId="3" fontId="5" fillId="0" borderId="0" applyBorder="0" applyProtection="0"/>
    <xf numFmtId="0" fontId="14" fillId="0" borderId="0"/>
    <xf numFmtId="3" fontId="5" fillId="0" borderId="0" applyBorder="0" applyProtection="0">
      <alignment wrapText="1"/>
    </xf>
    <xf numFmtId="0" fontId="5" fillId="0" borderId="0" applyBorder="0" applyProtection="0">
      <alignment vertical="center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 applyBorder="0" applyProtection="0"/>
    <xf numFmtId="0" fontId="1" fillId="0" borderId="0"/>
    <xf numFmtId="0" fontId="1" fillId="0" borderId="0"/>
    <xf numFmtId="0" fontId="14" fillId="0" borderId="0" applyBorder="0">
      <alignment vertical="top"/>
    </xf>
    <xf numFmtId="2" fontId="5" fillId="0" borderId="0" applyFont="0" applyFill="0" applyBorder="0" applyAlignment="0" applyProtection="0"/>
    <xf numFmtId="2" fontId="5" fillId="2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24" applyNumberFormat="0" applyFont="0" applyBorder="0" applyAlignment="0" applyProtection="0"/>
    <xf numFmtId="0" fontId="12" fillId="0" borderId="0" applyNumberFormat="0" applyFill="0" applyBorder="0" applyAlignment="0" applyProtection="0"/>
    <xf numFmtId="0" fontId="12" fillId="2" borderId="0" applyNumberFormat="0" applyFont="0" applyFill="0" applyAlignment="0" applyProtection="0"/>
    <xf numFmtId="0" fontId="13" fillId="0" borderId="0" applyNumberFormat="0" applyFill="0" applyBorder="0" applyAlignment="0" applyProtection="0"/>
    <xf numFmtId="0" fontId="13" fillId="2" borderId="0" applyNumberFormat="0" applyFont="0" applyFill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0" borderId="0"/>
    <xf numFmtId="17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2" fontId="5" fillId="0" borderId="0" applyFont="0" applyFill="0" applyBorder="0" applyAlignment="0" applyProtection="0"/>
    <xf numFmtId="0" fontId="1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172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5" fillId="2" borderId="0" applyFont="0" applyFill="0" applyBorder="0" applyAlignment="0" applyProtection="0"/>
    <xf numFmtId="172" fontId="5" fillId="2" borderId="0" applyFont="0" applyFill="0" applyBorder="0" applyAlignment="0" applyProtection="0"/>
    <xf numFmtId="172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5" fillId="2" borderId="0" applyFont="0" applyFill="0" applyBorder="0" applyAlignment="0" applyProtection="0"/>
    <xf numFmtId="5" fontId="5" fillId="2" borderId="0" applyFont="0" applyFill="0" applyBorder="0" applyAlignment="0" applyProtection="0"/>
    <xf numFmtId="5" fontId="5" fillId="0" borderId="0" applyFont="0" applyFill="0" applyBorder="0" applyAlignment="0" applyProtection="0"/>
    <xf numFmtId="0" fontId="35" fillId="0" borderId="0" applyNumberFormat="0" applyFill="0" applyBorder="0" applyAlignment="0" applyProtection="0"/>
    <xf numFmtId="7" fontId="5" fillId="2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  <xf numFmtId="0" fontId="14" fillId="0" borderId="0"/>
    <xf numFmtId="0" fontId="14" fillId="0" borderId="0"/>
    <xf numFmtId="7" fontId="5" fillId="2" borderId="0" applyFont="0" applyFill="0" applyBorder="0" applyAlignment="0" applyProtection="0"/>
    <xf numFmtId="7" fontId="5" fillId="2" borderId="0" applyFont="0" applyFill="0" applyBorder="0" applyAlignment="0" applyProtection="0"/>
  </cellStyleXfs>
  <cellXfs count="422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0" fontId="10" fillId="0" borderId="0" xfId="2" applyFont="1"/>
    <xf numFmtId="0" fontId="11" fillId="0" borderId="0" xfId="0" applyFont="1"/>
    <xf numFmtId="0" fontId="8" fillId="0" borderId="0" xfId="0" applyFont="1" applyAlignment="1">
      <alignment horizontal="center" vertical="center"/>
    </xf>
    <xf numFmtId="165" fontId="8" fillId="0" borderId="16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0" applyFont="1"/>
    <xf numFmtId="165" fontId="8" fillId="0" borderId="34" xfId="0" applyNumberFormat="1" applyFont="1" applyBorder="1" applyAlignment="1">
      <alignment horizontal="right" vertical="center"/>
    </xf>
    <xf numFmtId="165" fontId="8" fillId="0" borderId="33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vertical="center"/>
    </xf>
    <xf numFmtId="0" fontId="20" fillId="0" borderId="0" xfId="0" applyFont="1"/>
    <xf numFmtId="165" fontId="8" fillId="0" borderId="26" xfId="0" applyNumberFormat="1" applyFont="1" applyBorder="1" applyAlignment="1">
      <alignment horizontal="right" vertical="center"/>
    </xf>
    <xf numFmtId="165" fontId="6" fillId="0" borderId="7" xfId="0" applyNumberFormat="1" applyFont="1" applyFill="1" applyBorder="1" applyAlignment="1" applyProtection="1">
      <alignment horizontal="right" vertical="center"/>
      <protection locked="0"/>
    </xf>
    <xf numFmtId="165" fontId="6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165" fontId="21" fillId="0" borderId="17" xfId="0" applyNumberFormat="1" applyFont="1" applyBorder="1" applyAlignment="1">
      <alignment vertical="center"/>
    </xf>
    <xf numFmtId="3" fontId="0" fillId="0" borderId="0" xfId="0" applyNumberFormat="1"/>
    <xf numFmtId="0" fontId="20" fillId="0" borderId="0" xfId="0" applyFont="1" applyFill="1"/>
    <xf numFmtId="0" fontId="0" fillId="0" borderId="0" xfId="0" applyFill="1" applyBorder="1"/>
    <xf numFmtId="165" fontId="8" fillId="0" borderId="49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10" fillId="0" borderId="0" xfId="2" applyFont="1" applyFill="1" applyBorder="1" applyProtection="1">
      <protection locked="0"/>
    </xf>
    <xf numFmtId="3" fontId="16" fillId="0" borderId="19" xfId="0" applyNumberFormat="1" applyFont="1" applyBorder="1" applyAlignment="1">
      <alignment vertical="center"/>
    </xf>
    <xf numFmtId="3" fontId="6" fillId="0" borderId="0" xfId="1" applyNumberFormat="1" applyFont="1" applyFill="1" applyBorder="1" applyAlignment="1" applyProtection="1">
      <alignment vertical="center" wrapText="1"/>
      <protection locked="0"/>
    </xf>
    <xf numFmtId="165" fontId="6" fillId="0" borderId="17" xfId="0" applyNumberFormat="1" applyFont="1" applyFill="1" applyBorder="1" applyAlignment="1" applyProtection="1">
      <alignment horizontal="right" vertical="center"/>
    </xf>
    <xf numFmtId="165" fontId="8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165" fontId="6" fillId="0" borderId="0" xfId="1" applyNumberFormat="1" applyFont="1" applyFill="1" applyBorder="1" applyAlignment="1" applyProtection="1">
      <alignment vertical="center"/>
      <protection locked="0"/>
    </xf>
    <xf numFmtId="165" fontId="16" fillId="0" borderId="57" xfId="0" applyNumberFormat="1" applyFont="1" applyFill="1" applyBorder="1" applyAlignment="1">
      <alignment horizontal="right" vertical="center"/>
    </xf>
    <xf numFmtId="165" fontId="21" fillId="0" borderId="57" xfId="0" applyNumberFormat="1" applyFont="1" applyBorder="1" applyAlignment="1">
      <alignment vertical="center"/>
    </xf>
    <xf numFmtId="165" fontId="6" fillId="0" borderId="57" xfId="0" applyNumberFormat="1" applyFont="1" applyFill="1" applyBorder="1" applyAlignment="1" applyProtection="1">
      <alignment horizontal="right" vertical="center"/>
      <protection locked="0"/>
    </xf>
    <xf numFmtId="165" fontId="6" fillId="0" borderId="49" xfId="0" applyNumberFormat="1" applyFont="1" applyFill="1" applyBorder="1" applyAlignment="1" applyProtection="1">
      <alignment horizontal="right" vertical="center"/>
    </xf>
    <xf numFmtId="165" fontId="8" fillId="0" borderId="17" xfId="0" applyNumberFormat="1" applyFont="1" applyBorder="1" applyAlignment="1">
      <alignment horizontal="right" vertical="center"/>
    </xf>
    <xf numFmtId="165" fontId="8" fillId="0" borderId="15" xfId="0" applyNumberFormat="1" applyFont="1" applyFill="1" applyBorder="1" applyAlignment="1">
      <alignment horizontal="right" vertical="center"/>
    </xf>
    <xf numFmtId="165" fontId="16" fillId="0" borderId="57" xfId="0" applyNumberFormat="1" applyFont="1" applyBorder="1" applyAlignment="1">
      <alignment horizontal="right" vertical="center"/>
    </xf>
    <xf numFmtId="165" fontId="8" fillId="0" borderId="18" xfId="0" applyNumberFormat="1" applyFont="1" applyBorder="1" applyAlignment="1">
      <alignment horizontal="right" vertical="center"/>
    </xf>
    <xf numFmtId="165" fontId="8" fillId="0" borderId="32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right" vertical="center"/>
    </xf>
    <xf numFmtId="165" fontId="6" fillId="0" borderId="57" xfId="0" applyNumberFormat="1" applyFont="1" applyFill="1" applyBorder="1" applyAlignment="1" applyProtection="1">
      <alignment horizontal="right" vertical="center"/>
    </xf>
    <xf numFmtId="165" fontId="8" fillId="0" borderId="57" xfId="0" applyNumberFormat="1" applyFont="1" applyFill="1" applyBorder="1" applyAlignment="1">
      <alignment horizontal="right" vertical="center"/>
    </xf>
    <xf numFmtId="165" fontId="8" fillId="0" borderId="32" xfId="0" applyNumberFormat="1" applyFont="1" applyBorder="1" applyAlignment="1">
      <alignment horizontal="right" vertical="center"/>
    </xf>
    <xf numFmtId="165" fontId="0" fillId="0" borderId="0" xfId="0" applyNumberFormat="1"/>
    <xf numFmtId="165" fontId="8" fillId="0" borderId="15" xfId="0" applyNumberFormat="1" applyFont="1" applyBorder="1" applyAlignment="1">
      <alignment horizontal="right" vertical="center"/>
    </xf>
    <xf numFmtId="165" fontId="8" fillId="0" borderId="60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 indent="1"/>
    </xf>
    <xf numFmtId="0" fontId="8" fillId="0" borderId="26" xfId="0" applyFont="1" applyBorder="1" applyAlignment="1">
      <alignment horizontal="left" vertical="center" wrapText="1" indent="1"/>
    </xf>
    <xf numFmtId="165" fontId="8" fillId="0" borderId="49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165" fontId="8" fillId="0" borderId="60" xfId="0" applyNumberFormat="1" applyFont="1" applyBorder="1" applyAlignment="1">
      <alignment horizontal="right" vertical="center"/>
    </xf>
    <xf numFmtId="165" fontId="8" fillId="0" borderId="57" xfId="0" applyNumberFormat="1" applyFont="1" applyBorder="1" applyAlignment="1">
      <alignment horizontal="right" vertical="center"/>
    </xf>
    <xf numFmtId="0" fontId="0" fillId="0" borderId="0" xfId="0"/>
    <xf numFmtId="166" fontId="6" fillId="0" borderId="60" xfId="0" applyNumberFormat="1" applyFont="1" applyFill="1" applyBorder="1" applyAlignment="1" applyProtection="1">
      <alignment horizontal="right" vertical="center"/>
    </xf>
    <xf numFmtId="165" fontId="8" fillId="0" borderId="59" xfId="0" applyNumberFormat="1" applyFont="1" applyFill="1" applyBorder="1" applyAlignment="1">
      <alignment horizontal="right" vertical="center"/>
    </xf>
    <xf numFmtId="165" fontId="8" fillId="0" borderId="58" xfId="0" applyNumberFormat="1" applyFont="1" applyFill="1" applyBorder="1" applyAlignment="1">
      <alignment horizontal="right" vertical="center"/>
    </xf>
    <xf numFmtId="165" fontId="6" fillId="0" borderId="59" xfId="0" applyNumberFormat="1" applyFont="1" applyFill="1" applyBorder="1" applyAlignment="1" applyProtection="1">
      <alignment horizontal="right" vertical="center"/>
    </xf>
    <xf numFmtId="3" fontId="8" fillId="0" borderId="17" xfId="0" applyNumberFormat="1" applyFont="1" applyBorder="1" applyAlignment="1">
      <alignment vertical="center"/>
    </xf>
    <xf numFmtId="165" fontId="6" fillId="0" borderId="58" xfId="0" applyNumberFormat="1" applyFont="1" applyFill="1" applyBorder="1" applyAlignment="1" applyProtection="1">
      <alignment horizontal="right" vertical="center"/>
    </xf>
    <xf numFmtId="166" fontId="6" fillId="0" borderId="17" xfId="0" applyNumberFormat="1" applyFont="1" applyFill="1" applyBorder="1" applyAlignment="1" applyProtection="1">
      <alignment horizontal="right" vertical="center"/>
    </xf>
    <xf numFmtId="165" fontId="6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/>
    <xf numFmtId="0" fontId="10" fillId="0" borderId="0" xfId="2" applyFont="1"/>
    <xf numFmtId="165" fontId="16" fillId="0" borderId="59" xfId="0" applyNumberFormat="1" applyFont="1" applyBorder="1" applyAlignment="1">
      <alignment horizontal="right" vertical="center"/>
    </xf>
    <xf numFmtId="165" fontId="8" fillId="0" borderId="59" xfId="0" applyNumberFormat="1" applyFont="1" applyBorder="1" applyAlignment="1">
      <alignment horizontal="right" vertical="center"/>
    </xf>
    <xf numFmtId="165" fontId="8" fillId="0" borderId="58" xfId="0" applyNumberFormat="1" applyFont="1" applyBorder="1" applyAlignment="1">
      <alignment horizontal="center" vertical="center"/>
    </xf>
    <xf numFmtId="165" fontId="8" fillId="0" borderId="58" xfId="0" applyNumberFormat="1" applyFont="1" applyBorder="1" applyAlignment="1">
      <alignment horizontal="right" vertical="center"/>
    </xf>
    <xf numFmtId="0" fontId="28" fillId="0" borderId="0" xfId="57" applyFont="1" applyAlignment="1" applyProtection="1"/>
    <xf numFmtId="3" fontId="16" fillId="0" borderId="58" xfId="0" applyNumberFormat="1" applyFont="1" applyBorder="1" applyAlignment="1">
      <alignment vertical="center"/>
    </xf>
    <xf numFmtId="165" fontId="16" fillId="0" borderId="58" xfId="0" applyNumberFormat="1" applyFont="1" applyFill="1" applyBorder="1" applyAlignment="1">
      <alignment horizontal="right" vertical="center"/>
    </xf>
    <xf numFmtId="165" fontId="8" fillId="0" borderId="17" xfId="0" applyNumberFormat="1" applyFont="1" applyFill="1" applyBorder="1" applyAlignment="1">
      <alignment horizontal="right" vertical="center"/>
    </xf>
    <xf numFmtId="171" fontId="0" fillId="0" borderId="0" xfId="0" applyNumberFormat="1"/>
    <xf numFmtId="165" fontId="21" fillId="0" borderId="15" xfId="0" applyNumberFormat="1" applyFont="1" applyBorder="1" applyAlignment="1">
      <alignment vertical="center"/>
    </xf>
    <xf numFmtId="165" fontId="8" fillId="0" borderId="34" xfId="0" applyNumberFormat="1" applyFont="1" applyFill="1" applyBorder="1" applyAlignment="1">
      <alignment horizontal="right" vertical="center"/>
    </xf>
    <xf numFmtId="165" fontId="8" fillId="0" borderId="31" xfId="0" applyNumberFormat="1" applyFont="1" applyFill="1" applyBorder="1" applyAlignment="1">
      <alignment horizontal="right" vertical="center"/>
    </xf>
    <xf numFmtId="165" fontId="8" fillId="0" borderId="49" xfId="0" applyNumberFormat="1" applyFont="1" applyFill="1" applyBorder="1" applyAlignment="1">
      <alignment horizontal="center" vertical="center"/>
    </xf>
    <xf numFmtId="0" fontId="3" fillId="0" borderId="0" xfId="57" applyFont="1" applyAlignment="1" applyProtection="1"/>
    <xf numFmtId="165" fontId="22" fillId="0" borderId="59" xfId="0" applyNumberFormat="1" applyFont="1" applyBorder="1" applyAlignment="1">
      <alignment vertical="center"/>
    </xf>
    <xf numFmtId="3" fontId="8" fillId="0" borderId="58" xfId="0" applyNumberFormat="1" applyFont="1" applyBorder="1" applyAlignment="1">
      <alignment vertical="center"/>
    </xf>
    <xf numFmtId="3" fontId="8" fillId="0" borderId="16" xfId="0" applyNumberFormat="1" applyFont="1" applyBorder="1" applyAlignment="1">
      <alignment vertical="center"/>
    </xf>
    <xf numFmtId="171" fontId="0" fillId="0" borderId="0" xfId="0" applyNumberFormat="1" applyAlignment="1">
      <alignment vertical="center"/>
    </xf>
    <xf numFmtId="0" fontId="24" fillId="0" borderId="0" xfId="57" applyAlignment="1" applyProtection="1"/>
    <xf numFmtId="166" fontId="17" fillId="0" borderId="60" xfId="0" applyNumberFormat="1" applyFont="1" applyFill="1" applyBorder="1" applyAlignment="1" applyProtection="1">
      <alignment horizontal="right" vertical="center"/>
    </xf>
    <xf numFmtId="166" fontId="17" fillId="0" borderId="58" xfId="0" applyNumberFormat="1" applyFont="1" applyFill="1" applyBorder="1" applyAlignment="1" applyProtection="1">
      <alignment horizontal="right" vertical="center"/>
    </xf>
    <xf numFmtId="166" fontId="6" fillId="0" borderId="58" xfId="0" applyNumberFormat="1" applyFont="1" applyFill="1" applyBorder="1" applyAlignment="1" applyProtection="1">
      <alignment horizontal="right" vertical="center"/>
    </xf>
    <xf numFmtId="166" fontId="6" fillId="0" borderId="16" xfId="0" applyNumberFormat="1" applyFont="1" applyFill="1" applyBorder="1" applyAlignment="1" applyProtection="1">
      <alignment horizontal="right" vertical="center"/>
    </xf>
    <xf numFmtId="165" fontId="8" fillId="0" borderId="95" xfId="0" applyNumberFormat="1" applyFont="1" applyBorder="1" applyAlignment="1">
      <alignment horizontal="right" vertical="center"/>
    </xf>
    <xf numFmtId="165" fontId="6" fillId="0" borderId="95" xfId="0" applyNumberFormat="1" applyFont="1" applyFill="1" applyBorder="1" applyAlignment="1" applyProtection="1">
      <alignment horizontal="right" vertical="center"/>
    </xf>
    <xf numFmtId="165" fontId="8" fillId="0" borderId="95" xfId="0" applyNumberFormat="1" applyFont="1" applyFill="1" applyBorder="1" applyAlignment="1">
      <alignment horizontal="right" vertical="center"/>
    </xf>
    <xf numFmtId="165" fontId="16" fillId="0" borderId="95" xfId="0" applyNumberFormat="1" applyFont="1" applyFill="1" applyBorder="1" applyAlignment="1">
      <alignment horizontal="right" vertical="center"/>
    </xf>
    <xf numFmtId="0" fontId="29" fillId="0" borderId="0" xfId="57" applyFont="1" applyAlignment="1" applyProtection="1"/>
    <xf numFmtId="165" fontId="16" fillId="0" borderId="58" xfId="0" applyNumberFormat="1" applyFont="1" applyBorder="1" applyAlignment="1">
      <alignment horizontal="right" vertical="center"/>
    </xf>
    <xf numFmtId="165" fontId="6" fillId="0" borderId="95" xfId="0" applyNumberFormat="1" applyFont="1" applyFill="1" applyBorder="1" applyAlignment="1" applyProtection="1">
      <alignment vertical="center"/>
      <protection locked="0"/>
    </xf>
    <xf numFmtId="165" fontId="21" fillId="0" borderId="95" xfId="0" applyNumberFormat="1" applyFont="1" applyBorder="1" applyAlignment="1">
      <alignment vertical="center"/>
    </xf>
    <xf numFmtId="0" fontId="17" fillId="0" borderId="26" xfId="43" applyFont="1" applyFill="1" applyBorder="1" applyAlignment="1" applyProtection="1">
      <alignment vertical="center" wrapText="1"/>
      <protection locked="0"/>
    </xf>
    <xf numFmtId="165" fontId="22" fillId="0" borderId="95" xfId="0" applyNumberFormat="1" applyFont="1" applyBorder="1" applyAlignment="1">
      <alignment vertical="center"/>
    </xf>
    <xf numFmtId="3" fontId="8" fillId="0" borderId="95" xfId="0" applyNumberFormat="1" applyFont="1" applyBorder="1" applyAlignment="1">
      <alignment vertical="center"/>
    </xf>
    <xf numFmtId="165" fontId="5" fillId="0" borderId="95" xfId="27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75" fontId="16" fillId="0" borderId="88" xfId="0" applyNumberFormat="1" applyFont="1" applyBorder="1" applyAlignment="1">
      <alignment vertical="center"/>
    </xf>
    <xf numFmtId="171" fontId="16" fillId="0" borderId="96" xfId="58" applyNumberFormat="1" applyFont="1" applyBorder="1" applyAlignment="1">
      <alignment vertical="center"/>
    </xf>
    <xf numFmtId="175" fontId="16" fillId="0" borderId="100" xfId="0" applyNumberFormat="1" applyFont="1" applyBorder="1" applyAlignment="1">
      <alignment vertical="center"/>
    </xf>
    <xf numFmtId="171" fontId="16" fillId="0" borderId="101" xfId="58" applyNumberFormat="1" applyFont="1" applyBorder="1" applyAlignment="1">
      <alignment vertical="center"/>
    </xf>
    <xf numFmtId="175" fontId="16" fillId="0" borderId="98" xfId="0" applyNumberFormat="1" applyFont="1" applyBorder="1" applyAlignment="1">
      <alignment vertical="center"/>
    </xf>
    <xf numFmtId="171" fontId="16" fillId="0" borderId="90" xfId="58" applyNumberFormat="1" applyFont="1" applyBorder="1" applyAlignment="1">
      <alignment vertical="center"/>
    </xf>
    <xf numFmtId="175" fontId="8" fillId="0" borderId="88" xfId="0" applyNumberFormat="1" applyFont="1" applyBorder="1" applyAlignment="1">
      <alignment vertical="center"/>
    </xf>
    <xf numFmtId="171" fontId="8" fillId="0" borderId="96" xfId="58" applyNumberFormat="1" applyFont="1" applyBorder="1" applyAlignment="1">
      <alignment vertical="center"/>
    </xf>
    <xf numFmtId="175" fontId="8" fillId="0" borderId="85" xfId="0" applyNumberFormat="1" applyFont="1" applyBorder="1" applyAlignment="1">
      <alignment vertical="center"/>
    </xf>
    <xf numFmtId="171" fontId="8" fillId="0" borderId="86" xfId="58" applyNumberFormat="1" applyFont="1" applyBorder="1" applyAlignment="1">
      <alignment vertical="center"/>
    </xf>
    <xf numFmtId="175" fontId="8" fillId="0" borderId="98" xfId="0" applyNumberFormat="1" applyFont="1" applyBorder="1" applyAlignment="1">
      <alignment vertical="center"/>
    </xf>
    <xf numFmtId="171" fontId="8" fillId="0" borderId="90" xfId="58" applyNumberFormat="1" applyFont="1" applyBorder="1" applyAlignment="1">
      <alignment vertical="center"/>
    </xf>
    <xf numFmtId="175" fontId="8" fillId="0" borderId="91" xfId="0" applyNumberFormat="1" applyFont="1" applyBorder="1" applyAlignment="1">
      <alignment vertical="center"/>
    </xf>
    <xf numFmtId="171" fontId="8" fillId="0" borderId="97" xfId="58" applyNumberFormat="1" applyFont="1" applyBorder="1" applyAlignment="1">
      <alignment vertical="center"/>
    </xf>
    <xf numFmtId="175" fontId="8" fillId="0" borderId="93" xfId="0" applyNumberFormat="1" applyFont="1" applyBorder="1" applyAlignment="1">
      <alignment vertical="center"/>
    </xf>
    <xf numFmtId="171" fontId="8" fillId="0" borderId="92" xfId="58" applyNumberFormat="1" applyFont="1" applyBorder="1" applyAlignment="1">
      <alignment vertical="center"/>
    </xf>
    <xf numFmtId="175" fontId="8" fillId="0" borderId="99" xfId="0" applyNumberFormat="1" applyFont="1" applyBorder="1" applyAlignment="1">
      <alignment vertical="center"/>
    </xf>
    <xf numFmtId="171" fontId="8" fillId="0" borderId="94" xfId="58" applyNumberFormat="1" applyFont="1" applyBorder="1" applyAlignment="1">
      <alignment vertical="center"/>
    </xf>
    <xf numFmtId="165" fontId="16" fillId="0" borderId="95" xfId="0" applyNumberFormat="1" applyFont="1" applyBorder="1" applyAlignment="1">
      <alignment horizontal="right" vertical="center"/>
    </xf>
    <xf numFmtId="0" fontId="31" fillId="0" borderId="0" xfId="0" applyFont="1"/>
    <xf numFmtId="165" fontId="17" fillId="0" borderId="42" xfId="0" applyNumberFormat="1" applyFont="1" applyFill="1" applyBorder="1" applyAlignment="1" applyProtection="1">
      <alignment horizontal="right" vertical="center"/>
      <protection locked="0"/>
    </xf>
    <xf numFmtId="165" fontId="17" fillId="0" borderId="19" xfId="0" applyNumberFormat="1" applyFont="1" applyFill="1" applyBorder="1" applyAlignment="1" applyProtection="1">
      <alignment horizontal="right" vertical="center"/>
      <protection locked="0"/>
    </xf>
    <xf numFmtId="165" fontId="6" fillId="0" borderId="95" xfId="0" applyNumberFormat="1" applyFont="1" applyFill="1" applyBorder="1" applyAlignment="1" applyProtection="1">
      <alignment horizontal="right" vertical="center"/>
      <protection locked="0"/>
    </xf>
    <xf numFmtId="165" fontId="6" fillId="0" borderId="0" xfId="1" applyNumberFormat="1" applyFont="1" applyFill="1" applyBorder="1" applyAlignment="1" applyProtection="1">
      <alignment horizontal="center" vertical="center"/>
      <protection locked="0"/>
    </xf>
    <xf numFmtId="171" fontId="6" fillId="0" borderId="0" xfId="58" applyNumberFormat="1" applyFont="1" applyFill="1" applyBorder="1" applyAlignment="1" applyProtection="1">
      <alignment vertical="center"/>
      <protection locked="0"/>
    </xf>
    <xf numFmtId="171" fontId="6" fillId="0" borderId="0" xfId="58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32" fillId="0" borderId="0" xfId="0" applyFont="1"/>
    <xf numFmtId="0" fontId="26" fillId="0" borderId="0" xfId="0" applyFont="1"/>
    <xf numFmtId="0" fontId="33" fillId="0" borderId="0" xfId="0" applyFont="1"/>
    <xf numFmtId="0" fontId="26" fillId="0" borderId="0" xfId="0" applyFont="1" applyFill="1"/>
    <xf numFmtId="171" fontId="8" fillId="0" borderId="90" xfId="58" applyNumberFormat="1" applyFont="1" applyBorder="1" applyAlignment="1">
      <alignment horizontal="center" vertical="center"/>
    </xf>
    <xf numFmtId="165" fontId="8" fillId="0" borderId="33" xfId="0" applyNumberFormat="1" applyFont="1" applyFill="1" applyBorder="1" applyAlignment="1">
      <alignment horizontal="center" vertical="center"/>
    </xf>
    <xf numFmtId="0" fontId="5" fillId="0" borderId="0" xfId="0" applyFont="1"/>
    <xf numFmtId="165" fontId="21" fillId="0" borderId="95" xfId="0" applyNumberFormat="1" applyFont="1" applyBorder="1" applyAlignment="1">
      <alignment horizontal="center" vertical="center"/>
    </xf>
    <xf numFmtId="3" fontId="8" fillId="0" borderId="95" xfId="0" applyNumberFormat="1" applyFont="1" applyBorder="1" applyAlignment="1">
      <alignment horizontal="center" vertical="center"/>
    </xf>
    <xf numFmtId="3" fontId="8" fillId="0" borderId="58" xfId="0" applyNumberFormat="1" applyFont="1" applyBorder="1" applyAlignment="1">
      <alignment horizontal="center" vertical="center"/>
    </xf>
    <xf numFmtId="0" fontId="34" fillId="0" borderId="0" xfId="57" applyFont="1" applyAlignment="1" applyProtection="1"/>
    <xf numFmtId="171" fontId="10" fillId="0" borderId="58" xfId="58" applyNumberFormat="1" applyFont="1" applyFill="1" applyBorder="1" applyAlignment="1" applyProtection="1">
      <alignment vertical="center"/>
      <protection locked="0"/>
    </xf>
    <xf numFmtId="171" fontId="27" fillId="0" borderId="59" xfId="58" applyNumberFormat="1" applyFont="1" applyBorder="1" applyAlignment="1">
      <alignment horizontal="right" vertical="center"/>
    </xf>
    <xf numFmtId="171" fontId="4" fillId="0" borderId="59" xfId="58" applyNumberFormat="1" applyFont="1" applyBorder="1" applyAlignment="1">
      <alignment horizontal="right" vertical="center"/>
    </xf>
    <xf numFmtId="171" fontId="4" fillId="0" borderId="18" xfId="58" applyNumberFormat="1" applyFont="1" applyBorder="1" applyAlignment="1">
      <alignment horizontal="right" vertical="center"/>
    </xf>
    <xf numFmtId="175" fontId="8" fillId="0" borderId="98" xfId="0" applyNumberFormat="1" applyFont="1" applyFill="1" applyBorder="1" applyAlignment="1">
      <alignment vertical="center"/>
    </xf>
    <xf numFmtId="171" fontId="16" fillId="0" borderId="96" xfId="58" applyNumberFormat="1" applyFont="1" applyBorder="1" applyAlignment="1">
      <alignment horizontal="right" vertical="center"/>
    </xf>
    <xf numFmtId="171" fontId="16" fillId="0" borderId="101" xfId="58" applyNumberFormat="1" applyFont="1" applyBorder="1" applyAlignment="1">
      <alignment horizontal="right" vertical="center"/>
    </xf>
    <xf numFmtId="171" fontId="16" fillId="0" borderId="90" xfId="58" applyNumberFormat="1" applyFont="1" applyBorder="1" applyAlignment="1">
      <alignment horizontal="right" vertical="center"/>
    </xf>
    <xf numFmtId="171" fontId="8" fillId="0" borderId="96" xfId="58" applyNumberFormat="1" applyFont="1" applyBorder="1" applyAlignment="1">
      <alignment horizontal="right" vertical="center"/>
    </xf>
    <xf numFmtId="171" fontId="8" fillId="0" borderId="86" xfId="58" applyNumberFormat="1" applyFont="1" applyBorder="1" applyAlignment="1">
      <alignment horizontal="right" vertical="center"/>
    </xf>
    <xf numFmtId="171" fontId="8" fillId="0" borderId="90" xfId="58" applyNumberFormat="1" applyFont="1" applyBorder="1" applyAlignment="1">
      <alignment horizontal="right" vertical="center"/>
    </xf>
    <xf numFmtId="171" fontId="8" fillId="0" borderId="97" xfId="58" applyNumberFormat="1" applyFont="1" applyBorder="1" applyAlignment="1">
      <alignment horizontal="right" vertical="center"/>
    </xf>
    <xf numFmtId="171" fontId="8" fillId="0" borderId="92" xfId="58" applyNumberFormat="1" applyFont="1" applyBorder="1" applyAlignment="1">
      <alignment horizontal="right" vertical="center"/>
    </xf>
    <xf numFmtId="171" fontId="8" fillId="0" borderId="94" xfId="58" applyNumberFormat="1" applyFont="1" applyBorder="1" applyAlignment="1">
      <alignment horizontal="right" vertical="center"/>
    </xf>
    <xf numFmtId="175" fontId="8" fillId="0" borderId="59" xfId="0" applyNumberFormat="1" applyFont="1" applyBorder="1" applyAlignment="1">
      <alignment vertical="center"/>
    </xf>
    <xf numFmtId="165" fontId="8" fillId="0" borderId="57" xfId="0" applyNumberFormat="1" applyFont="1" applyFill="1" applyBorder="1" applyAlignment="1">
      <alignment horizontal="center" vertical="center"/>
    </xf>
    <xf numFmtId="165" fontId="8" fillId="0" borderId="59" xfId="0" applyNumberFormat="1" applyFont="1" applyBorder="1" applyAlignment="1">
      <alignment horizontal="center" vertical="center"/>
    </xf>
    <xf numFmtId="165" fontId="6" fillId="0" borderId="95" xfId="0" applyNumberFormat="1" applyFont="1" applyFill="1" applyBorder="1" applyAlignment="1" applyProtection="1">
      <alignment horizontal="center" vertical="center"/>
      <protection locked="0"/>
    </xf>
    <xf numFmtId="165" fontId="6" fillId="4" borderId="62" xfId="1" applyNumberFormat="1" applyFont="1" applyFill="1" applyBorder="1" applyAlignment="1" applyProtection="1">
      <alignment vertical="center"/>
      <protection locked="0"/>
    </xf>
    <xf numFmtId="165" fontId="6" fillId="4" borderId="63" xfId="1" applyNumberFormat="1" applyFont="1" applyFill="1" applyBorder="1" applyAlignment="1" applyProtection="1">
      <alignment vertical="center"/>
      <protection locked="0"/>
    </xf>
    <xf numFmtId="165" fontId="6" fillId="4" borderId="64" xfId="1" applyNumberFormat="1" applyFont="1" applyFill="1" applyBorder="1" applyAlignment="1" applyProtection="1">
      <alignment vertical="center"/>
      <protection locked="0"/>
    </xf>
    <xf numFmtId="165" fontId="6" fillId="4" borderId="61" xfId="1" applyNumberFormat="1" applyFont="1" applyFill="1" applyBorder="1" applyAlignment="1" applyProtection="1">
      <alignment vertical="center"/>
      <protection locked="0"/>
    </xf>
    <xf numFmtId="0" fontId="10" fillId="4" borderId="66" xfId="2" applyFont="1" applyFill="1" applyBorder="1" applyAlignment="1" applyProtection="1">
      <alignment horizontal="center" vertical="center"/>
      <protection locked="0"/>
    </xf>
    <xf numFmtId="171" fontId="6" fillId="4" borderId="67" xfId="58" applyNumberFormat="1" applyFont="1" applyFill="1" applyBorder="1" applyAlignment="1" applyProtection="1">
      <alignment vertical="center"/>
      <protection locked="0"/>
    </xf>
    <xf numFmtId="171" fontId="6" fillId="4" borderId="68" xfId="58" applyNumberFormat="1" applyFont="1" applyFill="1" applyBorder="1" applyAlignment="1" applyProtection="1">
      <alignment vertical="center"/>
      <protection locked="0"/>
    </xf>
    <xf numFmtId="171" fontId="6" fillId="4" borderId="69" xfId="58" applyNumberFormat="1" applyFont="1" applyFill="1" applyBorder="1" applyAlignment="1" applyProtection="1">
      <alignment vertical="center"/>
      <protection locked="0"/>
    </xf>
    <xf numFmtId="171" fontId="6" fillId="4" borderId="66" xfId="58" applyNumberFormat="1" applyFont="1" applyFill="1" applyBorder="1" applyAlignment="1" applyProtection="1">
      <alignment vertical="center"/>
      <protection locked="0"/>
    </xf>
    <xf numFmtId="0" fontId="6" fillId="4" borderId="102" xfId="2" applyFont="1" applyFill="1" applyBorder="1" applyAlignment="1" applyProtection="1">
      <alignment horizontal="center" vertical="center"/>
      <protection locked="0"/>
    </xf>
    <xf numFmtId="0" fontId="6" fillId="4" borderId="71" xfId="2" applyFont="1" applyFill="1" applyBorder="1" applyAlignment="1" applyProtection="1">
      <alignment horizontal="center" vertical="center"/>
      <protection locked="0"/>
    </xf>
    <xf numFmtId="165" fontId="6" fillId="4" borderId="72" xfId="1" applyNumberFormat="1" applyFont="1" applyFill="1" applyBorder="1" applyAlignment="1" applyProtection="1">
      <alignment vertical="center"/>
      <protection locked="0"/>
    </xf>
    <xf numFmtId="165" fontId="6" fillId="4" borderId="73" xfId="1" applyNumberFormat="1" applyFont="1" applyFill="1" applyBorder="1" applyAlignment="1" applyProtection="1">
      <alignment vertical="center"/>
      <protection locked="0"/>
    </xf>
    <xf numFmtId="165" fontId="6" fillId="4" borderId="74" xfId="1" applyNumberFormat="1" applyFont="1" applyFill="1" applyBorder="1" applyAlignment="1" applyProtection="1">
      <alignment vertical="center"/>
      <protection locked="0"/>
    </xf>
    <xf numFmtId="165" fontId="6" fillId="4" borderId="71" xfId="1" applyNumberFormat="1" applyFont="1" applyFill="1" applyBorder="1" applyAlignment="1" applyProtection="1">
      <alignment vertical="center"/>
      <protection locked="0"/>
    </xf>
    <xf numFmtId="0" fontId="10" fillId="4" borderId="76" xfId="2" applyFont="1" applyFill="1" applyBorder="1" applyAlignment="1" applyProtection="1">
      <alignment horizontal="center" vertical="center"/>
      <protection locked="0"/>
    </xf>
    <xf numFmtId="171" fontId="6" fillId="4" borderId="78" xfId="58" applyNumberFormat="1" applyFont="1" applyFill="1" applyBorder="1" applyAlignment="1" applyProtection="1">
      <alignment vertical="center"/>
      <protection locked="0"/>
    </xf>
    <xf numFmtId="171" fontId="6" fillId="4" borderId="79" xfId="58" applyNumberFormat="1" applyFont="1" applyFill="1" applyBorder="1" applyAlignment="1" applyProtection="1">
      <alignment vertical="center"/>
      <protection locked="0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87" xfId="2" applyFont="1" applyFill="1" applyBorder="1" applyAlignment="1" applyProtection="1">
      <alignment horizontal="center" vertical="center"/>
      <protection locked="0"/>
    </xf>
    <xf numFmtId="0" fontId="10" fillId="4" borderId="84" xfId="2" applyFont="1" applyFill="1" applyBorder="1" applyAlignment="1" applyProtection="1">
      <alignment horizontal="center" vertical="center"/>
      <protection locked="0"/>
    </xf>
    <xf numFmtId="0" fontId="6" fillId="4" borderId="83" xfId="2" applyFont="1" applyFill="1" applyBorder="1" applyAlignment="1" applyProtection="1">
      <alignment horizontal="center" vertical="center"/>
      <protection locked="0"/>
    </xf>
    <xf numFmtId="165" fontId="6" fillId="4" borderId="65" xfId="1" applyNumberFormat="1" applyFont="1" applyFill="1" applyBorder="1" applyAlignment="1" applyProtection="1">
      <alignment vertical="center"/>
      <protection locked="0"/>
    </xf>
    <xf numFmtId="165" fontId="6" fillId="4" borderId="64" xfId="1" applyNumberFormat="1" applyFont="1" applyFill="1" applyBorder="1" applyAlignment="1" applyProtection="1">
      <alignment horizontal="center" vertical="center"/>
      <protection locked="0"/>
    </xf>
    <xf numFmtId="165" fontId="6" fillId="4" borderId="61" xfId="1" applyNumberFormat="1" applyFont="1" applyFill="1" applyBorder="1" applyAlignment="1" applyProtection="1">
      <alignment horizontal="center" vertical="center"/>
      <protection locked="0"/>
    </xf>
    <xf numFmtId="165" fontId="6" fillId="4" borderId="75" xfId="1" applyNumberFormat="1" applyFont="1" applyFill="1" applyBorder="1" applyAlignment="1" applyProtection="1">
      <alignment vertical="center"/>
      <protection locked="0"/>
    </xf>
    <xf numFmtId="165" fontId="6" fillId="4" borderId="74" xfId="1" applyNumberFormat="1" applyFont="1" applyFill="1" applyBorder="1" applyAlignment="1" applyProtection="1">
      <alignment horizontal="center" vertical="center"/>
      <protection locked="0"/>
    </xf>
    <xf numFmtId="165" fontId="6" fillId="4" borderId="71" xfId="1" applyNumberFormat="1" applyFont="1" applyFill="1" applyBorder="1" applyAlignment="1" applyProtection="1">
      <alignment horizontal="center" vertical="center"/>
      <protection locked="0"/>
    </xf>
    <xf numFmtId="171" fontId="6" fillId="4" borderId="70" xfId="58" applyNumberFormat="1" applyFont="1" applyFill="1" applyBorder="1" applyAlignment="1" applyProtection="1">
      <alignment vertical="center"/>
      <protection locked="0"/>
    </xf>
    <xf numFmtId="171" fontId="6" fillId="4" borderId="69" xfId="58" applyNumberFormat="1" applyFont="1" applyFill="1" applyBorder="1" applyAlignment="1" applyProtection="1">
      <alignment horizontal="center" vertical="center"/>
      <protection locked="0"/>
    </xf>
    <xf numFmtId="171" fontId="6" fillId="4" borderId="66" xfId="58" applyNumberFormat="1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>
      <alignment horizontal="center" vertical="center" wrapText="1"/>
    </xf>
    <xf numFmtId="0" fontId="10" fillId="4" borderId="89" xfId="2" applyFont="1" applyFill="1" applyBorder="1" applyAlignment="1" applyProtection="1">
      <alignment horizontal="center" vertical="center"/>
      <protection locked="0"/>
    </xf>
    <xf numFmtId="171" fontId="6" fillId="4" borderId="77" xfId="58" applyNumberFormat="1" applyFont="1" applyFill="1" applyBorder="1" applyAlignment="1" applyProtection="1">
      <alignment vertical="center"/>
      <protection locked="0"/>
    </xf>
    <xf numFmtId="171" fontId="6" fillId="4" borderId="79" xfId="58" applyNumberFormat="1" applyFont="1" applyFill="1" applyBorder="1" applyAlignment="1" applyProtection="1">
      <alignment horizontal="center" vertical="center"/>
      <protection locked="0"/>
    </xf>
    <xf numFmtId="171" fontId="6" fillId="4" borderId="76" xfId="58" applyNumberFormat="1" applyFont="1" applyFill="1" applyBorder="1" applyAlignment="1" applyProtection="1">
      <alignment horizontal="center" vertical="center"/>
      <protection locked="0"/>
    </xf>
    <xf numFmtId="171" fontId="6" fillId="4" borderId="80" xfId="58" applyNumberFormat="1" applyFont="1" applyFill="1" applyBorder="1" applyAlignment="1" applyProtection="1">
      <alignment vertical="center"/>
      <protection locked="0"/>
    </xf>
    <xf numFmtId="171" fontId="6" fillId="4" borderId="76" xfId="58" applyNumberFormat="1" applyFont="1" applyFill="1" applyBorder="1" applyAlignment="1" applyProtection="1">
      <alignment vertical="center"/>
      <protection locked="0"/>
    </xf>
    <xf numFmtId="165" fontId="6" fillId="4" borderId="63" xfId="1" applyNumberFormat="1" applyFont="1" applyFill="1" applyBorder="1" applyAlignment="1" applyProtection="1">
      <alignment horizontal="center" vertical="center"/>
      <protection locked="0"/>
    </xf>
    <xf numFmtId="171" fontId="6" fillId="4" borderId="68" xfId="58" applyNumberFormat="1" applyFont="1" applyFill="1" applyBorder="1" applyAlignment="1" applyProtection="1">
      <alignment horizontal="center" vertical="center"/>
      <protection locked="0"/>
    </xf>
    <xf numFmtId="165" fontId="6" fillId="4" borderId="73" xfId="1" applyNumberFormat="1" applyFont="1" applyFill="1" applyBorder="1" applyAlignment="1" applyProtection="1">
      <alignment horizontal="center" vertical="center"/>
      <protection locked="0"/>
    </xf>
    <xf numFmtId="171" fontId="6" fillId="4" borderId="78" xfId="58" applyNumberFormat="1" applyFont="1" applyFill="1" applyBorder="1" applyAlignment="1" applyProtection="1">
      <alignment horizontal="center" vertical="center"/>
      <protection locked="0"/>
    </xf>
    <xf numFmtId="3" fontId="6" fillId="4" borderId="22" xfId="43" applyNumberFormat="1" applyFont="1" applyFill="1" applyBorder="1" applyAlignment="1" applyProtection="1">
      <alignment horizontal="center" vertical="center" wrapText="1"/>
      <protection locked="0"/>
    </xf>
    <xf numFmtId="3" fontId="6" fillId="4" borderId="21" xfId="43" applyNumberFormat="1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/>
    </xf>
    <xf numFmtId="3" fontId="6" fillId="4" borderId="40" xfId="43" applyNumberFormat="1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166" fontId="17" fillId="0" borderId="103" xfId="0" applyNumberFormat="1" applyFont="1" applyFill="1" applyBorder="1" applyAlignment="1" applyProtection="1">
      <alignment horizontal="right" vertical="center"/>
    </xf>
    <xf numFmtId="166" fontId="6" fillId="0" borderId="18" xfId="0" applyNumberFormat="1" applyFont="1" applyFill="1" applyBorder="1" applyAlignment="1" applyProtection="1">
      <alignment horizontal="right" vertical="center"/>
    </xf>
    <xf numFmtId="0" fontId="6" fillId="4" borderId="21" xfId="0" applyFont="1" applyFill="1" applyBorder="1" applyAlignment="1">
      <alignment horizontal="center" vertical="center" wrapText="1"/>
    </xf>
    <xf numFmtId="166" fontId="6" fillId="0" borderId="103" xfId="0" applyNumberFormat="1" applyFont="1" applyFill="1" applyBorder="1" applyAlignment="1" applyProtection="1">
      <alignment horizontal="right" vertical="center"/>
    </xf>
    <xf numFmtId="0" fontId="0" fillId="0" borderId="0" xfId="0"/>
    <xf numFmtId="165" fontId="8" fillId="0" borderId="104" xfId="0" applyNumberFormat="1" applyFont="1" applyBorder="1" applyAlignment="1">
      <alignment horizontal="right" vertical="center"/>
    </xf>
    <xf numFmtId="0" fontId="36" fillId="0" borderId="0" xfId="0" applyFont="1" applyFill="1" applyBorder="1" applyAlignment="1">
      <alignment horizontal="right" vertical="center" wrapText="1"/>
    </xf>
    <xf numFmtId="165" fontId="16" fillId="0" borderId="59" xfId="0" applyNumberFormat="1" applyFont="1" applyFill="1" applyBorder="1" applyAlignment="1">
      <alignment horizontal="right" vertical="center"/>
    </xf>
    <xf numFmtId="165" fontId="8" fillId="0" borderId="18" xfId="0" applyNumberFormat="1" applyFont="1" applyFill="1" applyBorder="1" applyAlignment="1">
      <alignment horizontal="right" vertical="center"/>
    </xf>
    <xf numFmtId="165" fontId="8" fillId="0" borderId="105" xfId="0" applyNumberFormat="1" applyFont="1" applyBorder="1" applyAlignment="1">
      <alignment horizontal="right" vertical="center"/>
    </xf>
    <xf numFmtId="165" fontId="8" fillId="0" borderId="105" xfId="0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 applyProtection="1">
      <alignment vertical="center"/>
      <protection locked="0"/>
    </xf>
    <xf numFmtId="165" fontId="6" fillId="0" borderId="105" xfId="0" applyNumberFormat="1" applyFont="1" applyFill="1" applyBorder="1" applyAlignment="1" applyProtection="1">
      <alignment horizontal="right" vertical="center"/>
    </xf>
    <xf numFmtId="166" fontId="17" fillId="0" borderId="20" xfId="0" applyNumberFormat="1" applyFont="1" applyFill="1" applyBorder="1" applyAlignment="1" applyProtection="1">
      <alignment horizontal="right" vertical="center"/>
    </xf>
    <xf numFmtId="165" fontId="21" fillId="0" borderId="105" xfId="0" applyNumberFormat="1" applyFont="1" applyBorder="1" applyAlignment="1">
      <alignment vertical="center"/>
    </xf>
    <xf numFmtId="165" fontId="6" fillId="0" borderId="104" xfId="0" applyNumberFormat="1" applyFont="1" applyFill="1" applyBorder="1" applyAlignment="1" applyProtection="1">
      <alignment horizontal="right" vertical="center"/>
      <protection locked="0"/>
    </xf>
    <xf numFmtId="165" fontId="6" fillId="0" borderId="58" xfId="0" applyNumberFormat="1" applyFont="1" applyFill="1" applyBorder="1" applyAlignment="1" applyProtection="1">
      <alignment horizontal="center" vertical="center"/>
      <protection locked="0"/>
    </xf>
    <xf numFmtId="171" fontId="27" fillId="0" borderId="58" xfId="58" applyNumberFormat="1" applyFont="1" applyFill="1" applyBorder="1" applyAlignment="1">
      <alignment horizontal="right" vertical="center"/>
    </xf>
    <xf numFmtId="171" fontId="4" fillId="0" borderId="58" xfId="58" applyNumberFormat="1" applyFont="1" applyFill="1" applyBorder="1" applyAlignment="1">
      <alignment horizontal="right" vertical="center"/>
    </xf>
    <xf numFmtId="171" fontId="4" fillId="0" borderId="16" xfId="58" applyNumberFormat="1" applyFont="1" applyFill="1" applyBorder="1" applyAlignment="1">
      <alignment horizontal="right" vertical="center"/>
    </xf>
    <xf numFmtId="165" fontId="22" fillId="0" borderId="104" xfId="0" applyNumberFormat="1" applyFont="1" applyBorder="1" applyAlignment="1">
      <alignment vertical="center"/>
    </xf>
    <xf numFmtId="165" fontId="21" fillId="0" borderId="104" xfId="0" applyNumberFormat="1" applyFont="1" applyBorder="1" applyAlignment="1">
      <alignment vertical="center"/>
    </xf>
    <xf numFmtId="165" fontId="6" fillId="0" borderId="104" xfId="27" applyNumberFormat="1" applyFont="1" applyFill="1" applyBorder="1" applyAlignment="1">
      <alignment vertical="center"/>
    </xf>
    <xf numFmtId="171" fontId="27" fillId="0" borderId="59" xfId="58" applyNumberFormat="1" applyFont="1" applyFill="1" applyBorder="1" applyAlignment="1">
      <alignment horizontal="right" vertical="center"/>
    </xf>
    <xf numFmtId="171" fontId="4" fillId="0" borderId="59" xfId="58" applyNumberFormat="1" applyFont="1" applyFill="1" applyBorder="1" applyAlignment="1">
      <alignment horizontal="right" vertical="center"/>
    </xf>
    <xf numFmtId="171" fontId="4" fillId="0" borderId="18" xfId="58" applyNumberFormat="1" applyFont="1" applyFill="1" applyBorder="1" applyAlignment="1">
      <alignment horizontal="right" vertical="center"/>
    </xf>
    <xf numFmtId="0" fontId="0" fillId="0" borderId="0" xfId="0"/>
    <xf numFmtId="0" fontId="37" fillId="0" borderId="0" xfId="0" applyFont="1" applyAlignment="1">
      <alignment vertical="center"/>
    </xf>
    <xf numFmtId="0" fontId="37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165" fontId="6" fillId="0" borderId="105" xfId="0" applyNumberFormat="1" applyFont="1" applyBorder="1" applyAlignment="1">
      <alignment horizontal="right" vertical="center"/>
    </xf>
    <xf numFmtId="165" fontId="6" fillId="0" borderId="60" xfId="0" applyNumberFormat="1" applyFont="1" applyBorder="1" applyAlignment="1">
      <alignment horizontal="right" vertical="center"/>
    </xf>
    <xf numFmtId="165" fontId="6" fillId="0" borderId="58" xfId="0" applyNumberFormat="1" applyFont="1" applyBorder="1" applyAlignment="1">
      <alignment horizontal="right" vertical="center"/>
    </xf>
    <xf numFmtId="165" fontId="6" fillId="0" borderId="26" xfId="0" applyNumberFormat="1" applyFont="1" applyBorder="1" applyAlignment="1">
      <alignment horizontal="right" vertical="center"/>
    </xf>
    <xf numFmtId="165" fontId="6" fillId="0" borderId="59" xfId="0" applyNumberFormat="1" applyFont="1" applyBorder="1" applyAlignment="1">
      <alignment horizontal="right" vertical="center"/>
    </xf>
    <xf numFmtId="165" fontId="6" fillId="0" borderId="95" xfId="0" applyNumberFormat="1" applyFont="1" applyBorder="1" applyAlignment="1">
      <alignment horizontal="right" vertical="center"/>
    </xf>
    <xf numFmtId="2" fontId="0" fillId="0" borderId="0" xfId="0" applyNumberFormat="1"/>
    <xf numFmtId="175" fontId="0" fillId="0" borderId="0" xfId="0" applyNumberFormat="1"/>
    <xf numFmtId="171" fontId="38" fillId="0" borderId="0" xfId="0" applyNumberFormat="1" applyFont="1"/>
    <xf numFmtId="2" fontId="38" fillId="0" borderId="0" xfId="0" applyNumberFormat="1" applyFont="1"/>
    <xf numFmtId="2" fontId="0" fillId="0" borderId="0" xfId="0" applyNumberFormat="1" applyAlignment="1">
      <alignment vertical="center"/>
    </xf>
    <xf numFmtId="171" fontId="8" fillId="0" borderId="0" xfId="0" applyNumberFormat="1" applyFont="1" applyAlignment="1">
      <alignment horizontal="center"/>
    </xf>
    <xf numFmtId="0" fontId="39" fillId="0" borderId="0" xfId="57" applyFont="1" applyAlignment="1" applyProtection="1"/>
    <xf numFmtId="0" fontId="6" fillId="0" borderId="0" xfId="2" applyFont="1" applyFill="1" applyBorder="1" applyAlignment="1" applyProtection="1">
      <alignment horizontal="center" vertical="center"/>
      <protection locked="0"/>
    </xf>
    <xf numFmtId="0" fontId="10" fillId="4" borderId="106" xfId="2" applyFont="1" applyFill="1" applyBorder="1" applyAlignment="1" applyProtection="1">
      <alignment horizontal="center" vertical="center"/>
      <protection locked="0"/>
    </xf>
    <xf numFmtId="175" fontId="8" fillId="0" borderId="98" xfId="0" applyNumberFormat="1" applyFont="1" applyBorder="1" applyAlignment="1">
      <alignment horizontal="center" vertical="center"/>
    </xf>
    <xf numFmtId="171" fontId="8" fillId="0" borderId="90" xfId="58" applyNumberFormat="1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horizontal="center" vertical="center"/>
    </xf>
    <xf numFmtId="0" fontId="24" fillId="0" borderId="0" xfId="57" applyFill="1" applyBorder="1" applyAlignment="1" applyProtection="1"/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 wrapText="1"/>
    </xf>
    <xf numFmtId="175" fontId="8" fillId="0" borderId="88" xfId="0" applyNumberFormat="1" applyFont="1" applyBorder="1" applyAlignment="1">
      <alignment horizontal="center" vertical="center"/>
    </xf>
    <xf numFmtId="171" fontId="8" fillId="0" borderId="96" xfId="58" applyNumberFormat="1" applyFont="1" applyBorder="1" applyAlignment="1">
      <alignment horizontal="center" vertical="center"/>
    </xf>
    <xf numFmtId="175" fontId="8" fillId="0" borderId="59" xfId="0" applyNumberFormat="1" applyFont="1" applyBorder="1" applyAlignment="1">
      <alignment horizontal="center" vertical="center"/>
    </xf>
    <xf numFmtId="175" fontId="8" fillId="0" borderId="85" xfId="0" applyNumberFormat="1" applyFont="1" applyBorder="1" applyAlignment="1">
      <alignment horizontal="center" vertical="center"/>
    </xf>
    <xf numFmtId="1" fontId="16" fillId="0" borderId="88" xfId="0" applyNumberFormat="1" applyFont="1" applyBorder="1" applyAlignment="1">
      <alignment horizontal="right" vertical="center"/>
    </xf>
    <xf numFmtId="1" fontId="8" fillId="0" borderId="88" xfId="0" applyNumberFormat="1" applyFont="1" applyBorder="1" applyAlignment="1">
      <alignment horizontal="right" vertical="center"/>
    </xf>
    <xf numFmtId="1" fontId="8" fillId="0" borderId="91" xfId="0" applyNumberFormat="1" applyFont="1" applyBorder="1" applyAlignment="1">
      <alignment horizontal="right" vertical="center"/>
    </xf>
    <xf numFmtId="1" fontId="16" fillId="0" borderId="100" xfId="0" applyNumberFormat="1" applyFont="1" applyBorder="1" applyAlignment="1">
      <alignment horizontal="right" vertical="center"/>
    </xf>
    <xf numFmtId="1" fontId="8" fillId="0" borderId="85" xfId="0" applyNumberFormat="1" applyFont="1" applyBorder="1" applyAlignment="1">
      <alignment horizontal="right" vertical="center"/>
    </xf>
    <xf numFmtId="1" fontId="8" fillId="0" borderId="93" xfId="0" applyNumberFormat="1" applyFont="1" applyBorder="1" applyAlignment="1">
      <alignment horizontal="right" vertical="center"/>
    </xf>
    <xf numFmtId="1" fontId="16" fillId="0" borderId="98" xfId="0" applyNumberFormat="1" applyFont="1" applyBorder="1" applyAlignment="1">
      <alignment horizontal="right" vertical="center"/>
    </xf>
    <xf numFmtId="1" fontId="8" fillId="0" borderId="98" xfId="0" applyNumberFormat="1" applyFont="1" applyBorder="1" applyAlignment="1">
      <alignment horizontal="right" vertical="center"/>
    </xf>
    <xf numFmtId="1" fontId="8" fillId="0" borderId="99" xfId="0" applyNumberFormat="1" applyFont="1" applyBorder="1" applyAlignment="1">
      <alignment horizontal="right" vertical="center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10" fillId="0" borderId="0" xfId="2" applyFont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Border="1" applyAlignment="1" applyProtection="1">
      <alignment vertical="center"/>
      <protection locked="0"/>
    </xf>
    <xf numFmtId="0" fontId="10" fillId="0" borderId="0" xfId="2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6" fillId="3" borderId="51" xfId="2" applyFont="1" applyFill="1" applyBorder="1" applyAlignment="1" applyProtection="1">
      <alignment horizontal="center" vertical="center" wrapText="1"/>
      <protection locked="0"/>
    </xf>
    <xf numFmtId="0" fontId="6" fillId="4" borderId="8" xfId="2" applyFont="1" applyFill="1" applyBorder="1" applyAlignment="1" applyProtection="1">
      <alignment horizontal="center" vertical="center" wrapText="1"/>
      <protection locked="0"/>
    </xf>
    <xf numFmtId="0" fontId="6" fillId="3" borderId="15" xfId="2" applyFont="1" applyFill="1" applyBorder="1" applyAlignment="1" applyProtection="1">
      <alignment horizontal="center" vertical="center" wrapText="1"/>
      <protection locked="0"/>
    </xf>
    <xf numFmtId="3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33" xfId="2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>
      <alignment horizontal="center" vertical="center" wrapText="1"/>
    </xf>
    <xf numFmtId="3" fontId="6" fillId="3" borderId="17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2" xfId="1" applyNumberFormat="1" applyFont="1" applyFill="1" applyBorder="1" applyAlignment="1" applyProtection="1">
      <alignment horizontal="center" vertical="center" wrapText="1"/>
      <protection locked="0"/>
    </xf>
    <xf numFmtId="3" fontId="8" fillId="3" borderId="17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6" fillId="0" borderId="14" xfId="2" applyFont="1" applyFill="1" applyBorder="1" applyAlignment="1" applyProtection="1">
      <alignment horizontal="center" vertical="center"/>
      <protection locked="0"/>
    </xf>
    <xf numFmtId="0" fontId="6" fillId="0" borderId="35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4" borderId="27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3" fontId="6" fillId="4" borderId="13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3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26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1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44" xfId="2" applyFont="1" applyFill="1" applyBorder="1" applyAlignment="1" applyProtection="1">
      <alignment horizontal="center" vertical="center" wrapText="1"/>
      <protection locked="0"/>
    </xf>
    <xf numFmtId="0" fontId="6" fillId="3" borderId="45" xfId="2" applyFont="1" applyFill="1" applyBorder="1" applyAlignment="1" applyProtection="1">
      <alignment horizontal="center" vertical="center" wrapText="1"/>
      <protection locked="0"/>
    </xf>
    <xf numFmtId="0" fontId="6" fillId="4" borderId="81" xfId="2" applyFont="1" applyFill="1" applyBorder="1" applyAlignment="1" applyProtection="1">
      <alignment horizontal="center" vertical="center" wrapText="1"/>
      <protection locked="0"/>
    </xf>
    <xf numFmtId="0" fontId="6" fillId="3" borderId="48" xfId="2" applyFont="1" applyFill="1" applyBorder="1" applyAlignment="1" applyProtection="1">
      <alignment horizontal="center" vertical="center" wrapText="1"/>
      <protection locked="0"/>
    </xf>
    <xf numFmtId="0" fontId="6" fillId="3" borderId="82" xfId="2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6" fillId="4" borderId="55" xfId="2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3" fontId="6" fillId="4" borderId="8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3" fontId="6" fillId="3" borderId="37" xfId="1" applyNumberFormat="1" applyFont="1" applyFill="1" applyBorder="1" applyAlignment="1" applyProtection="1">
      <alignment horizontal="center" vertical="center" wrapText="1"/>
      <protection locked="0"/>
    </xf>
    <xf numFmtId="0" fontId="6" fillId="4" borderId="104" xfId="2" applyFont="1" applyFill="1" applyBorder="1" applyAlignment="1" applyProtection="1">
      <alignment horizontal="center" vertical="center" wrapText="1"/>
      <protection locked="0"/>
    </xf>
    <xf numFmtId="3" fontId="6" fillId="4" borderId="30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36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56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53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9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3" fontId="8" fillId="4" borderId="9" xfId="0" applyNumberFormat="1" applyFont="1" applyFill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8" fillId="3" borderId="1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3" fontId="6" fillId="4" borderId="36" xfId="1" applyNumberFormat="1" applyFont="1" applyFill="1" applyBorder="1" applyAlignment="1" applyProtection="1">
      <alignment horizontal="center" vertical="center" wrapText="1"/>
      <protection locked="0"/>
    </xf>
    <xf numFmtId="3" fontId="8" fillId="4" borderId="13" xfId="0" applyNumberFormat="1" applyFont="1" applyFill="1" applyBorder="1" applyAlignment="1">
      <alignment horizontal="center" vertical="center" wrapText="1"/>
    </xf>
    <xf numFmtId="0" fontId="10" fillId="0" borderId="6" xfId="2" applyFont="1" applyFill="1" applyBorder="1" applyAlignment="1" applyProtection="1">
      <alignment horizontal="left" vertical="center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4" borderId="5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51" xfId="0" applyFont="1" applyFill="1" applyBorder="1" applyAlignment="1">
      <alignment horizontal="center" vertical="center"/>
    </xf>
    <xf numFmtId="0" fontId="21" fillId="3" borderId="36" xfId="0" applyFont="1" applyFill="1" applyBorder="1" applyAlignment="1">
      <alignment horizontal="center" vertical="center"/>
    </xf>
    <xf numFmtId="0" fontId="21" fillId="3" borderId="52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3" borderId="56" xfId="0" applyFont="1" applyFill="1" applyBorder="1" applyAlignment="1">
      <alignment horizontal="center" vertical="center"/>
    </xf>
    <xf numFmtId="0" fontId="6" fillId="4" borderId="43" xfId="43" applyFont="1" applyFill="1" applyBorder="1" applyAlignment="1">
      <alignment horizontal="center" vertical="center" wrapText="1"/>
    </xf>
    <xf numFmtId="0" fontId="6" fillId="3" borderId="38" xfId="43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4" borderId="5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</cellXfs>
  <cellStyles count="88">
    <cellStyle name="% procenta" xfId="3"/>
    <cellStyle name="Celkem 2" xfId="4"/>
    <cellStyle name="Comma0" xfId="5"/>
    <cellStyle name="Currency0" xfId="6"/>
    <cellStyle name="Currency0 2" xfId="7"/>
    <cellStyle name="Currency0 2 2" xfId="60"/>
    <cellStyle name="Currency0 2 2 2" xfId="74"/>
    <cellStyle name="Currency0 2 3" xfId="69"/>
    <cellStyle name="Čárka 2" xfId="8"/>
    <cellStyle name="Čárka 2 2" xfId="9"/>
    <cellStyle name="Čárka 2 2 2" xfId="61"/>
    <cellStyle name="Čárka 2 2 2 2" xfId="75"/>
    <cellStyle name="Čárka 2 2 3" xfId="70"/>
    <cellStyle name="Date" xfId="10"/>
    <cellStyle name="Datum" xfId="11"/>
    <cellStyle name="Datum 2" xfId="12"/>
    <cellStyle name="Finanční" xfId="13"/>
    <cellStyle name="Finanční0" xfId="14"/>
    <cellStyle name="Finanční0 2" xfId="15"/>
    <cellStyle name="Fixed" xfId="16"/>
    <cellStyle name="Heading 1" xfId="17"/>
    <cellStyle name="Heading 2" xfId="18"/>
    <cellStyle name="Hypertextový odkaz" xfId="57" builtinId="8"/>
    <cellStyle name="Hypertextový odkaz 2" xfId="81"/>
    <cellStyle name="Hypertextový odkaz 3" xfId="79"/>
    <cellStyle name="Měna" xfId="19"/>
    <cellStyle name="Měna 2" xfId="20"/>
    <cellStyle name="Měna 2 2" xfId="62"/>
    <cellStyle name="Měna 2 2 2" xfId="76"/>
    <cellStyle name="Měna 2 3" xfId="71"/>
    <cellStyle name="Měna 3" xfId="80"/>
    <cellStyle name="Měna 4" xfId="82"/>
    <cellStyle name="Měna 5" xfId="83"/>
    <cellStyle name="Měna 6" xfId="86"/>
    <cellStyle name="Měna 7" xfId="87"/>
    <cellStyle name="Měna0" xfId="21"/>
    <cellStyle name="Měna0 2" xfId="22"/>
    <cellStyle name="Měna0 2 2" xfId="23"/>
    <cellStyle name="Měna0 2 2 2" xfId="63"/>
    <cellStyle name="Měna0 2 2 2 2" xfId="77"/>
    <cellStyle name="Měna0 2 2 3" xfId="72"/>
    <cellStyle name="Měna0 3" xfId="24"/>
    <cellStyle name="Měna0 3 2" xfId="64"/>
    <cellStyle name="Měna0 3 2 2" xfId="78"/>
    <cellStyle name="Měna0 3 3" xfId="73"/>
    <cellStyle name="Normální" xfId="0" builtinId="0"/>
    <cellStyle name="normální 10" xfId="25"/>
    <cellStyle name="normální 11" xfId="26"/>
    <cellStyle name="normální 12" xfId="27"/>
    <cellStyle name="normální 12 2" xfId="28"/>
    <cellStyle name="normální 13" xfId="29"/>
    <cellStyle name="normální 14" xfId="30"/>
    <cellStyle name="normální 15" xfId="31"/>
    <cellStyle name="normální 16" xfId="32"/>
    <cellStyle name="normální 16 2" xfId="33"/>
    <cellStyle name="normální 17" xfId="34"/>
    <cellStyle name="normální 17 2" xfId="35"/>
    <cellStyle name="normální 18" xfId="66"/>
    <cellStyle name="Normální 19" xfId="84"/>
    <cellStyle name="normální 2" xfId="1"/>
    <cellStyle name="Normální 2 2" xfId="36"/>
    <cellStyle name="Normální 2 3" xfId="37"/>
    <cellStyle name="Normální 2 4" xfId="38"/>
    <cellStyle name="Normální 2 5" xfId="39"/>
    <cellStyle name="Normální 2 6" xfId="68"/>
    <cellStyle name="Normální 20" xfId="85"/>
    <cellStyle name="normální 3" xfId="40"/>
    <cellStyle name="normální 3 2" xfId="65"/>
    <cellStyle name="normální 3 3" xfId="59"/>
    <cellStyle name="normální 4" xfId="41"/>
    <cellStyle name="normální 5" xfId="42"/>
    <cellStyle name="normální 6" xfId="43"/>
    <cellStyle name="normální 6 2" xfId="44"/>
    <cellStyle name="normální 7" xfId="2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 2" xfId="67"/>
    <cellStyle name="Procenta" xfId="58" builtinId="5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N19"/>
  <sheetViews>
    <sheetView tabSelected="1" zoomScaleNormal="100" workbookViewId="0"/>
  </sheetViews>
  <sheetFormatPr defaultRowHeight="15" x14ac:dyDescent="0.25"/>
  <cols>
    <col min="1" max="1" width="143.7109375" style="5" customWidth="1"/>
  </cols>
  <sheetData>
    <row r="1" spans="1:14" s="53" customFormat="1" ht="19.5" customHeight="1" x14ac:dyDescent="0.25">
      <c r="A1" s="279" t="s">
        <v>125</v>
      </c>
    </row>
    <row r="2" spans="1:14" s="53" customFormat="1" ht="15" customHeight="1" x14ac:dyDescent="0.2">
      <c r="A2" s="95"/>
      <c r="B2" s="81"/>
      <c r="C2" s="81"/>
      <c r="D2" s="81"/>
      <c r="E2" s="81"/>
      <c r="F2" s="81"/>
      <c r="G2" s="81"/>
      <c r="H2" s="81"/>
      <c r="I2" s="81"/>
      <c r="J2" s="81"/>
    </row>
    <row r="3" spans="1:14" s="53" customFormat="1" ht="15" customHeight="1" x14ac:dyDescent="0.25">
      <c r="A3" s="278" t="s">
        <v>137</v>
      </c>
    </row>
    <row r="4" spans="1:14" s="53" customFormat="1" ht="15" customHeight="1" x14ac:dyDescent="0.2">
      <c r="A4" s="72" t="s">
        <v>136</v>
      </c>
      <c r="B4" s="81"/>
      <c r="C4" s="81"/>
      <c r="D4" s="81"/>
      <c r="E4" s="81"/>
      <c r="F4" s="81"/>
      <c r="G4" s="81"/>
      <c r="H4" s="81"/>
      <c r="I4" s="81"/>
      <c r="J4" s="81"/>
    </row>
    <row r="5" spans="1:14" s="139" customFormat="1" ht="15" customHeight="1" x14ac:dyDescent="0.25">
      <c r="A5" s="255" t="s">
        <v>140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</row>
    <row r="6" spans="1:14" s="139" customFormat="1" ht="15" customHeight="1" x14ac:dyDescent="0.25">
      <c r="A6" s="255" t="s">
        <v>141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</row>
    <row r="7" spans="1:14" s="139" customFormat="1" ht="15" customHeight="1" x14ac:dyDescent="0.25">
      <c r="A7" s="255" t="s">
        <v>142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</row>
    <row r="8" spans="1:14" s="139" customFormat="1" ht="15" customHeight="1" x14ac:dyDescent="0.25">
      <c r="A8" s="255" t="s">
        <v>143</v>
      </c>
      <c r="B8" s="239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</row>
    <row r="9" spans="1:14" s="139" customFormat="1" ht="15" customHeight="1" x14ac:dyDescent="0.25">
      <c r="A9" s="255" t="s">
        <v>144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</row>
    <row r="10" spans="1:14" s="139" customFormat="1" ht="15" customHeight="1" x14ac:dyDescent="0.2">
      <c r="A10" s="280" t="s">
        <v>138</v>
      </c>
    </row>
    <row r="11" spans="1:14" s="139" customFormat="1" ht="15" customHeight="1" x14ac:dyDescent="0.25">
      <c r="A11" s="255" t="s">
        <v>145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</row>
    <row r="12" spans="1:14" s="139" customFormat="1" ht="15" customHeight="1" x14ac:dyDescent="0.25">
      <c r="A12" s="255" t="s">
        <v>146</v>
      </c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</row>
    <row r="13" spans="1:14" s="139" customFormat="1" ht="15" customHeight="1" x14ac:dyDescent="0.25">
      <c r="A13" s="255" t="s">
        <v>147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4" s="139" customFormat="1" ht="15" customHeight="1" x14ac:dyDescent="0.25">
      <c r="A14" s="255" t="s">
        <v>148</v>
      </c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</row>
    <row r="15" spans="1:14" s="139" customFormat="1" ht="15" customHeight="1" x14ac:dyDescent="0.2">
      <c r="A15" s="280" t="s">
        <v>139</v>
      </c>
    </row>
    <row r="16" spans="1:14" s="139" customFormat="1" ht="15" customHeight="1" x14ac:dyDescent="0.25">
      <c r="A16" s="255" t="s">
        <v>149</v>
      </c>
      <c r="B16" s="239"/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</row>
    <row r="17" spans="1:13" s="139" customFormat="1" ht="15" customHeight="1" x14ac:dyDescent="0.25">
      <c r="A17" s="255" t="s">
        <v>150</v>
      </c>
      <c r="B17" s="239"/>
      <c r="C17" s="239"/>
      <c r="D17" s="239"/>
      <c r="E17" s="239"/>
      <c r="F17" s="239"/>
      <c r="G17" s="239"/>
      <c r="H17" s="239"/>
      <c r="I17" s="239"/>
      <c r="J17" s="239"/>
      <c r="K17" s="239"/>
      <c r="L17" s="239"/>
      <c r="M17" s="239"/>
    </row>
    <row r="18" spans="1:13" s="139" customFormat="1" ht="15" customHeight="1" x14ac:dyDescent="0.25">
      <c r="A18" s="255" t="s">
        <v>151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</row>
    <row r="19" spans="1:13" s="139" customFormat="1" ht="15" customHeight="1" x14ac:dyDescent="0.25">
      <c r="A19" s="255" t="s">
        <v>152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</row>
  </sheetData>
  <hyperlinks>
    <hyperlink ref="A5" location="'3.2.1'!A1" tooltip="T90" display="Tab. 3.2.1: Střední školy poskytující odborné vzdělávání – školy, třídy, žáci, nově přijatí a absolventi podle druhu vzdělání, v časové řadě 2009/10–2019/20"/>
    <hyperlink ref="A6" location="'3.2.2'!A1" tooltip="T91" display="Tab. 3.2.2: Střední školy poskytující odborné vzdělání v krajském srovnání – počet škol, v časové řadě 2009/10–2019/20"/>
    <hyperlink ref="A7" location="'3.2.3'!A1" tooltip="T92" display="Tab. 3.2.3: Střední školy poskytující odborné vzdělání v krajském srovnání – počet žáků, v časové řadě 2009/10–2019/20"/>
    <hyperlink ref="A8" location="'3.2.4'!A1" tooltip="T93" display="Tab. 3.2.4: Střední školy poskytující odborné vzdělání v krajském srovnání – počet nově přijatých žáků do 1. ročníku, v časové řadě 2009/10–2019/20"/>
    <hyperlink ref="A9" location="'3.2.5'!A1" tooltip="T94" display="Tab. 3.2.5: Střední školy poskytující odborné vzdělání v krajském srovnání – počet absolventů, v časové řadě 2008/09–2018/19"/>
    <hyperlink ref="A11" location="'3.2.6'!A1" tooltip="T95" display="Tab. 3.2.6: Střední odborné vzdělávání s výučním listem – školy, třídy, žáci, nově přijatí a absolventi, v časové řadě 2009/10–2019/20"/>
    <hyperlink ref="A12" location="'3.2.7'!A1" tooltip="T96" display="Tab. 3.2.7: Střední odborné vzdělávání s výučním listem podle zřizovatele školy – školy a žáci, v časové řadě 2009/10–2019/20"/>
    <hyperlink ref="A13" location="'3.2.8'!A1" tooltip="T97" display="Tab. 3.2.8: Střední odborné vzdělávání s výučním listem – žáci podle skupin oborů vzdělávání, v časové řadě 2009/10–2019/20"/>
    <hyperlink ref="A14" location="'3.2.9'!A1" tooltip="T98" display="Tab. 3.2.9: Střední odborné vzdělávání s výučním listem v krajském srovnání – školy, třídy a žáci, v časové řadě 2009/10–2019/20"/>
    <hyperlink ref="A16" location="'3.2.10'!A1" tooltip="T99" display="Tab. 3.2.10: Střední odborné vzdělávání s maturitní zkouškou – školy, třídy, žáci, nově přijatí a absolventi, v časové řadě 2009/10–2019/20"/>
    <hyperlink ref="A17" location="'3.2.11'!A1" tooltip="T100" display="Tab. 3.2.11: Střední odborné vzdělávání s maturitní zkouškou podle zřizovatele školy – školy a žáci, v časové řadě 2009/10–2019/20"/>
    <hyperlink ref="A18" location="'3.2.12'!A1" tooltip="T101" display="Tab. 3.2.12: Střední odborné vzdělávání s maturitní zkouškou – žáci podle skupin oborů vzdělávání, v časové řadě 2009/10–2019/20"/>
    <hyperlink ref="A19" location="'3.2.13'!A1" tooltip="T102" display="Tab. 3.2.13: Střední odborné vzdělávání s maturitní zkouškou v krajském srovnání – školy, třídy a žáci, ve školním roce 2019/20"/>
  </hyperlink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X27"/>
  <sheetViews>
    <sheetView zoomScaleNormal="100" workbookViewId="0">
      <selection activeCell="A2" sqref="A2"/>
    </sheetView>
  </sheetViews>
  <sheetFormatPr defaultRowHeight="15" x14ac:dyDescent="0.25"/>
  <cols>
    <col min="1" max="1" width="24.28515625" customWidth="1"/>
    <col min="2" max="5" width="7" customWidth="1"/>
    <col min="6" max="11" width="6.42578125" customWidth="1"/>
    <col min="12" max="12" width="6.42578125" style="57" customWidth="1"/>
    <col min="13" max="14" width="6.42578125" customWidth="1"/>
    <col min="15" max="16" width="6.42578125" style="57" customWidth="1"/>
    <col min="17" max="17" width="6.85546875" style="57" customWidth="1"/>
    <col min="18" max="18" width="6.42578125" style="57" customWidth="1"/>
    <col min="19" max="20" width="7.5703125" style="57" customWidth="1"/>
  </cols>
  <sheetData>
    <row r="1" spans="1:24" s="1" customFormat="1" ht="17.25" customHeight="1" x14ac:dyDescent="0.2">
      <c r="A1" s="53" t="s">
        <v>160</v>
      </c>
      <c r="L1" s="53"/>
      <c r="O1" s="143"/>
      <c r="P1" s="53"/>
      <c r="Q1" s="53"/>
      <c r="R1" s="53"/>
      <c r="S1" s="53"/>
      <c r="T1" s="53"/>
    </row>
    <row r="2" spans="1:24" s="2" customFormat="1" ht="17.25" customHeight="1" thickBot="1" x14ac:dyDescent="0.3">
      <c r="A2" s="86" t="s">
        <v>83</v>
      </c>
      <c r="I2" s="2" t="s">
        <v>0</v>
      </c>
      <c r="L2" s="54"/>
      <c r="O2" s="54"/>
      <c r="P2" s="54"/>
      <c r="Q2" s="54"/>
      <c r="R2" s="54"/>
      <c r="S2" s="54"/>
      <c r="T2" s="54"/>
    </row>
    <row r="3" spans="1:24" ht="22.5" customHeight="1" x14ac:dyDescent="0.25">
      <c r="A3" s="413" t="s">
        <v>101</v>
      </c>
      <c r="B3" s="323" t="s">
        <v>86</v>
      </c>
      <c r="C3" s="324"/>
      <c r="D3" s="324"/>
      <c r="E3" s="324"/>
      <c r="F3" s="324"/>
      <c r="G3" s="324"/>
      <c r="H3" s="324"/>
      <c r="I3" s="324"/>
      <c r="J3" s="324"/>
      <c r="K3" s="324"/>
      <c r="L3" s="330"/>
      <c r="M3" s="334" t="s">
        <v>167</v>
      </c>
      <c r="N3" s="326"/>
      <c r="O3" s="327" t="s">
        <v>168</v>
      </c>
      <c r="P3" s="329"/>
      <c r="Q3" s="325" t="s">
        <v>169</v>
      </c>
      <c r="R3" s="328"/>
    </row>
    <row r="4" spans="1:24" ht="22.5" customHeight="1" thickBot="1" x14ac:dyDescent="0.3">
      <c r="A4" s="414"/>
      <c r="B4" s="181" t="s">
        <v>7</v>
      </c>
      <c r="C4" s="181" t="s">
        <v>8</v>
      </c>
      <c r="D4" s="181" t="s">
        <v>9</v>
      </c>
      <c r="E4" s="181" t="s">
        <v>10</v>
      </c>
      <c r="F4" s="181" t="s">
        <v>11</v>
      </c>
      <c r="G4" s="181" t="s">
        <v>12</v>
      </c>
      <c r="H4" s="181" t="s">
        <v>13</v>
      </c>
      <c r="I4" s="181" t="s">
        <v>14</v>
      </c>
      <c r="J4" s="182" t="s">
        <v>70</v>
      </c>
      <c r="K4" s="182" t="s">
        <v>79</v>
      </c>
      <c r="L4" s="183" t="s">
        <v>124</v>
      </c>
      <c r="M4" s="184" t="s">
        <v>81</v>
      </c>
      <c r="N4" s="185" t="s">
        <v>82</v>
      </c>
      <c r="O4" s="186" t="s">
        <v>81</v>
      </c>
      <c r="P4" s="185" t="s">
        <v>82</v>
      </c>
      <c r="Q4" s="186" t="s">
        <v>81</v>
      </c>
      <c r="R4" s="197" t="s">
        <v>82</v>
      </c>
    </row>
    <row r="5" spans="1:24" ht="21.75" customHeight="1" x14ac:dyDescent="0.25">
      <c r="A5" s="99" t="s">
        <v>41</v>
      </c>
      <c r="B5" s="100">
        <v>113336</v>
      </c>
      <c r="C5" s="100">
        <v>108100</v>
      </c>
      <c r="D5" s="100">
        <v>103065</v>
      </c>
      <c r="E5" s="100">
        <v>99708</v>
      </c>
      <c r="F5" s="100">
        <v>96317</v>
      </c>
      <c r="G5" s="100">
        <v>93218</v>
      </c>
      <c r="H5" s="82">
        <v>90221</v>
      </c>
      <c r="I5" s="100">
        <v>87723</v>
      </c>
      <c r="J5" s="25">
        <v>85481</v>
      </c>
      <c r="K5" s="25">
        <v>84637</v>
      </c>
      <c r="L5" s="73">
        <v>86793</v>
      </c>
      <c r="M5" s="104">
        <f>L5-K5</f>
        <v>2156</v>
      </c>
      <c r="N5" s="105">
        <f>L5/K5-1</f>
        <v>2.5473492680506249E-2</v>
      </c>
      <c r="O5" s="106">
        <f>L5-G5</f>
        <v>-6425</v>
      </c>
      <c r="P5" s="107">
        <f>L5/G5-1</f>
        <v>-6.8924456650003241E-2</v>
      </c>
      <c r="Q5" s="108">
        <f t="shared" ref="Q5:Q16" si="0">L5-B5</f>
        <v>-26543</v>
      </c>
      <c r="R5" s="109">
        <f>L5/B5-1</f>
        <v>-0.23419743064869059</v>
      </c>
      <c r="S5" s="19"/>
      <c r="T5" s="76"/>
      <c r="U5" s="19"/>
      <c r="V5" s="76"/>
      <c r="W5" s="19"/>
      <c r="X5" s="76"/>
    </row>
    <row r="6" spans="1:24" ht="24.75" customHeight="1" x14ac:dyDescent="0.25">
      <c r="A6" s="51" t="s">
        <v>42</v>
      </c>
      <c r="B6" s="98">
        <v>139</v>
      </c>
      <c r="C6" s="98">
        <v>114</v>
      </c>
      <c r="D6" s="98">
        <v>99</v>
      </c>
      <c r="E6" s="98">
        <v>89</v>
      </c>
      <c r="F6" s="98">
        <v>91</v>
      </c>
      <c r="G6" s="98">
        <v>62</v>
      </c>
      <c r="H6" s="98">
        <v>75</v>
      </c>
      <c r="I6" s="98">
        <v>82</v>
      </c>
      <c r="J6" s="101">
        <v>60</v>
      </c>
      <c r="K6" s="101">
        <v>46</v>
      </c>
      <c r="L6" s="83">
        <v>26</v>
      </c>
      <c r="M6" s="110">
        <f t="shared" ref="M6:M12" si="1">L6-K6</f>
        <v>-20</v>
      </c>
      <c r="N6" s="111">
        <f t="shared" ref="N6:N12" si="2">L6/K6-1</f>
        <v>-0.43478260869565222</v>
      </c>
      <c r="O6" s="112">
        <f t="shared" ref="O6:O12" si="3">L6-G6</f>
        <v>-36</v>
      </c>
      <c r="P6" s="113">
        <f t="shared" ref="P6:P12" si="4">L6/G6-1</f>
        <v>-0.58064516129032251</v>
      </c>
      <c r="Q6" s="114">
        <f t="shared" si="0"/>
        <v>-113</v>
      </c>
      <c r="R6" s="115">
        <f t="shared" ref="R6:R12" si="5">L6/B6-1</f>
        <v>-0.81294964028776984</v>
      </c>
      <c r="S6" s="19"/>
      <c r="T6" s="76"/>
      <c r="U6" s="19"/>
      <c r="V6" s="76"/>
      <c r="W6" s="19"/>
      <c r="X6" s="76"/>
    </row>
    <row r="7" spans="1:24" ht="24.75" customHeight="1" x14ac:dyDescent="0.25">
      <c r="A7" s="51" t="s">
        <v>43</v>
      </c>
      <c r="B7" s="98">
        <v>24334</v>
      </c>
      <c r="C7" s="98">
        <v>22515</v>
      </c>
      <c r="D7" s="98">
        <v>20925</v>
      </c>
      <c r="E7" s="98">
        <v>20670</v>
      </c>
      <c r="F7" s="98">
        <v>20590</v>
      </c>
      <c r="G7" s="98">
        <v>20726</v>
      </c>
      <c r="H7" s="98">
        <v>20477</v>
      </c>
      <c r="I7" s="98">
        <v>20321</v>
      </c>
      <c r="J7" s="101">
        <v>20070</v>
      </c>
      <c r="K7" s="101">
        <v>19573</v>
      </c>
      <c r="L7" s="83">
        <v>19105</v>
      </c>
      <c r="M7" s="110">
        <f t="shared" si="1"/>
        <v>-468</v>
      </c>
      <c r="N7" s="111">
        <f t="shared" si="2"/>
        <v>-2.3910488938844288E-2</v>
      </c>
      <c r="O7" s="112">
        <f t="shared" si="3"/>
        <v>-1621</v>
      </c>
      <c r="P7" s="113">
        <f t="shared" si="4"/>
        <v>-7.8210942777188097E-2</v>
      </c>
      <c r="Q7" s="114">
        <f t="shared" si="0"/>
        <v>-5229</v>
      </c>
      <c r="R7" s="115">
        <f t="shared" si="5"/>
        <v>-0.2148845237116791</v>
      </c>
      <c r="S7" s="19"/>
      <c r="T7" s="76"/>
      <c r="U7" s="19"/>
      <c r="V7" s="76"/>
      <c r="W7" s="19"/>
      <c r="X7" s="76"/>
    </row>
    <row r="8" spans="1:24" ht="24.75" customHeight="1" x14ac:dyDescent="0.25">
      <c r="A8" s="51" t="s">
        <v>102</v>
      </c>
      <c r="B8" s="98">
        <v>8143</v>
      </c>
      <c r="C8" s="98">
        <v>7738</v>
      </c>
      <c r="D8" s="98">
        <v>7687</v>
      </c>
      <c r="E8" s="98">
        <v>7592</v>
      </c>
      <c r="F8" s="98">
        <v>7515</v>
      </c>
      <c r="G8" s="98">
        <v>7312</v>
      </c>
      <c r="H8" s="98">
        <v>7232</v>
      </c>
      <c r="I8" s="98">
        <v>7246</v>
      </c>
      <c r="J8" s="101">
        <v>7525</v>
      </c>
      <c r="K8" s="101">
        <v>7948</v>
      </c>
      <c r="L8" s="83">
        <v>8615</v>
      </c>
      <c r="M8" s="110">
        <f t="shared" si="1"/>
        <v>667</v>
      </c>
      <c r="N8" s="111">
        <f t="shared" si="2"/>
        <v>8.3920483140412783E-2</v>
      </c>
      <c r="O8" s="112">
        <f t="shared" si="3"/>
        <v>1303</v>
      </c>
      <c r="P8" s="113">
        <f t="shared" si="4"/>
        <v>0.17820021881838066</v>
      </c>
      <c r="Q8" s="114">
        <f t="shared" si="0"/>
        <v>472</v>
      </c>
      <c r="R8" s="115">
        <f t="shared" si="5"/>
        <v>5.7963895370256591E-2</v>
      </c>
      <c r="S8" s="19"/>
      <c r="T8" s="76"/>
      <c r="U8" s="19"/>
      <c r="V8" s="76"/>
      <c r="W8" s="19"/>
      <c r="X8" s="76"/>
    </row>
    <row r="9" spans="1:24" ht="24.75" customHeight="1" x14ac:dyDescent="0.25">
      <c r="A9" s="51" t="s">
        <v>44</v>
      </c>
      <c r="B9" s="98">
        <v>368</v>
      </c>
      <c r="C9" s="98">
        <v>314</v>
      </c>
      <c r="D9" s="98">
        <v>289</v>
      </c>
      <c r="E9" s="98">
        <v>364</v>
      </c>
      <c r="F9" s="98">
        <v>377</v>
      </c>
      <c r="G9" s="98">
        <v>439</v>
      </c>
      <c r="H9" s="98">
        <v>455</v>
      </c>
      <c r="I9" s="98">
        <v>473</v>
      </c>
      <c r="J9" s="101">
        <v>436</v>
      </c>
      <c r="K9" s="101">
        <v>414</v>
      </c>
      <c r="L9" s="83">
        <v>444</v>
      </c>
      <c r="M9" s="110">
        <f t="shared" si="1"/>
        <v>30</v>
      </c>
      <c r="N9" s="111">
        <f t="shared" si="2"/>
        <v>7.2463768115942129E-2</v>
      </c>
      <c r="O9" s="112">
        <f t="shared" si="3"/>
        <v>5</v>
      </c>
      <c r="P9" s="113">
        <f t="shared" si="4"/>
        <v>1.1389521640091216E-2</v>
      </c>
      <c r="Q9" s="114">
        <f t="shared" si="0"/>
        <v>76</v>
      </c>
      <c r="R9" s="115">
        <f t="shared" si="5"/>
        <v>0.20652173913043481</v>
      </c>
      <c r="S9" s="19"/>
      <c r="T9" s="76"/>
      <c r="U9" s="19"/>
      <c r="V9" s="76"/>
      <c r="W9" s="19"/>
      <c r="X9" s="76"/>
    </row>
    <row r="10" spans="1:24" ht="24.75" customHeight="1" x14ac:dyDescent="0.25">
      <c r="A10" s="51" t="s">
        <v>45</v>
      </c>
      <c r="B10" s="98">
        <v>5512</v>
      </c>
      <c r="C10" s="98">
        <v>5560</v>
      </c>
      <c r="D10" s="98">
        <v>5877</v>
      </c>
      <c r="E10" s="98">
        <v>6108</v>
      </c>
      <c r="F10" s="98">
        <v>6376</v>
      </c>
      <c r="G10" s="98">
        <v>6599</v>
      </c>
      <c r="H10" s="98">
        <v>6645</v>
      </c>
      <c r="I10" s="98">
        <v>6470</v>
      </c>
      <c r="J10" s="101">
        <v>6402</v>
      </c>
      <c r="K10" s="101">
        <v>6559</v>
      </c>
      <c r="L10" s="83">
        <v>6860</v>
      </c>
      <c r="M10" s="110">
        <f t="shared" si="1"/>
        <v>301</v>
      </c>
      <c r="N10" s="111">
        <f t="shared" si="2"/>
        <v>4.5891141942369318E-2</v>
      </c>
      <c r="O10" s="112">
        <f t="shared" si="3"/>
        <v>261</v>
      </c>
      <c r="P10" s="113">
        <f t="shared" si="4"/>
        <v>3.955144718896797E-2</v>
      </c>
      <c r="Q10" s="114">
        <f t="shared" si="0"/>
        <v>1348</v>
      </c>
      <c r="R10" s="115">
        <f t="shared" si="5"/>
        <v>0.24455732946298991</v>
      </c>
      <c r="S10" s="19"/>
      <c r="T10" s="76"/>
      <c r="U10" s="19"/>
      <c r="V10" s="76"/>
      <c r="W10" s="19"/>
      <c r="X10" s="76"/>
    </row>
    <row r="11" spans="1:24" ht="15" customHeight="1" x14ac:dyDescent="0.25">
      <c r="A11" s="51" t="s">
        <v>46</v>
      </c>
      <c r="B11" s="98">
        <v>774</v>
      </c>
      <c r="C11" s="98">
        <v>591</v>
      </c>
      <c r="D11" s="98">
        <v>438</v>
      </c>
      <c r="E11" s="98">
        <v>413</v>
      </c>
      <c r="F11" s="98">
        <v>355</v>
      </c>
      <c r="G11" s="98">
        <v>363</v>
      </c>
      <c r="H11" s="98">
        <v>377</v>
      </c>
      <c r="I11" s="98">
        <v>345</v>
      </c>
      <c r="J11" s="101">
        <v>343</v>
      </c>
      <c r="K11" s="101">
        <v>349</v>
      </c>
      <c r="L11" s="83">
        <v>382</v>
      </c>
      <c r="M11" s="110">
        <f t="shared" si="1"/>
        <v>33</v>
      </c>
      <c r="N11" s="111">
        <f t="shared" si="2"/>
        <v>9.4555873925501466E-2</v>
      </c>
      <c r="O11" s="112">
        <f t="shared" si="3"/>
        <v>19</v>
      </c>
      <c r="P11" s="113">
        <f t="shared" si="4"/>
        <v>5.2341597796143224E-2</v>
      </c>
      <c r="Q11" s="114">
        <f t="shared" si="0"/>
        <v>-392</v>
      </c>
      <c r="R11" s="115">
        <f t="shared" si="5"/>
        <v>-0.50645994832041341</v>
      </c>
      <c r="S11" s="19"/>
      <c r="T11" s="76"/>
      <c r="U11" s="19"/>
      <c r="V11" s="76"/>
      <c r="W11" s="19"/>
      <c r="X11" s="76"/>
    </row>
    <row r="12" spans="1:24" ht="24.75" customHeight="1" x14ac:dyDescent="0.25">
      <c r="A12" s="51" t="s">
        <v>47</v>
      </c>
      <c r="B12" s="98">
        <v>72</v>
      </c>
      <c r="C12" s="98">
        <v>69</v>
      </c>
      <c r="D12" s="98">
        <v>67</v>
      </c>
      <c r="E12" s="98">
        <v>60</v>
      </c>
      <c r="F12" s="98">
        <v>43</v>
      </c>
      <c r="G12" s="98">
        <v>39</v>
      </c>
      <c r="H12" s="98">
        <v>56</v>
      </c>
      <c r="I12" s="98">
        <v>76</v>
      </c>
      <c r="J12" s="101">
        <v>71</v>
      </c>
      <c r="K12" s="101">
        <v>64</v>
      </c>
      <c r="L12" s="83">
        <v>57</v>
      </c>
      <c r="M12" s="110">
        <f t="shared" si="1"/>
        <v>-7</v>
      </c>
      <c r="N12" s="111">
        <f t="shared" si="2"/>
        <v>-0.109375</v>
      </c>
      <c r="O12" s="112">
        <f t="shared" si="3"/>
        <v>18</v>
      </c>
      <c r="P12" s="113">
        <f t="shared" si="4"/>
        <v>0.46153846153846145</v>
      </c>
      <c r="Q12" s="114">
        <f t="shared" si="0"/>
        <v>-15</v>
      </c>
      <c r="R12" s="115">
        <f t="shared" si="5"/>
        <v>-0.20833333333333337</v>
      </c>
      <c r="S12" s="19"/>
      <c r="T12" s="76"/>
      <c r="U12" s="19"/>
      <c r="V12" s="76"/>
      <c r="W12" s="19"/>
      <c r="X12" s="76"/>
    </row>
    <row r="13" spans="1:24" ht="24.75" customHeight="1" x14ac:dyDescent="0.25">
      <c r="A13" s="51" t="s">
        <v>48</v>
      </c>
      <c r="B13" s="98">
        <v>6752</v>
      </c>
      <c r="C13" s="98">
        <v>6450</v>
      </c>
      <c r="D13" s="98">
        <v>6022</v>
      </c>
      <c r="E13" s="98">
        <v>5347</v>
      </c>
      <c r="F13" s="98">
        <v>4805</v>
      </c>
      <c r="G13" s="98">
        <v>4362</v>
      </c>
      <c r="H13" s="98">
        <v>4005</v>
      </c>
      <c r="I13" s="98">
        <v>3901</v>
      </c>
      <c r="J13" s="101">
        <v>3900</v>
      </c>
      <c r="K13" s="101">
        <v>4161</v>
      </c>
      <c r="L13" s="83">
        <v>4426</v>
      </c>
      <c r="M13" s="110">
        <f t="shared" ref="M13:M24" si="6">L13-K13</f>
        <v>265</v>
      </c>
      <c r="N13" s="111">
        <f t="shared" ref="N13:N24" si="7">L13/K13-1</f>
        <v>6.3686613794760927E-2</v>
      </c>
      <c r="O13" s="112">
        <f t="shared" ref="O13:O24" si="8">L13-G13</f>
        <v>64</v>
      </c>
      <c r="P13" s="113">
        <f t="shared" ref="P13:P24" si="9">L13/G13-1</f>
        <v>1.4672168729940482E-2</v>
      </c>
      <c r="Q13" s="114">
        <f t="shared" si="0"/>
        <v>-2326</v>
      </c>
      <c r="R13" s="115">
        <f t="shared" ref="R13:R24" si="10">L13/B13-1</f>
        <v>-0.34449052132701419</v>
      </c>
      <c r="S13" s="19"/>
      <c r="T13" s="76"/>
      <c r="U13" s="19"/>
      <c r="V13" s="76"/>
      <c r="W13" s="19"/>
      <c r="X13" s="76"/>
    </row>
    <row r="14" spans="1:24" ht="24.75" customHeight="1" x14ac:dyDescent="0.25">
      <c r="A14" s="51" t="s">
        <v>49</v>
      </c>
      <c r="B14" s="98">
        <v>1040</v>
      </c>
      <c r="C14" s="98">
        <v>783</v>
      </c>
      <c r="D14" s="98">
        <v>531</v>
      </c>
      <c r="E14" s="98">
        <v>412</v>
      </c>
      <c r="F14" s="98">
        <v>423</v>
      </c>
      <c r="G14" s="98">
        <v>483</v>
      </c>
      <c r="H14" s="98">
        <v>550</v>
      </c>
      <c r="I14" s="98">
        <v>567</v>
      </c>
      <c r="J14" s="101">
        <v>602</v>
      </c>
      <c r="K14" s="101">
        <v>626</v>
      </c>
      <c r="L14" s="83">
        <v>705</v>
      </c>
      <c r="M14" s="110">
        <f t="shared" si="6"/>
        <v>79</v>
      </c>
      <c r="N14" s="111">
        <f t="shared" si="7"/>
        <v>0.12619808306709257</v>
      </c>
      <c r="O14" s="112">
        <f t="shared" si="8"/>
        <v>222</v>
      </c>
      <c r="P14" s="113">
        <f t="shared" si="9"/>
        <v>0.45962732919254656</v>
      </c>
      <c r="Q14" s="114">
        <f t="shared" si="0"/>
        <v>-335</v>
      </c>
      <c r="R14" s="115">
        <f t="shared" si="10"/>
        <v>-0.32211538461538458</v>
      </c>
      <c r="S14" s="19"/>
      <c r="T14" s="76"/>
      <c r="U14" s="19"/>
      <c r="V14" s="76"/>
      <c r="W14" s="19"/>
      <c r="X14" s="76"/>
    </row>
    <row r="15" spans="1:24" ht="24.75" customHeight="1" x14ac:dyDescent="0.25">
      <c r="A15" s="51" t="s">
        <v>50</v>
      </c>
      <c r="B15" s="98">
        <v>11680</v>
      </c>
      <c r="C15" s="98">
        <v>12061</v>
      </c>
      <c r="D15" s="98">
        <v>11629</v>
      </c>
      <c r="E15" s="98">
        <v>10929</v>
      </c>
      <c r="F15" s="98">
        <v>10053</v>
      </c>
      <c r="G15" s="98">
        <v>8930</v>
      </c>
      <c r="H15" s="98">
        <v>7881</v>
      </c>
      <c r="I15" s="98">
        <v>7055</v>
      </c>
      <c r="J15" s="101">
        <v>6353</v>
      </c>
      <c r="K15" s="101">
        <v>6229</v>
      </c>
      <c r="L15" s="83">
        <v>6524</v>
      </c>
      <c r="M15" s="110">
        <f t="shared" si="6"/>
        <v>295</v>
      </c>
      <c r="N15" s="111">
        <f t="shared" si="7"/>
        <v>4.7359126665596385E-2</v>
      </c>
      <c r="O15" s="112">
        <f t="shared" si="8"/>
        <v>-2406</v>
      </c>
      <c r="P15" s="113">
        <f t="shared" si="9"/>
        <v>-0.26942889137737958</v>
      </c>
      <c r="Q15" s="114">
        <f t="shared" si="0"/>
        <v>-5156</v>
      </c>
      <c r="R15" s="115">
        <f t="shared" si="10"/>
        <v>-0.44143835616438354</v>
      </c>
      <c r="S15" s="19"/>
      <c r="T15" s="76"/>
      <c r="U15" s="19"/>
      <c r="V15" s="76"/>
      <c r="W15" s="19"/>
      <c r="X15" s="76"/>
    </row>
    <row r="16" spans="1:24" ht="15" customHeight="1" x14ac:dyDescent="0.25">
      <c r="A16" s="51" t="s">
        <v>51</v>
      </c>
      <c r="B16" s="98">
        <v>221</v>
      </c>
      <c r="C16" s="98">
        <v>204</v>
      </c>
      <c r="D16" s="98">
        <v>179</v>
      </c>
      <c r="E16" s="98">
        <v>205</v>
      </c>
      <c r="F16" s="98">
        <v>242</v>
      </c>
      <c r="G16" s="98">
        <v>273</v>
      </c>
      <c r="H16" s="98">
        <v>291</v>
      </c>
      <c r="I16" s="98">
        <v>268</v>
      </c>
      <c r="J16" s="101">
        <v>253</v>
      </c>
      <c r="K16" s="101">
        <v>257</v>
      </c>
      <c r="L16" s="83">
        <v>277</v>
      </c>
      <c r="M16" s="110">
        <f t="shared" si="6"/>
        <v>20</v>
      </c>
      <c r="N16" s="111">
        <f t="shared" si="7"/>
        <v>7.7821011673151697E-2</v>
      </c>
      <c r="O16" s="112">
        <f t="shared" si="8"/>
        <v>4</v>
      </c>
      <c r="P16" s="113">
        <f t="shared" si="9"/>
        <v>1.46520146520146E-2</v>
      </c>
      <c r="Q16" s="114">
        <f t="shared" si="0"/>
        <v>56</v>
      </c>
      <c r="R16" s="115">
        <f t="shared" si="10"/>
        <v>0.25339366515837103</v>
      </c>
      <c r="S16" s="19"/>
      <c r="T16" s="76"/>
      <c r="U16" s="19"/>
      <c r="V16" s="76"/>
      <c r="W16" s="19"/>
      <c r="X16" s="76"/>
    </row>
    <row r="17" spans="1:24" ht="24.75" customHeight="1" x14ac:dyDescent="0.25">
      <c r="A17" s="51" t="s">
        <v>52</v>
      </c>
      <c r="B17" s="98">
        <v>64</v>
      </c>
      <c r="C17" s="98">
        <v>218</v>
      </c>
      <c r="D17" s="98">
        <v>381</v>
      </c>
      <c r="E17" s="98">
        <v>529</v>
      </c>
      <c r="F17" s="98">
        <v>481</v>
      </c>
      <c r="G17" s="98">
        <v>426</v>
      </c>
      <c r="H17" s="98">
        <v>362</v>
      </c>
      <c r="I17" s="98">
        <v>300</v>
      </c>
      <c r="J17" s="101">
        <v>311</v>
      </c>
      <c r="K17" s="101">
        <v>247</v>
      </c>
      <c r="L17" s="83">
        <v>288</v>
      </c>
      <c r="M17" s="110">
        <f t="shared" si="6"/>
        <v>41</v>
      </c>
      <c r="N17" s="111">
        <f t="shared" si="7"/>
        <v>0.165991902834008</v>
      </c>
      <c r="O17" s="112">
        <f t="shared" si="8"/>
        <v>-138</v>
      </c>
      <c r="P17" s="113">
        <f t="shared" si="9"/>
        <v>-0.323943661971831</v>
      </c>
      <c r="Q17" s="148">
        <f t="shared" ref="Q17" si="11">L17-B17</f>
        <v>224</v>
      </c>
      <c r="R17" s="259">
        <f t="shared" ref="R17" si="12">L17/B17-1</f>
        <v>3.5</v>
      </c>
      <c r="S17" s="19"/>
      <c r="T17" s="76"/>
      <c r="U17" s="19"/>
      <c r="V17" s="76"/>
      <c r="W17" s="19"/>
      <c r="X17" s="76"/>
    </row>
    <row r="18" spans="1:24" ht="15" customHeight="1" x14ac:dyDescent="0.25">
      <c r="A18" s="51" t="s">
        <v>53</v>
      </c>
      <c r="B18" s="98">
        <v>9250</v>
      </c>
      <c r="C18" s="98">
        <v>9052</v>
      </c>
      <c r="D18" s="98">
        <v>9202</v>
      </c>
      <c r="E18" s="98">
        <v>9198</v>
      </c>
      <c r="F18" s="98">
        <v>9298</v>
      </c>
      <c r="G18" s="98">
        <v>9227</v>
      </c>
      <c r="H18" s="98">
        <v>9369</v>
      </c>
      <c r="I18" s="98">
        <v>9362</v>
      </c>
      <c r="J18" s="101">
        <v>9209</v>
      </c>
      <c r="K18" s="101">
        <v>9058</v>
      </c>
      <c r="L18" s="83">
        <v>9239</v>
      </c>
      <c r="M18" s="110">
        <f t="shared" si="6"/>
        <v>181</v>
      </c>
      <c r="N18" s="111">
        <f t="shared" si="7"/>
        <v>1.9982336056524552E-2</v>
      </c>
      <c r="O18" s="112">
        <f t="shared" si="8"/>
        <v>12</v>
      </c>
      <c r="P18" s="113">
        <f t="shared" si="9"/>
        <v>1.3005310501787992E-3</v>
      </c>
      <c r="Q18" s="114">
        <f>L18-B18</f>
        <v>-11</v>
      </c>
      <c r="R18" s="115">
        <f t="shared" si="10"/>
        <v>-1.1891891891891992E-3</v>
      </c>
      <c r="S18" s="19"/>
      <c r="T18" s="76"/>
      <c r="U18" s="19"/>
      <c r="V18" s="76"/>
      <c r="W18" s="19"/>
      <c r="X18" s="76"/>
    </row>
    <row r="19" spans="1:24" ht="15" customHeight="1" x14ac:dyDescent="0.25">
      <c r="A19" s="51" t="s">
        <v>54</v>
      </c>
      <c r="B19" s="98">
        <v>557</v>
      </c>
      <c r="C19" s="98">
        <v>619</v>
      </c>
      <c r="D19" s="98">
        <v>693</v>
      </c>
      <c r="E19" s="98">
        <v>867</v>
      </c>
      <c r="F19" s="98">
        <v>948</v>
      </c>
      <c r="G19" s="98">
        <v>1080</v>
      </c>
      <c r="H19" s="98">
        <v>1153</v>
      </c>
      <c r="I19" s="98">
        <v>1272</v>
      </c>
      <c r="J19" s="101">
        <v>1350</v>
      </c>
      <c r="K19" s="101">
        <v>1415</v>
      </c>
      <c r="L19" s="83">
        <v>1567</v>
      </c>
      <c r="M19" s="110">
        <f t="shared" si="6"/>
        <v>152</v>
      </c>
      <c r="N19" s="111">
        <f t="shared" si="7"/>
        <v>0.10742049469964665</v>
      </c>
      <c r="O19" s="112">
        <f t="shared" si="8"/>
        <v>487</v>
      </c>
      <c r="P19" s="113">
        <f t="shared" si="9"/>
        <v>0.45092592592592595</v>
      </c>
      <c r="Q19" s="114">
        <f>L19-B19</f>
        <v>1010</v>
      </c>
      <c r="R19" s="115">
        <f t="shared" si="10"/>
        <v>1.8132854578096946</v>
      </c>
      <c r="S19" s="19"/>
      <c r="T19" s="76"/>
      <c r="U19" s="19"/>
      <c r="V19" s="76"/>
      <c r="W19" s="19"/>
      <c r="X19" s="76"/>
    </row>
    <row r="20" spans="1:24" ht="24.75" customHeight="1" x14ac:dyDescent="0.25">
      <c r="A20" s="51" t="s">
        <v>56</v>
      </c>
      <c r="B20" s="98">
        <v>26242</v>
      </c>
      <c r="C20" s="98">
        <v>24736</v>
      </c>
      <c r="D20" s="98">
        <v>22763</v>
      </c>
      <c r="E20" s="98">
        <v>21440</v>
      </c>
      <c r="F20" s="98">
        <v>19920</v>
      </c>
      <c r="G20" s="98">
        <v>18540</v>
      </c>
      <c r="H20" s="98">
        <v>17384</v>
      </c>
      <c r="I20" s="98">
        <v>16285</v>
      </c>
      <c r="J20" s="101">
        <v>14928</v>
      </c>
      <c r="K20" s="101">
        <v>14050</v>
      </c>
      <c r="L20" s="83">
        <v>14080</v>
      </c>
      <c r="M20" s="110">
        <f t="shared" si="6"/>
        <v>30</v>
      </c>
      <c r="N20" s="111">
        <f t="shared" si="7"/>
        <v>2.135231316725994E-3</v>
      </c>
      <c r="O20" s="112">
        <f t="shared" si="8"/>
        <v>-4460</v>
      </c>
      <c r="P20" s="113">
        <f t="shared" si="9"/>
        <v>-0.24056094929881333</v>
      </c>
      <c r="Q20" s="114">
        <f>L20-B20</f>
        <v>-12162</v>
      </c>
      <c r="R20" s="115">
        <f t="shared" si="10"/>
        <v>-0.46345552930416889</v>
      </c>
      <c r="S20" s="19"/>
      <c r="T20" s="76"/>
      <c r="U20" s="19"/>
      <c r="V20" s="76"/>
      <c r="W20" s="19"/>
      <c r="X20" s="76"/>
    </row>
    <row r="21" spans="1:24" ht="15" customHeight="1" x14ac:dyDescent="0.25">
      <c r="A21" s="51" t="s">
        <v>57</v>
      </c>
      <c r="B21" s="98">
        <v>7490</v>
      </c>
      <c r="C21" s="98">
        <v>6615</v>
      </c>
      <c r="D21" s="98">
        <v>6195</v>
      </c>
      <c r="E21" s="98">
        <v>5868</v>
      </c>
      <c r="F21" s="98">
        <v>5606</v>
      </c>
      <c r="G21" s="98">
        <v>5391</v>
      </c>
      <c r="H21" s="98">
        <v>5251</v>
      </c>
      <c r="I21" s="98">
        <v>5048</v>
      </c>
      <c r="J21" s="101">
        <v>5001</v>
      </c>
      <c r="K21" s="101">
        <v>4951</v>
      </c>
      <c r="L21" s="83">
        <v>5207</v>
      </c>
      <c r="M21" s="110">
        <f t="shared" si="6"/>
        <v>256</v>
      </c>
      <c r="N21" s="111">
        <f t="shared" si="7"/>
        <v>5.1706725913956753E-2</v>
      </c>
      <c r="O21" s="112">
        <f t="shared" si="8"/>
        <v>-184</v>
      </c>
      <c r="P21" s="113">
        <f t="shared" si="9"/>
        <v>-3.4130959005750361E-2</v>
      </c>
      <c r="Q21" s="114">
        <f>L21-B21</f>
        <v>-2283</v>
      </c>
      <c r="R21" s="115">
        <f t="shared" si="10"/>
        <v>-0.30480640854472629</v>
      </c>
      <c r="S21" s="19"/>
      <c r="T21" s="76"/>
      <c r="U21" s="19"/>
      <c r="V21" s="76"/>
      <c r="W21" s="19"/>
      <c r="X21" s="76"/>
    </row>
    <row r="22" spans="1:24" ht="15" customHeight="1" x14ac:dyDescent="0.25">
      <c r="A22" s="51" t="s">
        <v>58</v>
      </c>
      <c r="B22" s="98">
        <v>9834</v>
      </c>
      <c r="C22" s="98">
        <v>9492</v>
      </c>
      <c r="D22" s="98">
        <v>8703</v>
      </c>
      <c r="E22" s="98">
        <v>7867</v>
      </c>
      <c r="F22" s="98">
        <v>7246</v>
      </c>
      <c r="G22" s="98">
        <v>7040</v>
      </c>
      <c r="H22" s="98">
        <v>6821</v>
      </c>
      <c r="I22" s="98">
        <v>6911</v>
      </c>
      <c r="J22" s="101">
        <v>6944</v>
      </c>
      <c r="K22" s="101">
        <v>6890</v>
      </c>
      <c r="L22" s="83">
        <v>7148</v>
      </c>
      <c r="M22" s="110">
        <f t="shared" si="6"/>
        <v>258</v>
      </c>
      <c r="N22" s="111">
        <f t="shared" si="7"/>
        <v>3.7445573294629941E-2</v>
      </c>
      <c r="O22" s="112">
        <f t="shared" si="8"/>
        <v>108</v>
      </c>
      <c r="P22" s="113">
        <f t="shared" si="9"/>
        <v>1.5340909090909127E-2</v>
      </c>
      <c r="Q22" s="114">
        <f>L22-B22</f>
        <v>-2686</v>
      </c>
      <c r="R22" s="115">
        <f t="shared" si="10"/>
        <v>-0.27313402481187721</v>
      </c>
      <c r="S22" s="19"/>
      <c r="T22" s="76"/>
      <c r="U22" s="19"/>
      <c r="V22" s="76"/>
      <c r="W22" s="19"/>
      <c r="X22" s="76"/>
    </row>
    <row r="23" spans="1:24" ht="24.75" customHeight="1" x14ac:dyDescent="0.25">
      <c r="A23" s="51" t="s">
        <v>59</v>
      </c>
      <c r="B23" s="102" t="s">
        <v>77</v>
      </c>
      <c r="C23" s="98">
        <v>157</v>
      </c>
      <c r="D23" s="98">
        <v>572</v>
      </c>
      <c r="E23" s="98">
        <v>918</v>
      </c>
      <c r="F23" s="98">
        <v>1093</v>
      </c>
      <c r="G23" s="98">
        <v>1037</v>
      </c>
      <c r="H23" s="98">
        <v>982</v>
      </c>
      <c r="I23" s="98">
        <v>892</v>
      </c>
      <c r="J23" s="101">
        <v>775</v>
      </c>
      <c r="K23" s="101">
        <v>838</v>
      </c>
      <c r="L23" s="83">
        <v>848</v>
      </c>
      <c r="M23" s="110">
        <f t="shared" si="6"/>
        <v>10</v>
      </c>
      <c r="N23" s="111">
        <f t="shared" si="7"/>
        <v>1.193317422434359E-2</v>
      </c>
      <c r="O23" s="112">
        <f t="shared" si="8"/>
        <v>-189</v>
      </c>
      <c r="P23" s="113">
        <f t="shared" si="9"/>
        <v>-0.18225650916104141</v>
      </c>
      <c r="Q23" s="258" t="s">
        <v>33</v>
      </c>
      <c r="R23" s="137" t="s">
        <v>33</v>
      </c>
      <c r="S23" s="19"/>
      <c r="T23" s="76"/>
      <c r="U23" s="19"/>
      <c r="V23" s="76"/>
      <c r="W23" s="19"/>
      <c r="X23" s="76"/>
    </row>
    <row r="24" spans="1:24" ht="15" customHeight="1" thickBot="1" x14ac:dyDescent="0.3">
      <c r="A24" s="50" t="s">
        <v>60</v>
      </c>
      <c r="B24" s="18">
        <v>864</v>
      </c>
      <c r="C24" s="18">
        <v>812</v>
      </c>
      <c r="D24" s="18">
        <v>813</v>
      </c>
      <c r="E24" s="18">
        <v>832</v>
      </c>
      <c r="F24" s="18">
        <v>855</v>
      </c>
      <c r="G24" s="18">
        <v>889</v>
      </c>
      <c r="H24" s="18">
        <v>855</v>
      </c>
      <c r="I24" s="18">
        <v>849</v>
      </c>
      <c r="J24" s="62">
        <v>948</v>
      </c>
      <c r="K24" s="62">
        <v>962</v>
      </c>
      <c r="L24" s="84">
        <v>995</v>
      </c>
      <c r="M24" s="116">
        <f t="shared" si="6"/>
        <v>33</v>
      </c>
      <c r="N24" s="117">
        <f t="shared" si="7"/>
        <v>3.4303534303534278E-2</v>
      </c>
      <c r="O24" s="118">
        <f t="shared" si="8"/>
        <v>106</v>
      </c>
      <c r="P24" s="119">
        <f t="shared" si="9"/>
        <v>0.11923509561304835</v>
      </c>
      <c r="Q24" s="120">
        <f>L24-B24</f>
        <v>131</v>
      </c>
      <c r="R24" s="121">
        <f t="shared" si="10"/>
        <v>0.15162037037037046</v>
      </c>
      <c r="S24" s="19"/>
      <c r="T24" s="76"/>
      <c r="U24" s="19"/>
      <c r="V24" s="76"/>
      <c r="W24" s="19"/>
      <c r="X24" s="76"/>
    </row>
    <row r="25" spans="1:24" s="4" customFormat="1" ht="17.25" customHeight="1" x14ac:dyDescent="0.2">
      <c r="A25" s="283" t="s">
        <v>61</v>
      </c>
      <c r="L25" s="67"/>
      <c r="O25" s="67"/>
      <c r="P25" s="67"/>
      <c r="Q25" s="67"/>
      <c r="R25" s="67"/>
      <c r="S25" s="67"/>
      <c r="T25" s="67"/>
    </row>
    <row r="26" spans="1:24" ht="17.25" customHeight="1" x14ac:dyDescent="0.2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24" x14ac:dyDescent="0.2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Q27" s="250"/>
    </row>
  </sheetData>
  <mergeCells count="5">
    <mergeCell ref="O3:P3"/>
    <mergeCell ref="Q3:R3"/>
    <mergeCell ref="A3:A4"/>
    <mergeCell ref="B3:L3"/>
    <mergeCell ref="M3:N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activeCell="A2" sqref="A2"/>
    </sheetView>
  </sheetViews>
  <sheetFormatPr defaultColWidth="9.140625" defaultRowHeight="15" x14ac:dyDescent="0.25"/>
  <cols>
    <col min="1" max="1" width="20" style="57" customWidth="1"/>
    <col min="2" max="3" width="6.42578125" style="57" customWidth="1"/>
    <col min="4" max="4" width="7.140625" style="57" customWidth="1"/>
    <col min="5" max="6" width="6.42578125" style="57" customWidth="1"/>
    <col min="7" max="7" width="7.140625" style="57" customWidth="1"/>
    <col min="8" max="18" width="6.42578125" style="57" customWidth="1"/>
    <col min="19" max="19" width="7.5703125" style="57" customWidth="1"/>
    <col min="20" max="16384" width="9.140625" style="57"/>
  </cols>
  <sheetData>
    <row r="1" spans="1:26" s="13" customFormat="1" ht="17.25" customHeight="1" x14ac:dyDescent="0.2">
      <c r="A1" s="416" t="s">
        <v>161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1:26" s="54" customFormat="1" ht="17.25" customHeight="1" thickBot="1" x14ac:dyDescent="0.3">
      <c r="A2" s="86" t="s">
        <v>83</v>
      </c>
    </row>
    <row r="3" spans="1:26" ht="17.25" customHeight="1" x14ac:dyDescent="0.25">
      <c r="A3" s="318" t="s">
        <v>80</v>
      </c>
      <c r="B3" s="417" t="s">
        <v>109</v>
      </c>
      <c r="C3" s="353"/>
      <c r="D3" s="354"/>
      <c r="E3" s="417" t="s">
        <v>108</v>
      </c>
      <c r="F3" s="353"/>
      <c r="G3" s="354"/>
      <c r="H3" s="316" t="s">
        <v>87</v>
      </c>
      <c r="I3" s="371"/>
      <c r="J3" s="371"/>
      <c r="K3" s="371"/>
      <c r="L3" s="371"/>
      <c r="M3" s="371"/>
      <c r="N3" s="371"/>
      <c r="O3" s="371"/>
      <c r="P3" s="371"/>
      <c r="Q3" s="371"/>
      <c r="R3" s="372"/>
    </row>
    <row r="4" spans="1:26" ht="17.25" customHeight="1" x14ac:dyDescent="0.25">
      <c r="A4" s="319"/>
      <c r="B4" s="333" t="s">
        <v>131</v>
      </c>
      <c r="C4" s="307" t="s">
        <v>132</v>
      </c>
      <c r="D4" s="347" t="s">
        <v>93</v>
      </c>
      <c r="E4" s="340" t="s">
        <v>3</v>
      </c>
      <c r="F4" s="313" t="s">
        <v>31</v>
      </c>
      <c r="G4" s="331"/>
      <c r="H4" s="340" t="s">
        <v>3</v>
      </c>
      <c r="I4" s="335" t="s">
        <v>113</v>
      </c>
      <c r="J4" s="338"/>
      <c r="K4" s="313" t="s">
        <v>78</v>
      </c>
      <c r="L4" s="332"/>
      <c r="M4" s="332"/>
      <c r="N4" s="314"/>
      <c r="O4" s="313" t="s">
        <v>92</v>
      </c>
      <c r="P4" s="332"/>
      <c r="Q4" s="332"/>
      <c r="R4" s="331"/>
    </row>
    <row r="5" spans="1:26" ht="17.25" customHeight="1" x14ac:dyDescent="0.25">
      <c r="A5" s="319"/>
      <c r="B5" s="415"/>
      <c r="C5" s="362"/>
      <c r="D5" s="365"/>
      <c r="E5" s="360"/>
      <c r="F5" s="307" t="s">
        <v>74</v>
      </c>
      <c r="G5" s="347" t="s">
        <v>91</v>
      </c>
      <c r="H5" s="345"/>
      <c r="I5" s="336"/>
      <c r="J5" s="339"/>
      <c r="K5" s="313" t="s">
        <v>5</v>
      </c>
      <c r="L5" s="314"/>
      <c r="M5" s="313" t="s">
        <v>71</v>
      </c>
      <c r="N5" s="314"/>
      <c r="O5" s="313" t="s">
        <v>76</v>
      </c>
      <c r="P5" s="314"/>
      <c r="Q5" s="313" t="s">
        <v>32</v>
      </c>
      <c r="R5" s="331"/>
    </row>
    <row r="6" spans="1:26" ht="17.25" customHeight="1" thickBot="1" x14ac:dyDescent="0.3">
      <c r="A6" s="320"/>
      <c r="B6" s="306"/>
      <c r="C6" s="308"/>
      <c r="D6" s="348"/>
      <c r="E6" s="361"/>
      <c r="F6" s="308"/>
      <c r="G6" s="348"/>
      <c r="H6" s="346"/>
      <c r="I6" s="196" t="s">
        <v>72</v>
      </c>
      <c r="J6" s="196" t="s">
        <v>73</v>
      </c>
      <c r="K6" s="196" t="s">
        <v>72</v>
      </c>
      <c r="L6" s="196" t="s">
        <v>73</v>
      </c>
      <c r="M6" s="196" t="s">
        <v>72</v>
      </c>
      <c r="N6" s="196" t="s">
        <v>73</v>
      </c>
      <c r="O6" s="196" t="s">
        <v>72</v>
      </c>
      <c r="P6" s="196" t="s">
        <v>73</v>
      </c>
      <c r="Q6" s="196" t="s">
        <v>72</v>
      </c>
      <c r="R6" s="209" t="s">
        <v>73</v>
      </c>
    </row>
    <row r="7" spans="1:26" s="17" customFormat="1" ht="17.25" customHeight="1" x14ac:dyDescent="0.2">
      <c r="A7" s="49" t="s">
        <v>15</v>
      </c>
      <c r="B7" s="39">
        <v>502</v>
      </c>
      <c r="C7" s="122">
        <v>26</v>
      </c>
      <c r="D7" s="96">
        <v>54</v>
      </c>
      <c r="E7" s="33">
        <v>4452.7</v>
      </c>
      <c r="F7" s="94">
        <v>3814.74</v>
      </c>
      <c r="G7" s="74">
        <v>637.96</v>
      </c>
      <c r="H7" s="124">
        <v>88783</v>
      </c>
      <c r="I7" s="125">
        <v>1990</v>
      </c>
      <c r="J7" s="145">
        <v>2.2414200916842188E-2</v>
      </c>
      <c r="K7" s="94">
        <v>30590</v>
      </c>
      <c r="L7" s="145">
        <f>K7/H7</f>
        <v>0.34454794273678518</v>
      </c>
      <c r="M7" s="94">
        <v>58193</v>
      </c>
      <c r="N7" s="145">
        <f>M7/H7</f>
        <v>0.65545205726321476</v>
      </c>
      <c r="O7" s="122">
        <v>86075</v>
      </c>
      <c r="P7" s="145">
        <f>O7/H7</f>
        <v>0.96949866528502082</v>
      </c>
      <c r="Q7" s="68">
        <v>2708</v>
      </c>
      <c r="R7" s="230">
        <v>3.050133471497922E-2</v>
      </c>
      <c r="S7" s="103"/>
      <c r="T7" s="254"/>
      <c r="U7" s="254"/>
      <c r="V7" s="254"/>
      <c r="W7" s="103"/>
      <c r="X7" s="254"/>
      <c r="Y7" s="254"/>
      <c r="Z7" s="254"/>
    </row>
    <row r="8" spans="1:26" s="17" customFormat="1" ht="17.25" customHeight="1" x14ac:dyDescent="0.2">
      <c r="A8" s="51" t="s">
        <v>16</v>
      </c>
      <c r="B8" s="56">
        <v>38</v>
      </c>
      <c r="C8" s="91">
        <v>5</v>
      </c>
      <c r="D8" s="71">
        <v>7</v>
      </c>
      <c r="E8" s="44">
        <v>407.04</v>
      </c>
      <c r="F8" s="93">
        <v>300.04000000000002</v>
      </c>
      <c r="G8" s="71">
        <v>107</v>
      </c>
      <c r="H8" s="228">
        <v>8758</v>
      </c>
      <c r="I8" s="126">
        <v>669</v>
      </c>
      <c r="J8" s="146">
        <v>7.6387303037223117E-2</v>
      </c>
      <c r="K8" s="93">
        <v>2976</v>
      </c>
      <c r="L8" s="146">
        <f t="shared" ref="L8:L21" si="0">K8/H8</f>
        <v>0.33980360812971</v>
      </c>
      <c r="M8" s="93">
        <v>5782</v>
      </c>
      <c r="N8" s="146">
        <f t="shared" ref="N8:N21" si="1">M8/H8</f>
        <v>0.66019639187029</v>
      </c>
      <c r="O8" s="91">
        <v>7542</v>
      </c>
      <c r="P8" s="146">
        <f t="shared" ref="P8:P21" si="2">O8/H8</f>
        <v>0.86115551495775289</v>
      </c>
      <c r="Q8" s="69">
        <v>1216</v>
      </c>
      <c r="R8" s="231">
        <v>0.13884448504224708</v>
      </c>
      <c r="S8" s="103"/>
      <c r="T8" s="254"/>
      <c r="U8" s="254"/>
      <c r="V8" s="254"/>
      <c r="W8" s="103"/>
      <c r="X8" s="254"/>
      <c r="Y8" s="254"/>
      <c r="Z8" s="254"/>
    </row>
    <row r="9" spans="1:26" s="17" customFormat="1" ht="17.25" customHeight="1" x14ac:dyDescent="0.2">
      <c r="A9" s="51" t="s">
        <v>17</v>
      </c>
      <c r="B9" s="56">
        <v>60</v>
      </c>
      <c r="C9" s="91">
        <v>5</v>
      </c>
      <c r="D9" s="71">
        <v>6</v>
      </c>
      <c r="E9" s="44">
        <v>460.05</v>
      </c>
      <c r="F9" s="93">
        <v>410.04</v>
      </c>
      <c r="G9" s="71">
        <v>50.01</v>
      </c>
      <c r="H9" s="228">
        <v>9006</v>
      </c>
      <c r="I9" s="126">
        <v>106</v>
      </c>
      <c r="J9" s="146">
        <v>1.176993115700644E-2</v>
      </c>
      <c r="K9" s="93">
        <v>2880</v>
      </c>
      <c r="L9" s="146">
        <f t="shared" si="0"/>
        <v>0.31978680879413723</v>
      </c>
      <c r="M9" s="93">
        <v>6126</v>
      </c>
      <c r="N9" s="146">
        <f t="shared" si="1"/>
        <v>0.68021319120586277</v>
      </c>
      <c r="O9" s="91">
        <v>8821</v>
      </c>
      <c r="P9" s="146">
        <f t="shared" si="2"/>
        <v>0.97945813901843215</v>
      </c>
      <c r="Q9" s="69">
        <v>185</v>
      </c>
      <c r="R9" s="231">
        <v>2.0541860981567843E-2</v>
      </c>
      <c r="S9" s="103"/>
      <c r="T9" s="254"/>
      <c r="U9" s="254"/>
      <c r="V9" s="254"/>
      <c r="W9" s="103"/>
      <c r="X9" s="254"/>
      <c r="Y9" s="254"/>
      <c r="Z9" s="254"/>
    </row>
    <row r="10" spans="1:26" s="17" customFormat="1" ht="17.25" customHeight="1" x14ac:dyDescent="0.2">
      <c r="A10" s="51" t="s">
        <v>18</v>
      </c>
      <c r="B10" s="56">
        <v>35</v>
      </c>
      <c r="C10" s="91">
        <v>1</v>
      </c>
      <c r="D10" s="71">
        <v>6</v>
      </c>
      <c r="E10" s="44">
        <v>278.33999999999997</v>
      </c>
      <c r="F10" s="93">
        <v>268.33999999999997</v>
      </c>
      <c r="G10" s="71">
        <v>10</v>
      </c>
      <c r="H10" s="228">
        <v>5974</v>
      </c>
      <c r="I10" s="126">
        <v>127</v>
      </c>
      <c r="J10" s="146">
        <v>2.125878808168731E-2</v>
      </c>
      <c r="K10" s="93">
        <v>2027</v>
      </c>
      <c r="L10" s="146">
        <f t="shared" si="0"/>
        <v>0.33930364914630062</v>
      </c>
      <c r="M10" s="93">
        <v>3947</v>
      </c>
      <c r="N10" s="146">
        <f t="shared" si="1"/>
        <v>0.66069635085369938</v>
      </c>
      <c r="O10" s="91">
        <v>5857</v>
      </c>
      <c r="P10" s="146">
        <f t="shared" si="2"/>
        <v>0.98041513223970544</v>
      </c>
      <c r="Q10" s="69">
        <v>117</v>
      </c>
      <c r="R10" s="231">
        <v>1.9584867760294611E-2</v>
      </c>
      <c r="S10" s="103"/>
      <c r="T10" s="254"/>
      <c r="U10" s="254"/>
      <c r="V10" s="254"/>
      <c r="W10" s="103"/>
      <c r="X10" s="254"/>
      <c r="Y10" s="254"/>
      <c r="Z10" s="254"/>
    </row>
    <row r="11" spans="1:26" s="17" customFormat="1" ht="17.25" customHeight="1" x14ac:dyDescent="0.2">
      <c r="A11" s="51" t="s">
        <v>19</v>
      </c>
      <c r="B11" s="56">
        <v>27</v>
      </c>
      <c r="C11" s="161" t="s">
        <v>77</v>
      </c>
      <c r="D11" s="71">
        <v>2</v>
      </c>
      <c r="E11" s="44">
        <v>241.03</v>
      </c>
      <c r="F11" s="93">
        <v>224.03</v>
      </c>
      <c r="G11" s="71">
        <v>17</v>
      </c>
      <c r="H11" s="228">
        <v>5024</v>
      </c>
      <c r="I11" s="126">
        <v>132</v>
      </c>
      <c r="J11" s="146">
        <v>2.6273885350318472E-2</v>
      </c>
      <c r="K11" s="93">
        <v>1719</v>
      </c>
      <c r="L11" s="146">
        <f t="shared" si="0"/>
        <v>0.34215764331210191</v>
      </c>
      <c r="M11" s="93">
        <v>3305</v>
      </c>
      <c r="N11" s="146">
        <f t="shared" si="1"/>
        <v>0.65784235668789814</v>
      </c>
      <c r="O11" s="91">
        <v>4901</v>
      </c>
      <c r="P11" s="146">
        <f t="shared" si="2"/>
        <v>0.97551751592356684</v>
      </c>
      <c r="Q11" s="69">
        <v>123</v>
      </c>
      <c r="R11" s="231">
        <v>2.4482484076433123E-2</v>
      </c>
      <c r="S11" s="103"/>
      <c r="T11" s="254"/>
      <c r="U11" s="254"/>
      <c r="V11" s="254"/>
      <c r="W11" s="103"/>
      <c r="X11" s="254"/>
      <c r="Y11" s="254"/>
      <c r="Z11" s="254"/>
    </row>
    <row r="12" spans="1:26" s="17" customFormat="1" ht="17.25" customHeight="1" x14ac:dyDescent="0.2">
      <c r="A12" s="51" t="s">
        <v>20</v>
      </c>
      <c r="B12" s="56">
        <v>17</v>
      </c>
      <c r="C12" s="161" t="s">
        <v>77</v>
      </c>
      <c r="D12" s="161" t="s">
        <v>77</v>
      </c>
      <c r="E12" s="44">
        <v>144.01</v>
      </c>
      <c r="F12" s="93">
        <v>135.01</v>
      </c>
      <c r="G12" s="71">
        <v>9</v>
      </c>
      <c r="H12" s="228">
        <v>2628</v>
      </c>
      <c r="I12" s="126">
        <v>0</v>
      </c>
      <c r="J12" s="146">
        <v>0</v>
      </c>
      <c r="K12" s="93">
        <v>946</v>
      </c>
      <c r="L12" s="146">
        <f t="shared" si="0"/>
        <v>0.35996955859969559</v>
      </c>
      <c r="M12" s="93">
        <v>1682</v>
      </c>
      <c r="N12" s="146">
        <f t="shared" si="1"/>
        <v>0.64003044140030441</v>
      </c>
      <c r="O12" s="91">
        <v>2628</v>
      </c>
      <c r="P12" s="146">
        <f t="shared" si="2"/>
        <v>1</v>
      </c>
      <c r="Q12" s="161" t="s">
        <v>77</v>
      </c>
      <c r="R12" s="229" t="s">
        <v>77</v>
      </c>
      <c r="S12" s="103"/>
      <c r="T12" s="254"/>
      <c r="U12" s="254"/>
      <c r="V12" s="254"/>
      <c r="W12" s="103"/>
      <c r="X12" s="254"/>
      <c r="Y12" s="254"/>
      <c r="Z12" s="254"/>
    </row>
    <row r="13" spans="1:26" s="17" customFormat="1" ht="17.25" customHeight="1" x14ac:dyDescent="0.2">
      <c r="A13" s="51" t="s">
        <v>21</v>
      </c>
      <c r="B13" s="56">
        <v>43</v>
      </c>
      <c r="C13" s="91">
        <v>1</v>
      </c>
      <c r="D13" s="71">
        <v>4</v>
      </c>
      <c r="E13" s="44">
        <v>452</v>
      </c>
      <c r="F13" s="93">
        <v>416.03</v>
      </c>
      <c r="G13" s="71">
        <v>35.97</v>
      </c>
      <c r="H13" s="228">
        <v>8468</v>
      </c>
      <c r="I13" s="126">
        <v>109</v>
      </c>
      <c r="J13" s="146">
        <v>1.2871988663202645E-2</v>
      </c>
      <c r="K13" s="93">
        <v>3151</v>
      </c>
      <c r="L13" s="146">
        <f t="shared" si="0"/>
        <v>0.3721067548417572</v>
      </c>
      <c r="M13" s="93">
        <v>5317</v>
      </c>
      <c r="N13" s="146">
        <f t="shared" si="1"/>
        <v>0.62789324515824274</v>
      </c>
      <c r="O13" s="91">
        <v>8403</v>
      </c>
      <c r="P13" s="146">
        <f t="shared" si="2"/>
        <v>0.99232404345772318</v>
      </c>
      <c r="Q13" s="69">
        <v>65</v>
      </c>
      <c r="R13" s="231">
        <v>7.6759565422768071E-3</v>
      </c>
      <c r="S13" s="103"/>
      <c r="T13" s="254"/>
      <c r="U13" s="254"/>
      <c r="V13" s="254"/>
      <c r="W13" s="103"/>
      <c r="X13" s="254"/>
      <c r="Y13" s="254"/>
      <c r="Z13" s="254"/>
    </row>
    <row r="14" spans="1:26" s="17" customFormat="1" ht="17.25" customHeight="1" x14ac:dyDescent="0.2">
      <c r="A14" s="51" t="s">
        <v>22</v>
      </c>
      <c r="B14" s="56">
        <v>16</v>
      </c>
      <c r="C14" s="91">
        <v>1</v>
      </c>
      <c r="D14" s="161" t="s">
        <v>77</v>
      </c>
      <c r="E14" s="44">
        <v>184.03</v>
      </c>
      <c r="F14" s="93">
        <v>163.03</v>
      </c>
      <c r="G14" s="71">
        <v>21</v>
      </c>
      <c r="H14" s="228">
        <v>3874</v>
      </c>
      <c r="I14" s="126">
        <v>0</v>
      </c>
      <c r="J14" s="146">
        <v>0</v>
      </c>
      <c r="K14" s="93">
        <v>1389</v>
      </c>
      <c r="L14" s="146">
        <f t="shared" si="0"/>
        <v>0.35854414042333504</v>
      </c>
      <c r="M14" s="93">
        <v>2485</v>
      </c>
      <c r="N14" s="146">
        <f t="shared" si="1"/>
        <v>0.64145585957666496</v>
      </c>
      <c r="O14" s="91">
        <v>3808</v>
      </c>
      <c r="P14" s="146">
        <f t="shared" si="2"/>
        <v>0.98296334537945274</v>
      </c>
      <c r="Q14" s="69">
        <v>66</v>
      </c>
      <c r="R14" s="231">
        <v>1.7036654620547237E-2</v>
      </c>
      <c r="S14" s="103"/>
      <c r="T14" s="254"/>
      <c r="U14" s="254"/>
      <c r="V14" s="254"/>
      <c r="W14" s="103"/>
      <c r="X14" s="254"/>
      <c r="Y14" s="254"/>
      <c r="Z14" s="254"/>
    </row>
    <row r="15" spans="1:26" s="17" customFormat="1" ht="17.25" customHeight="1" x14ac:dyDescent="0.2">
      <c r="A15" s="51" t="s">
        <v>23</v>
      </c>
      <c r="B15" s="56">
        <v>31</v>
      </c>
      <c r="C15" s="91">
        <v>1</v>
      </c>
      <c r="D15" s="71">
        <v>2</v>
      </c>
      <c r="E15" s="44">
        <v>247.98</v>
      </c>
      <c r="F15" s="93">
        <v>213.99</v>
      </c>
      <c r="G15" s="71">
        <v>33.99</v>
      </c>
      <c r="H15" s="228">
        <v>4788</v>
      </c>
      <c r="I15" s="126">
        <v>26</v>
      </c>
      <c r="J15" s="146">
        <v>5.4302422723475352E-3</v>
      </c>
      <c r="K15" s="93">
        <v>1583</v>
      </c>
      <c r="L15" s="146">
        <f t="shared" si="0"/>
        <v>0.33061821219715959</v>
      </c>
      <c r="M15" s="93">
        <v>3205</v>
      </c>
      <c r="N15" s="146">
        <f t="shared" si="1"/>
        <v>0.66938178780284041</v>
      </c>
      <c r="O15" s="91">
        <v>4722</v>
      </c>
      <c r="P15" s="146">
        <f t="shared" si="2"/>
        <v>0.98621553884711777</v>
      </c>
      <c r="Q15" s="69">
        <v>66</v>
      </c>
      <c r="R15" s="231">
        <v>1.3784461152882205E-2</v>
      </c>
      <c r="S15" s="103"/>
      <c r="T15" s="254"/>
      <c r="U15" s="254"/>
      <c r="V15" s="254"/>
      <c r="W15" s="103"/>
      <c r="X15" s="254"/>
      <c r="Y15" s="254"/>
      <c r="Z15" s="254"/>
    </row>
    <row r="16" spans="1:26" s="17" customFormat="1" ht="17.25" customHeight="1" x14ac:dyDescent="0.2">
      <c r="A16" s="51" t="s">
        <v>24</v>
      </c>
      <c r="B16" s="56">
        <v>34</v>
      </c>
      <c r="C16" s="91">
        <v>1</v>
      </c>
      <c r="D16" s="71">
        <v>1</v>
      </c>
      <c r="E16" s="44">
        <v>276.04000000000002</v>
      </c>
      <c r="F16" s="93">
        <v>230.04</v>
      </c>
      <c r="G16" s="71">
        <v>46</v>
      </c>
      <c r="H16" s="228">
        <v>5234</v>
      </c>
      <c r="I16" s="126">
        <v>33</v>
      </c>
      <c r="J16" s="146">
        <v>6.3049293083683611E-3</v>
      </c>
      <c r="K16" s="93">
        <v>1825</v>
      </c>
      <c r="L16" s="146">
        <f t="shared" si="0"/>
        <v>0.34868169659915932</v>
      </c>
      <c r="M16" s="93">
        <v>3409</v>
      </c>
      <c r="N16" s="146">
        <f t="shared" si="1"/>
        <v>0.65131830340084063</v>
      </c>
      <c r="O16" s="91">
        <v>4978</v>
      </c>
      <c r="P16" s="146">
        <f t="shared" si="2"/>
        <v>0.95108903324417271</v>
      </c>
      <c r="Q16" s="69">
        <v>256</v>
      </c>
      <c r="R16" s="231">
        <v>4.8910966755827283E-2</v>
      </c>
      <c r="S16" s="103"/>
      <c r="T16" s="254"/>
      <c r="U16" s="254"/>
      <c r="V16" s="254"/>
      <c r="W16" s="103"/>
      <c r="X16" s="254"/>
      <c r="Y16" s="254"/>
      <c r="Z16" s="254"/>
    </row>
    <row r="17" spans="1:26" s="17" customFormat="1" ht="17.25" customHeight="1" x14ac:dyDescent="0.2">
      <c r="A17" s="51" t="s">
        <v>25</v>
      </c>
      <c r="B17" s="56">
        <v>29</v>
      </c>
      <c r="C17" s="91">
        <v>3</v>
      </c>
      <c r="D17" s="71">
        <v>2</v>
      </c>
      <c r="E17" s="44">
        <v>233.02</v>
      </c>
      <c r="F17" s="93">
        <v>222.03</v>
      </c>
      <c r="G17" s="71">
        <v>10.99</v>
      </c>
      <c r="H17" s="228">
        <v>4878</v>
      </c>
      <c r="I17" s="126">
        <v>16</v>
      </c>
      <c r="J17" s="146">
        <v>3.2800328003280031E-3</v>
      </c>
      <c r="K17" s="93">
        <v>1708</v>
      </c>
      <c r="L17" s="146">
        <f t="shared" si="0"/>
        <v>0.35014350143501433</v>
      </c>
      <c r="M17" s="93">
        <v>3170</v>
      </c>
      <c r="N17" s="146">
        <f t="shared" si="1"/>
        <v>0.64985649856498562</v>
      </c>
      <c r="O17" s="91">
        <v>4748</v>
      </c>
      <c r="P17" s="146">
        <f t="shared" si="2"/>
        <v>0.973349733497335</v>
      </c>
      <c r="Q17" s="69">
        <v>130</v>
      </c>
      <c r="R17" s="231">
        <v>2.6650266502665027E-2</v>
      </c>
      <c r="S17" s="103"/>
      <c r="T17" s="254"/>
      <c r="U17" s="254"/>
      <c r="V17" s="254"/>
      <c r="W17" s="103"/>
      <c r="X17" s="254"/>
      <c r="Y17" s="254"/>
      <c r="Z17" s="254"/>
    </row>
    <row r="18" spans="1:26" s="17" customFormat="1" ht="17.25" customHeight="1" x14ac:dyDescent="0.2">
      <c r="A18" s="51" t="s">
        <v>26</v>
      </c>
      <c r="B18" s="56">
        <v>46</v>
      </c>
      <c r="C18" s="91">
        <v>1</v>
      </c>
      <c r="D18" s="71">
        <v>15</v>
      </c>
      <c r="E18" s="44">
        <v>445.15</v>
      </c>
      <c r="F18" s="93">
        <v>369.14</v>
      </c>
      <c r="G18" s="71">
        <v>76.010000000000005</v>
      </c>
      <c r="H18" s="228">
        <v>9340</v>
      </c>
      <c r="I18" s="126">
        <v>592</v>
      </c>
      <c r="J18" s="146">
        <v>6.3383297644539621E-2</v>
      </c>
      <c r="K18" s="93">
        <v>3044</v>
      </c>
      <c r="L18" s="146">
        <f t="shared" si="0"/>
        <v>0.32591006423982871</v>
      </c>
      <c r="M18" s="93">
        <v>6296</v>
      </c>
      <c r="N18" s="146">
        <f t="shared" si="1"/>
        <v>0.67408993576017129</v>
      </c>
      <c r="O18" s="91">
        <v>9150</v>
      </c>
      <c r="P18" s="146">
        <f t="shared" si="2"/>
        <v>0.97965738758029974</v>
      </c>
      <c r="Q18" s="69">
        <v>190</v>
      </c>
      <c r="R18" s="231">
        <v>2.0342612419700215E-2</v>
      </c>
      <c r="S18" s="103"/>
      <c r="T18" s="254"/>
      <c r="U18" s="254"/>
      <c r="V18" s="254"/>
      <c r="W18" s="103"/>
      <c r="X18" s="254"/>
      <c r="Y18" s="254"/>
      <c r="Z18" s="254"/>
    </row>
    <row r="19" spans="1:26" s="3" customFormat="1" ht="17.25" customHeight="1" x14ac:dyDescent="0.2">
      <c r="A19" s="51" t="s">
        <v>27</v>
      </c>
      <c r="B19" s="56">
        <v>40</v>
      </c>
      <c r="C19" s="161" t="s">
        <v>77</v>
      </c>
      <c r="D19" s="71">
        <v>4</v>
      </c>
      <c r="E19" s="44">
        <v>342.02</v>
      </c>
      <c r="F19" s="93">
        <v>260.02</v>
      </c>
      <c r="G19" s="71">
        <v>82</v>
      </c>
      <c r="H19" s="218">
        <v>5949</v>
      </c>
      <c r="I19" s="91">
        <v>56</v>
      </c>
      <c r="J19" s="146">
        <v>9.4133467809715925E-3</v>
      </c>
      <c r="K19" s="93">
        <v>2118</v>
      </c>
      <c r="L19" s="146">
        <f t="shared" si="0"/>
        <v>0.35602622289460412</v>
      </c>
      <c r="M19" s="93">
        <v>3831</v>
      </c>
      <c r="N19" s="146">
        <f t="shared" si="1"/>
        <v>0.64397377710539583</v>
      </c>
      <c r="O19" s="91">
        <v>5949</v>
      </c>
      <c r="P19" s="146">
        <f t="shared" si="2"/>
        <v>1</v>
      </c>
      <c r="Q19" s="161" t="s">
        <v>77</v>
      </c>
      <c r="R19" s="229" t="s">
        <v>77</v>
      </c>
      <c r="S19" s="103"/>
      <c r="T19" s="254"/>
      <c r="U19" s="254"/>
      <c r="V19" s="254"/>
      <c r="W19" s="103"/>
      <c r="X19" s="254"/>
      <c r="Y19" s="254"/>
      <c r="Z19" s="254"/>
    </row>
    <row r="20" spans="1:26" s="3" customFormat="1" ht="17.25" customHeight="1" x14ac:dyDescent="0.2">
      <c r="A20" s="51" t="s">
        <v>28</v>
      </c>
      <c r="B20" s="56">
        <v>35</v>
      </c>
      <c r="C20" s="91">
        <v>2</v>
      </c>
      <c r="D20" s="71">
        <v>2</v>
      </c>
      <c r="E20" s="44">
        <v>249.99</v>
      </c>
      <c r="F20" s="93">
        <v>201.99</v>
      </c>
      <c r="G20" s="71">
        <v>48</v>
      </c>
      <c r="H20" s="218">
        <v>4656</v>
      </c>
      <c r="I20" s="91">
        <v>44</v>
      </c>
      <c r="J20" s="146">
        <v>9.4501718213058413E-3</v>
      </c>
      <c r="K20" s="93">
        <v>1483</v>
      </c>
      <c r="L20" s="146">
        <f t="shared" si="0"/>
        <v>0.31851374570446733</v>
      </c>
      <c r="M20" s="93">
        <v>3173</v>
      </c>
      <c r="N20" s="146">
        <f t="shared" si="1"/>
        <v>0.68148625429553267</v>
      </c>
      <c r="O20" s="91">
        <v>4528</v>
      </c>
      <c r="P20" s="146">
        <f t="shared" si="2"/>
        <v>0.97250859106529208</v>
      </c>
      <c r="Q20" s="69">
        <v>128</v>
      </c>
      <c r="R20" s="231">
        <v>2.7491408934707903E-2</v>
      </c>
      <c r="S20" s="103"/>
      <c r="T20" s="254"/>
      <c r="U20" s="254"/>
      <c r="V20" s="254"/>
      <c r="W20" s="103"/>
      <c r="X20" s="254"/>
      <c r="Y20" s="254"/>
      <c r="Z20" s="254"/>
    </row>
    <row r="21" spans="1:26" s="3" customFormat="1" ht="17.25" customHeight="1" thickBot="1" x14ac:dyDescent="0.25">
      <c r="A21" s="50" t="s">
        <v>29</v>
      </c>
      <c r="B21" s="47">
        <v>51</v>
      </c>
      <c r="C21" s="37">
        <v>5</v>
      </c>
      <c r="D21" s="7">
        <v>3</v>
      </c>
      <c r="E21" s="38">
        <v>492</v>
      </c>
      <c r="F21" s="75">
        <v>401.01</v>
      </c>
      <c r="G21" s="7">
        <v>90.99</v>
      </c>
      <c r="H21" s="47">
        <v>10206</v>
      </c>
      <c r="I21" s="37">
        <v>80</v>
      </c>
      <c r="J21" s="147">
        <v>7.8385263570448747E-3</v>
      </c>
      <c r="K21" s="75">
        <v>3741</v>
      </c>
      <c r="L21" s="147">
        <f t="shared" si="0"/>
        <v>0.36654908877131098</v>
      </c>
      <c r="M21" s="75">
        <v>6465</v>
      </c>
      <c r="N21" s="147">
        <f t="shared" si="1"/>
        <v>0.63345091122868902</v>
      </c>
      <c r="O21" s="37">
        <v>10040</v>
      </c>
      <c r="P21" s="147">
        <f t="shared" si="2"/>
        <v>0.98373505780913184</v>
      </c>
      <c r="Q21" s="40">
        <v>166</v>
      </c>
      <c r="R21" s="232">
        <v>1.6264942190868117E-2</v>
      </c>
      <c r="S21" s="103"/>
      <c r="T21" s="254"/>
      <c r="U21" s="254"/>
      <c r="V21" s="254"/>
      <c r="W21" s="103"/>
      <c r="X21" s="254"/>
      <c r="Y21" s="254"/>
      <c r="Z21" s="254"/>
    </row>
    <row r="22" spans="1:26" ht="17.25" customHeight="1" x14ac:dyDescent="0.25">
      <c r="A22" s="283" t="s">
        <v>111</v>
      </c>
    </row>
    <row r="23" spans="1:26" ht="17.25" customHeight="1" x14ac:dyDescent="0.25">
      <c r="A23" s="283" t="s">
        <v>173</v>
      </c>
    </row>
    <row r="27" spans="1:26" x14ac:dyDescent="0.25">
      <c r="P27" s="217"/>
    </row>
    <row r="28" spans="1:26" x14ac:dyDescent="0.25">
      <c r="P28" s="217"/>
    </row>
    <row r="29" spans="1:26" x14ac:dyDescent="0.25">
      <c r="P29" s="217"/>
    </row>
    <row r="30" spans="1:26" x14ac:dyDescent="0.25">
      <c r="P30" s="217"/>
    </row>
    <row r="31" spans="1:26" x14ac:dyDescent="0.25">
      <c r="P31" s="217"/>
    </row>
    <row r="32" spans="1:26" x14ac:dyDescent="0.25">
      <c r="P32" s="217"/>
    </row>
    <row r="33" spans="16:16" x14ac:dyDescent="0.25">
      <c r="P33" s="217"/>
    </row>
    <row r="34" spans="16:16" x14ac:dyDescent="0.25">
      <c r="P34" s="217"/>
    </row>
    <row r="35" spans="16:16" x14ac:dyDescent="0.25">
      <c r="P35" s="217"/>
    </row>
    <row r="36" spans="16:16" x14ac:dyDescent="0.25">
      <c r="P36" s="217"/>
    </row>
    <row r="37" spans="16:16" x14ac:dyDescent="0.25">
      <c r="P37" s="217"/>
    </row>
    <row r="38" spans="16:16" x14ac:dyDescent="0.25">
      <c r="P38" s="217"/>
    </row>
    <row r="39" spans="16:16" x14ac:dyDescent="0.25">
      <c r="P39" s="217"/>
    </row>
    <row r="40" spans="16:16" x14ac:dyDescent="0.25">
      <c r="P40" s="217"/>
    </row>
    <row r="41" spans="16:16" x14ac:dyDescent="0.25">
      <c r="P41" s="217"/>
    </row>
    <row r="42" spans="16:16" x14ac:dyDescent="0.25">
      <c r="P42" s="217"/>
    </row>
  </sheetData>
  <mergeCells count="20">
    <mergeCell ref="A1:P1"/>
    <mergeCell ref="M5:N5"/>
    <mergeCell ref="O4:R4"/>
    <mergeCell ref="O5:P5"/>
    <mergeCell ref="H4:H6"/>
    <mergeCell ref="A3:A6"/>
    <mergeCell ref="H3:R3"/>
    <mergeCell ref="B3:D3"/>
    <mergeCell ref="C4:C6"/>
    <mergeCell ref="D4:D6"/>
    <mergeCell ref="E3:G3"/>
    <mergeCell ref="E4:E6"/>
    <mergeCell ref="B4:B6"/>
    <mergeCell ref="Q5:R5"/>
    <mergeCell ref="I4:J5"/>
    <mergeCell ref="F4:G4"/>
    <mergeCell ref="F5:F6"/>
    <mergeCell ref="G5:G6"/>
    <mergeCell ref="K4:N4"/>
    <mergeCell ref="K5:L5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2"/>
  <dimension ref="A1:AJ27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12.85546875" style="57" customWidth="1"/>
    <col min="2" max="2" width="6.5703125" style="57" customWidth="1"/>
    <col min="3" max="6" width="6.42578125" style="57" customWidth="1"/>
    <col min="7" max="18" width="7.140625" style="57" customWidth="1"/>
    <col min="19" max="19" width="7.5703125" style="57" customWidth="1"/>
    <col min="20" max="16384" width="9.140625" style="57"/>
  </cols>
  <sheetData>
    <row r="1" spans="1:36" s="13" customFormat="1" ht="17.25" customHeight="1" x14ac:dyDescent="0.2">
      <c r="A1" s="66" t="s">
        <v>162</v>
      </c>
      <c r="B1" s="66"/>
      <c r="Q1" s="143"/>
    </row>
    <row r="2" spans="1:36" s="54" customFormat="1" ht="17.25" customHeight="1" thickBot="1" x14ac:dyDescent="0.3">
      <c r="A2" s="86" t="s">
        <v>83</v>
      </c>
      <c r="L2" s="54" t="s">
        <v>0</v>
      </c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ht="17.25" customHeight="1" x14ac:dyDescent="0.25">
      <c r="A3" s="290" t="s">
        <v>85</v>
      </c>
      <c r="B3" s="291"/>
      <c r="C3" s="316" t="s">
        <v>84</v>
      </c>
      <c r="D3" s="371"/>
      <c r="E3" s="372"/>
      <c r="F3" s="418" t="s">
        <v>103</v>
      </c>
      <c r="G3" s="317" t="s">
        <v>87</v>
      </c>
      <c r="H3" s="371"/>
      <c r="I3" s="371"/>
      <c r="J3" s="372"/>
      <c r="K3" s="316" t="s">
        <v>89</v>
      </c>
      <c r="L3" s="371"/>
      <c r="M3" s="371"/>
      <c r="N3" s="372"/>
      <c r="O3" s="316" t="s">
        <v>120</v>
      </c>
      <c r="P3" s="371"/>
      <c r="Q3" s="371"/>
      <c r="R3" s="37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</row>
    <row r="4" spans="1:36" ht="17.25" customHeight="1" x14ac:dyDescent="0.25">
      <c r="A4" s="292"/>
      <c r="B4" s="293"/>
      <c r="C4" s="421" t="s">
        <v>36</v>
      </c>
      <c r="D4" s="313" t="s">
        <v>4</v>
      </c>
      <c r="E4" s="331"/>
      <c r="F4" s="419"/>
      <c r="G4" s="349" t="s">
        <v>3</v>
      </c>
      <c r="H4" s="337" t="s">
        <v>4</v>
      </c>
      <c r="I4" s="341"/>
      <c r="J4" s="296"/>
      <c r="K4" s="340" t="s">
        <v>3</v>
      </c>
      <c r="L4" s="337" t="s">
        <v>4</v>
      </c>
      <c r="M4" s="341"/>
      <c r="N4" s="296"/>
      <c r="O4" s="340" t="s">
        <v>3</v>
      </c>
      <c r="P4" s="337" t="s">
        <v>4</v>
      </c>
      <c r="Q4" s="341"/>
      <c r="R4" s="296"/>
      <c r="T4" s="261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</row>
    <row r="5" spans="1:36" ht="17.25" customHeight="1" x14ac:dyDescent="0.25">
      <c r="A5" s="292"/>
      <c r="B5" s="293"/>
      <c r="C5" s="415"/>
      <c r="D5" s="335" t="s">
        <v>94</v>
      </c>
      <c r="E5" s="347" t="s">
        <v>95</v>
      </c>
      <c r="F5" s="419"/>
      <c r="G5" s="338"/>
      <c r="H5" s="307" t="s">
        <v>5</v>
      </c>
      <c r="I5" s="307" t="s">
        <v>94</v>
      </c>
      <c r="J5" s="347" t="s">
        <v>93</v>
      </c>
      <c r="K5" s="345"/>
      <c r="L5" s="307" t="s">
        <v>5</v>
      </c>
      <c r="M5" s="307" t="s">
        <v>94</v>
      </c>
      <c r="N5" s="347" t="s">
        <v>93</v>
      </c>
      <c r="O5" s="345"/>
      <c r="P5" s="307" t="s">
        <v>5</v>
      </c>
      <c r="Q5" s="307" t="s">
        <v>94</v>
      </c>
      <c r="R5" s="347" t="s">
        <v>93</v>
      </c>
      <c r="T5" s="26"/>
      <c r="U5" s="26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</row>
    <row r="6" spans="1:36" ht="17.25" customHeight="1" thickBot="1" x14ac:dyDescent="0.3">
      <c r="A6" s="292"/>
      <c r="B6" s="293"/>
      <c r="C6" s="306"/>
      <c r="D6" s="370"/>
      <c r="E6" s="348"/>
      <c r="F6" s="420"/>
      <c r="G6" s="350"/>
      <c r="H6" s="308"/>
      <c r="I6" s="308"/>
      <c r="J6" s="348"/>
      <c r="K6" s="346"/>
      <c r="L6" s="308"/>
      <c r="M6" s="308"/>
      <c r="N6" s="348"/>
      <c r="O6" s="346"/>
      <c r="P6" s="308"/>
      <c r="Q6" s="308"/>
      <c r="R6" s="348"/>
      <c r="S6"/>
      <c r="T6" s="26"/>
      <c r="U6" s="26"/>
      <c r="V6" s="263"/>
      <c r="W6" s="263"/>
      <c r="X6" s="263"/>
      <c r="Y6" s="263"/>
      <c r="Z6" s="263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6" s="17" customFormat="1" ht="17.25" customHeight="1" x14ac:dyDescent="0.25">
      <c r="A7" s="311" t="s">
        <v>7</v>
      </c>
      <c r="B7" s="312"/>
      <c r="C7" s="223">
        <v>916</v>
      </c>
      <c r="D7" s="22">
        <v>913</v>
      </c>
      <c r="E7" s="42">
        <v>148</v>
      </c>
      <c r="F7" s="14">
        <v>9733.7000000000007</v>
      </c>
      <c r="G7" s="16">
        <v>252363</v>
      </c>
      <c r="H7" s="55">
        <v>131656</v>
      </c>
      <c r="I7" s="69">
        <v>242835</v>
      </c>
      <c r="J7" s="71">
        <v>504</v>
      </c>
      <c r="K7" s="35">
        <v>65202</v>
      </c>
      <c r="L7" s="91">
        <v>33836</v>
      </c>
      <c r="M7" s="91">
        <v>62422</v>
      </c>
      <c r="N7" s="71">
        <v>193</v>
      </c>
      <c r="O7" s="35">
        <v>51876</v>
      </c>
      <c r="P7" s="91">
        <v>28037</v>
      </c>
      <c r="Q7" s="91">
        <v>50614</v>
      </c>
      <c r="R7" s="71">
        <v>178</v>
      </c>
      <c r="S7"/>
      <c r="T7" s="26"/>
      <c r="U7" s="26"/>
      <c r="V7" s="26"/>
      <c r="W7" s="26"/>
      <c r="X7" s="26"/>
      <c r="Y7" s="264"/>
      <c r="Z7" s="264"/>
      <c r="AA7" s="26"/>
      <c r="AB7" s="26"/>
      <c r="AC7" s="26"/>
      <c r="AD7" s="264"/>
      <c r="AE7" s="264"/>
      <c r="AF7" s="26"/>
      <c r="AG7" s="26"/>
      <c r="AH7" s="26"/>
      <c r="AI7" s="264"/>
      <c r="AJ7" s="264"/>
    </row>
    <row r="8" spans="1:36" s="17" customFormat="1" ht="17.25" customHeight="1" x14ac:dyDescent="0.25">
      <c r="A8" s="294" t="s">
        <v>8</v>
      </c>
      <c r="B8" s="295"/>
      <c r="C8" s="223">
        <v>909</v>
      </c>
      <c r="D8" s="22">
        <v>905</v>
      </c>
      <c r="E8" s="42">
        <v>152</v>
      </c>
      <c r="F8" s="14">
        <v>9555.6499999999887</v>
      </c>
      <c r="G8" s="16">
        <v>240009</v>
      </c>
      <c r="H8" s="55">
        <v>125175</v>
      </c>
      <c r="I8" s="69">
        <v>230552</v>
      </c>
      <c r="J8" s="71">
        <v>810</v>
      </c>
      <c r="K8" s="35">
        <v>56995</v>
      </c>
      <c r="L8" s="91">
        <v>29673</v>
      </c>
      <c r="M8" s="91">
        <v>54187</v>
      </c>
      <c r="N8" s="71">
        <v>434</v>
      </c>
      <c r="O8" s="35">
        <v>47462</v>
      </c>
      <c r="P8" s="91">
        <v>24639</v>
      </c>
      <c r="Q8" s="91">
        <v>46287</v>
      </c>
      <c r="R8" s="71">
        <v>246</v>
      </c>
      <c r="S8"/>
      <c r="T8" s="26"/>
      <c r="U8" s="26"/>
      <c r="V8" s="26"/>
      <c r="W8" s="26"/>
      <c r="X8" s="26"/>
      <c r="Y8" s="264"/>
      <c r="Z8" s="264"/>
      <c r="AA8" s="26"/>
      <c r="AB8" s="26"/>
      <c r="AC8" s="26"/>
      <c r="AD8" s="264"/>
      <c r="AE8" s="264"/>
      <c r="AF8" s="26"/>
      <c r="AG8" s="26"/>
      <c r="AH8" s="26"/>
      <c r="AI8" s="264"/>
      <c r="AJ8" s="264"/>
    </row>
    <row r="9" spans="1:36" s="17" customFormat="1" ht="17.25" customHeight="1" x14ac:dyDescent="0.25">
      <c r="A9" s="294" t="s">
        <v>9</v>
      </c>
      <c r="B9" s="295"/>
      <c r="C9" s="223">
        <v>882</v>
      </c>
      <c r="D9" s="22">
        <v>876</v>
      </c>
      <c r="E9" s="42">
        <v>149</v>
      </c>
      <c r="F9" s="14">
        <v>9157.77</v>
      </c>
      <c r="G9" s="16">
        <v>224035</v>
      </c>
      <c r="H9" s="55">
        <v>117214</v>
      </c>
      <c r="I9" s="69">
        <v>215012</v>
      </c>
      <c r="J9" s="71">
        <v>1089</v>
      </c>
      <c r="K9" s="35">
        <v>52643</v>
      </c>
      <c r="L9" s="91">
        <v>27496</v>
      </c>
      <c r="M9" s="91">
        <v>49902</v>
      </c>
      <c r="N9" s="71">
        <v>545</v>
      </c>
      <c r="O9" s="35">
        <v>46478</v>
      </c>
      <c r="P9" s="91">
        <v>24857</v>
      </c>
      <c r="Q9" s="91">
        <v>45112</v>
      </c>
      <c r="R9" s="71">
        <v>344</v>
      </c>
      <c r="S9"/>
      <c r="T9"/>
      <c r="U9"/>
      <c r="V9"/>
      <c r="W9"/>
      <c r="X9"/>
      <c r="Y9"/>
      <c r="Z9"/>
      <c r="AA9" s="65"/>
      <c r="AB9" s="65"/>
      <c r="AC9" s="65"/>
      <c r="AD9" s="65"/>
      <c r="AE9" s="65"/>
      <c r="AF9" s="65"/>
      <c r="AG9" s="65"/>
      <c r="AH9" s="65"/>
      <c r="AI9" s="65"/>
      <c r="AJ9" s="65"/>
    </row>
    <row r="10" spans="1:36" s="17" customFormat="1" ht="17.25" customHeight="1" x14ac:dyDescent="0.25">
      <c r="A10" s="294" t="s">
        <v>10</v>
      </c>
      <c r="B10" s="295"/>
      <c r="C10" s="223">
        <v>848</v>
      </c>
      <c r="D10" s="22">
        <v>841</v>
      </c>
      <c r="E10" s="42">
        <v>139</v>
      </c>
      <c r="F10" s="14">
        <v>8603.18</v>
      </c>
      <c r="G10" s="16">
        <v>207052</v>
      </c>
      <c r="H10" s="55">
        <v>108659</v>
      </c>
      <c r="I10" s="69">
        <v>198145</v>
      </c>
      <c r="J10" s="71">
        <v>1410</v>
      </c>
      <c r="K10" s="35">
        <v>49276</v>
      </c>
      <c r="L10" s="91">
        <v>25953</v>
      </c>
      <c r="M10" s="91">
        <v>46529</v>
      </c>
      <c r="N10" s="71">
        <v>866</v>
      </c>
      <c r="O10" s="35">
        <v>45605</v>
      </c>
      <c r="P10" s="91">
        <v>24522</v>
      </c>
      <c r="Q10" s="91">
        <v>44103</v>
      </c>
      <c r="R10" s="71">
        <v>448</v>
      </c>
      <c r="S10"/>
      <c r="T10"/>
      <c r="U10"/>
      <c r="V10"/>
      <c r="W10"/>
      <c r="X10"/>
      <c r="Y10"/>
      <c r="Z10"/>
      <c r="AA10" s="65"/>
      <c r="AB10" s="65"/>
      <c r="AC10" s="65"/>
      <c r="AD10" s="65"/>
      <c r="AE10" s="65"/>
      <c r="AF10" s="65"/>
      <c r="AG10" s="65"/>
      <c r="AH10" s="65"/>
      <c r="AI10" s="65"/>
      <c r="AJ10" s="65"/>
    </row>
    <row r="11" spans="1:36" s="17" customFormat="1" ht="17.25" customHeight="1" x14ac:dyDescent="0.25">
      <c r="A11" s="294" t="s">
        <v>11</v>
      </c>
      <c r="B11" s="295"/>
      <c r="C11" s="223">
        <v>835</v>
      </c>
      <c r="D11" s="22">
        <v>827</v>
      </c>
      <c r="E11" s="42">
        <v>137</v>
      </c>
      <c r="F11" s="14">
        <v>8177.13</v>
      </c>
      <c r="G11" s="16">
        <v>194326</v>
      </c>
      <c r="H11" s="55">
        <v>101746</v>
      </c>
      <c r="I11" s="69">
        <v>185413</v>
      </c>
      <c r="J11" s="71">
        <v>1962</v>
      </c>
      <c r="K11" s="35">
        <v>49638</v>
      </c>
      <c r="L11" s="91">
        <v>26047</v>
      </c>
      <c r="M11" s="91">
        <v>46821</v>
      </c>
      <c r="N11" s="71">
        <v>1147</v>
      </c>
      <c r="O11" s="56">
        <v>38496</v>
      </c>
      <c r="P11" s="91">
        <v>20502</v>
      </c>
      <c r="Q11" s="91">
        <v>36955</v>
      </c>
      <c r="R11" s="71">
        <v>795</v>
      </c>
      <c r="S11"/>
      <c r="T11"/>
      <c r="U11"/>
      <c r="V11"/>
      <c r="W11"/>
      <c r="X11"/>
      <c r="Y11"/>
      <c r="Z11"/>
      <c r="AA11" s="65"/>
      <c r="AB11" s="65"/>
      <c r="AC11" s="65"/>
      <c r="AD11" s="65"/>
      <c r="AE11" s="65"/>
      <c r="AF11" s="65"/>
      <c r="AG11" s="65"/>
      <c r="AH11" s="65"/>
      <c r="AI11" s="65"/>
      <c r="AJ11" s="65"/>
    </row>
    <row r="12" spans="1:36" s="17" customFormat="1" ht="17.25" customHeight="1" x14ac:dyDescent="0.25">
      <c r="A12" s="294" t="s">
        <v>12</v>
      </c>
      <c r="B12" s="295"/>
      <c r="C12" s="223">
        <v>811</v>
      </c>
      <c r="D12" s="22">
        <v>804</v>
      </c>
      <c r="E12" s="42">
        <v>129</v>
      </c>
      <c r="F12" s="14">
        <v>7951.88</v>
      </c>
      <c r="G12" s="16">
        <v>188319</v>
      </c>
      <c r="H12" s="55">
        <v>98508</v>
      </c>
      <c r="I12" s="69">
        <v>179201</v>
      </c>
      <c r="J12" s="71">
        <v>2642</v>
      </c>
      <c r="K12" s="56">
        <v>49673</v>
      </c>
      <c r="L12" s="91">
        <v>25970</v>
      </c>
      <c r="M12" s="91">
        <v>46811</v>
      </c>
      <c r="N12" s="71">
        <v>1578</v>
      </c>
      <c r="O12" s="56">
        <v>35468</v>
      </c>
      <c r="P12" s="91">
        <v>19291</v>
      </c>
      <c r="Q12" s="91">
        <v>33613</v>
      </c>
      <c r="R12" s="71">
        <v>1160</v>
      </c>
      <c r="S12"/>
      <c r="T12"/>
      <c r="U12"/>
      <c r="V12"/>
      <c r="W12"/>
      <c r="X12"/>
      <c r="Y12"/>
      <c r="Z12"/>
      <c r="AA12" s="65"/>
      <c r="AB12" s="65"/>
      <c r="AC12" s="65"/>
      <c r="AD12" s="65"/>
      <c r="AE12" s="42"/>
      <c r="AF12" s="65"/>
      <c r="AG12" s="65"/>
      <c r="AH12" s="65"/>
      <c r="AI12" s="65"/>
      <c r="AJ12" s="42"/>
    </row>
    <row r="13" spans="1:36" s="17" customFormat="1" ht="17.25" customHeight="1" x14ac:dyDescent="0.25">
      <c r="A13" s="294" t="s">
        <v>13</v>
      </c>
      <c r="B13" s="295"/>
      <c r="C13" s="223">
        <v>797</v>
      </c>
      <c r="D13" s="22">
        <v>791</v>
      </c>
      <c r="E13" s="42">
        <v>123</v>
      </c>
      <c r="F13" s="14">
        <v>7843.4800000000041</v>
      </c>
      <c r="G13" s="52">
        <v>184583</v>
      </c>
      <c r="H13" s="55">
        <v>95935</v>
      </c>
      <c r="I13" s="69">
        <v>175916</v>
      </c>
      <c r="J13" s="71">
        <v>2732</v>
      </c>
      <c r="K13" s="56">
        <v>49341</v>
      </c>
      <c r="L13" s="91">
        <v>25353</v>
      </c>
      <c r="M13" s="91">
        <v>46634</v>
      </c>
      <c r="N13" s="71">
        <v>1451</v>
      </c>
      <c r="O13" s="56">
        <v>32427</v>
      </c>
      <c r="P13" s="91">
        <v>17557</v>
      </c>
      <c r="Q13" s="91">
        <v>30561</v>
      </c>
      <c r="R13" s="71">
        <v>1288</v>
      </c>
      <c r="S13"/>
      <c r="T13" s="132"/>
      <c r="U13" s="132"/>
      <c r="V13" s="65"/>
      <c r="W13" s="65"/>
      <c r="X13" s="65"/>
      <c r="Y13" s="42"/>
      <c r="Z13" s="42"/>
      <c r="AA13" s="42"/>
      <c r="AB13" s="42"/>
      <c r="AC13" s="65"/>
      <c r="AD13" s="42"/>
      <c r="AE13" s="42"/>
      <c r="AF13" s="42"/>
      <c r="AG13" s="42"/>
      <c r="AH13" s="65"/>
      <c r="AI13" s="42"/>
      <c r="AJ13" s="42"/>
    </row>
    <row r="14" spans="1:36" s="3" customFormat="1" ht="17.25" customHeight="1" x14ac:dyDescent="0.25">
      <c r="A14" s="294" t="s">
        <v>14</v>
      </c>
      <c r="B14" s="295"/>
      <c r="C14" s="223">
        <v>795</v>
      </c>
      <c r="D14" s="22">
        <v>789</v>
      </c>
      <c r="E14" s="42">
        <v>120</v>
      </c>
      <c r="F14" s="14">
        <v>7823.57</v>
      </c>
      <c r="G14" s="52">
        <v>185006</v>
      </c>
      <c r="H14" s="55">
        <v>95676</v>
      </c>
      <c r="I14" s="69">
        <v>176388</v>
      </c>
      <c r="J14" s="71">
        <v>2911</v>
      </c>
      <c r="K14" s="56">
        <v>49733</v>
      </c>
      <c r="L14" s="91">
        <v>25721</v>
      </c>
      <c r="M14" s="91">
        <v>46946</v>
      </c>
      <c r="N14" s="71">
        <v>1471</v>
      </c>
      <c r="O14" s="56">
        <v>32554</v>
      </c>
      <c r="P14" s="91">
        <v>17637</v>
      </c>
      <c r="Q14" s="91">
        <v>30407</v>
      </c>
      <c r="R14" s="71">
        <v>1423</v>
      </c>
      <c r="S14"/>
      <c r="T14" s="132"/>
      <c r="U14" s="132"/>
      <c r="V14" s="65"/>
      <c r="W14" s="65"/>
      <c r="X14" s="65"/>
      <c r="Y14" s="42"/>
      <c r="Z14" s="42"/>
      <c r="AA14" s="42"/>
      <c r="AB14" s="42"/>
      <c r="AC14" s="65"/>
      <c r="AD14" s="42"/>
      <c r="AE14" s="42"/>
      <c r="AF14" s="42"/>
      <c r="AG14" s="42"/>
      <c r="AH14" s="65"/>
      <c r="AI14" s="42"/>
      <c r="AJ14" s="42"/>
    </row>
    <row r="15" spans="1:36" s="3" customFormat="1" ht="17.25" customHeight="1" x14ac:dyDescent="0.25">
      <c r="A15" s="294" t="s">
        <v>70</v>
      </c>
      <c r="B15" s="295"/>
      <c r="C15" s="223">
        <v>792</v>
      </c>
      <c r="D15" s="22">
        <v>785</v>
      </c>
      <c r="E15" s="42">
        <v>111</v>
      </c>
      <c r="F15" s="14">
        <v>7862.1900000000069</v>
      </c>
      <c r="G15" s="52">
        <v>185446</v>
      </c>
      <c r="H15" s="55">
        <v>95576</v>
      </c>
      <c r="I15" s="69">
        <v>177284</v>
      </c>
      <c r="J15" s="71">
        <v>2917</v>
      </c>
      <c r="K15" s="56">
        <v>49824</v>
      </c>
      <c r="L15" s="91">
        <v>25991</v>
      </c>
      <c r="M15" s="91">
        <v>47155</v>
      </c>
      <c r="N15" s="71">
        <v>1626</v>
      </c>
      <c r="O15" s="44">
        <v>32651</v>
      </c>
      <c r="P15" s="22">
        <v>17308</v>
      </c>
      <c r="Q15" s="22">
        <v>30813</v>
      </c>
      <c r="R15" s="11">
        <v>1285</v>
      </c>
      <c r="S15"/>
      <c r="T15" s="132"/>
      <c r="U15" s="132"/>
      <c r="V15" s="42"/>
      <c r="W15" s="65"/>
      <c r="X15" s="65"/>
      <c r="Y15" s="42"/>
      <c r="Z15" s="42"/>
      <c r="AA15" s="42"/>
      <c r="AB15" s="42"/>
      <c r="AC15" s="65"/>
      <c r="AD15" s="42"/>
      <c r="AE15" s="42"/>
      <c r="AF15" s="42"/>
      <c r="AG15" s="42"/>
      <c r="AH15" s="65"/>
      <c r="AI15" s="42"/>
      <c r="AJ15" s="42"/>
    </row>
    <row r="16" spans="1:36" s="3" customFormat="1" ht="17.25" customHeight="1" x14ac:dyDescent="0.25">
      <c r="A16" s="294" t="s">
        <v>79</v>
      </c>
      <c r="B16" s="295"/>
      <c r="C16" s="223">
        <v>782</v>
      </c>
      <c r="D16" s="22">
        <v>775</v>
      </c>
      <c r="E16" s="42">
        <v>106</v>
      </c>
      <c r="F16" s="14">
        <v>7918.05</v>
      </c>
      <c r="G16" s="52">
        <v>186565</v>
      </c>
      <c r="H16" s="55">
        <v>96189</v>
      </c>
      <c r="I16" s="69">
        <v>178747</v>
      </c>
      <c r="J16" s="71">
        <v>3032</v>
      </c>
      <c r="K16" s="56">
        <v>50043</v>
      </c>
      <c r="L16" s="91">
        <v>26071</v>
      </c>
      <c r="M16" s="91">
        <v>47592</v>
      </c>
      <c r="N16" s="71">
        <v>1621</v>
      </c>
      <c r="O16" s="159">
        <v>33885</v>
      </c>
      <c r="P16" s="22">
        <v>17885</v>
      </c>
      <c r="Q16" s="22">
        <v>31954</v>
      </c>
      <c r="R16" s="11">
        <v>1409</v>
      </c>
      <c r="S16"/>
      <c r="T16" s="132"/>
      <c r="U16" s="132"/>
      <c r="V16" s="42"/>
      <c r="W16" s="65"/>
      <c r="X16" s="65"/>
      <c r="Y16" s="42"/>
      <c r="Z16" s="42"/>
      <c r="AA16" s="42"/>
      <c r="AB16" s="42"/>
      <c r="AC16" s="65"/>
      <c r="AD16" s="42"/>
      <c r="AE16" s="42"/>
      <c r="AF16" s="42"/>
      <c r="AG16" s="42"/>
      <c r="AH16" s="65"/>
      <c r="AI16" s="42"/>
      <c r="AJ16" s="42"/>
    </row>
    <row r="17" spans="1:36" s="3" customFormat="1" ht="17.25" customHeight="1" thickBot="1" x14ac:dyDescent="0.3">
      <c r="A17" s="309" t="s">
        <v>124</v>
      </c>
      <c r="B17" s="310"/>
      <c r="C17" s="41">
        <v>774</v>
      </c>
      <c r="D17" s="41">
        <v>766</v>
      </c>
      <c r="E17" s="78">
        <v>99</v>
      </c>
      <c r="F17" s="79">
        <v>8045.99</v>
      </c>
      <c r="G17" s="45">
        <v>188091</v>
      </c>
      <c r="H17" s="45">
        <v>97262</v>
      </c>
      <c r="I17" s="37">
        <v>180476</v>
      </c>
      <c r="J17" s="10">
        <v>2946</v>
      </c>
      <c r="K17" s="38">
        <v>51112</v>
      </c>
      <c r="L17" s="75">
        <v>26789</v>
      </c>
      <c r="M17" s="75">
        <v>48508</v>
      </c>
      <c r="N17" s="28">
        <v>1590</v>
      </c>
      <c r="O17" s="159" t="s">
        <v>33</v>
      </c>
      <c r="P17" s="80" t="s">
        <v>33</v>
      </c>
      <c r="Q17" s="80" t="s">
        <v>33</v>
      </c>
      <c r="R17" s="138" t="s">
        <v>33</v>
      </c>
      <c r="S17"/>
      <c r="T17" s="132"/>
      <c r="U17" s="132"/>
      <c r="V17" s="42"/>
      <c r="W17" s="65"/>
      <c r="X17" s="65"/>
      <c r="Y17" s="42"/>
      <c r="Z17" s="42"/>
      <c r="AA17" s="42"/>
      <c r="AB17" s="42"/>
      <c r="AC17" s="65"/>
      <c r="AD17" s="42"/>
      <c r="AE17" s="42"/>
      <c r="AF17" s="42"/>
      <c r="AG17" s="42"/>
      <c r="AH17" s="65"/>
      <c r="AI17" s="42"/>
      <c r="AJ17" s="42"/>
    </row>
    <row r="18" spans="1:36" s="67" customFormat="1" ht="17.25" customHeight="1" x14ac:dyDescent="0.25">
      <c r="A18" s="356" t="s">
        <v>167</v>
      </c>
      <c r="B18" s="171" t="s">
        <v>81</v>
      </c>
      <c r="C18" s="163">
        <f>C17-C16</f>
        <v>-8</v>
      </c>
      <c r="D18" s="164">
        <f t="shared" ref="D18:E18" si="0">D17-D16</f>
        <v>-9</v>
      </c>
      <c r="E18" s="165">
        <f t="shared" si="0"/>
        <v>-7</v>
      </c>
      <c r="F18" s="162">
        <f t="shared" ref="F18:N18" si="1">F17-F16</f>
        <v>127.9399999999996</v>
      </c>
      <c r="G18" s="163">
        <f t="shared" si="1"/>
        <v>1526</v>
      </c>
      <c r="H18" s="164">
        <f t="shared" si="1"/>
        <v>1073</v>
      </c>
      <c r="I18" s="164">
        <f t="shared" si="1"/>
        <v>1729</v>
      </c>
      <c r="J18" s="165">
        <f t="shared" si="1"/>
        <v>-86</v>
      </c>
      <c r="K18" s="163">
        <f t="shared" si="1"/>
        <v>1069</v>
      </c>
      <c r="L18" s="164">
        <f t="shared" si="1"/>
        <v>718</v>
      </c>
      <c r="M18" s="164">
        <f t="shared" si="1"/>
        <v>916</v>
      </c>
      <c r="N18" s="165">
        <f t="shared" si="1"/>
        <v>-31</v>
      </c>
      <c r="O18" s="203" t="s">
        <v>33</v>
      </c>
      <c r="P18" s="188" t="s">
        <v>33</v>
      </c>
      <c r="Q18" s="188" t="s">
        <v>33</v>
      </c>
      <c r="R18" s="189" t="s">
        <v>33</v>
      </c>
      <c r="S18"/>
      <c r="T18" s="132"/>
      <c r="U18" s="132"/>
      <c r="V18" s="42"/>
      <c r="W18" s="65"/>
      <c r="X18" s="65"/>
      <c r="Y18" s="42"/>
      <c r="Z18" s="42"/>
      <c r="AA18" s="42"/>
      <c r="AB18" s="42"/>
      <c r="AC18" s="65"/>
      <c r="AD18" s="42"/>
      <c r="AE18" s="42"/>
      <c r="AF18" s="42"/>
      <c r="AG18" s="42"/>
      <c r="AH18" s="65"/>
      <c r="AI18" s="42"/>
      <c r="AJ18" s="42"/>
    </row>
    <row r="19" spans="1:36" s="67" customFormat="1" ht="17.25" customHeight="1" x14ac:dyDescent="0.25">
      <c r="A19" s="287"/>
      <c r="B19" s="166" t="s">
        <v>82</v>
      </c>
      <c r="C19" s="168">
        <f>C17/C16-1</f>
        <v>-1.0230179028132946E-2</v>
      </c>
      <c r="D19" s="169">
        <f t="shared" ref="D19:E19" si="2">D17/D16-1</f>
        <v>-1.1612903225806437E-2</v>
      </c>
      <c r="E19" s="170">
        <f t="shared" si="2"/>
        <v>-6.6037735849056589E-2</v>
      </c>
      <c r="F19" s="167">
        <f t="shared" ref="F19:N19" si="3">F17/F16-1</f>
        <v>1.6158018704100163E-2</v>
      </c>
      <c r="G19" s="168">
        <f t="shared" si="3"/>
        <v>8.1794548816767065E-3</v>
      </c>
      <c r="H19" s="169">
        <f t="shared" si="3"/>
        <v>1.1155121687510983E-2</v>
      </c>
      <c r="I19" s="169">
        <f t="shared" si="3"/>
        <v>9.6728896149305132E-3</v>
      </c>
      <c r="J19" s="170">
        <f t="shared" si="3"/>
        <v>-2.8364116094986791E-2</v>
      </c>
      <c r="K19" s="168">
        <f t="shared" si="3"/>
        <v>2.13616289990608E-2</v>
      </c>
      <c r="L19" s="169">
        <f t="shared" si="3"/>
        <v>2.7540178742664345E-2</v>
      </c>
      <c r="M19" s="169">
        <f t="shared" si="3"/>
        <v>1.9246932257522165E-2</v>
      </c>
      <c r="N19" s="170">
        <f t="shared" si="3"/>
        <v>-1.912399753238736E-2</v>
      </c>
      <c r="O19" s="204" t="s">
        <v>33</v>
      </c>
      <c r="P19" s="194" t="s">
        <v>33</v>
      </c>
      <c r="Q19" s="194" t="s">
        <v>33</v>
      </c>
      <c r="R19" s="195" t="s">
        <v>33</v>
      </c>
      <c r="S19"/>
      <c r="T19" s="132"/>
      <c r="U19" s="132"/>
      <c r="V19" s="42"/>
      <c r="W19" s="65"/>
      <c r="X19" s="65"/>
      <c r="Y19" s="42"/>
      <c r="Z19" s="260"/>
      <c r="AA19" s="42"/>
      <c r="AB19" s="42"/>
      <c r="AC19" s="65"/>
      <c r="AD19" s="42"/>
      <c r="AE19" s="260"/>
      <c r="AF19" s="42"/>
      <c r="AG19" s="42"/>
      <c r="AH19" s="65"/>
      <c r="AI19" s="42"/>
      <c r="AJ19" s="260"/>
    </row>
    <row r="20" spans="1:36" ht="17.25" customHeight="1" x14ac:dyDescent="0.25">
      <c r="A20" s="288" t="s">
        <v>168</v>
      </c>
      <c r="B20" s="172" t="s">
        <v>81</v>
      </c>
      <c r="C20" s="174">
        <f>C17-C12</f>
        <v>-37</v>
      </c>
      <c r="D20" s="175">
        <f t="shared" ref="D20:E20" si="4">D17-D12</f>
        <v>-38</v>
      </c>
      <c r="E20" s="176">
        <f t="shared" si="4"/>
        <v>-30</v>
      </c>
      <c r="F20" s="173">
        <f t="shared" ref="F20:N20" si="5">F17-F12</f>
        <v>94.109999999999673</v>
      </c>
      <c r="G20" s="174">
        <f t="shared" si="5"/>
        <v>-228</v>
      </c>
      <c r="H20" s="175">
        <f t="shared" si="5"/>
        <v>-1246</v>
      </c>
      <c r="I20" s="175">
        <f t="shared" si="5"/>
        <v>1275</v>
      </c>
      <c r="J20" s="176">
        <f t="shared" si="5"/>
        <v>304</v>
      </c>
      <c r="K20" s="174">
        <f t="shared" si="5"/>
        <v>1439</v>
      </c>
      <c r="L20" s="175">
        <f t="shared" si="5"/>
        <v>819</v>
      </c>
      <c r="M20" s="175">
        <f t="shared" si="5"/>
        <v>1697</v>
      </c>
      <c r="N20" s="176">
        <f t="shared" si="5"/>
        <v>12</v>
      </c>
      <c r="O20" s="205" t="s">
        <v>33</v>
      </c>
      <c r="P20" s="191" t="s">
        <v>33</v>
      </c>
      <c r="Q20" s="191" t="s">
        <v>33</v>
      </c>
      <c r="R20" s="192" t="s">
        <v>33</v>
      </c>
      <c r="S20"/>
      <c r="T20" s="131"/>
      <c r="U20" s="256"/>
      <c r="V20" s="32"/>
      <c r="W20" s="32"/>
      <c r="X20" s="32"/>
      <c r="Y20" s="32"/>
      <c r="Z20" s="127"/>
      <c r="AA20" s="32"/>
      <c r="AB20" s="32"/>
      <c r="AC20" s="32"/>
      <c r="AD20" s="32"/>
      <c r="AE20" s="127"/>
      <c r="AF20" s="32"/>
      <c r="AG20" s="32"/>
      <c r="AH20" s="32"/>
      <c r="AI20" s="32"/>
      <c r="AJ20" s="127"/>
    </row>
    <row r="21" spans="1:36" ht="17.25" customHeight="1" x14ac:dyDescent="0.25">
      <c r="A21" s="287"/>
      <c r="B21" s="166" t="s">
        <v>82</v>
      </c>
      <c r="C21" s="168">
        <f>C17/C12-1</f>
        <v>-4.562268803945746E-2</v>
      </c>
      <c r="D21" s="169">
        <f t="shared" ref="D21:E21" si="6">D17/D12-1</f>
        <v>-4.7263681592039752E-2</v>
      </c>
      <c r="E21" s="170">
        <f t="shared" si="6"/>
        <v>-0.23255813953488369</v>
      </c>
      <c r="F21" s="167">
        <f t="shared" ref="F21:N21" si="7">F17/F12-1</f>
        <v>1.183493714693884E-2</v>
      </c>
      <c r="G21" s="168">
        <f t="shared" si="7"/>
        <v>-1.2107116116801819E-3</v>
      </c>
      <c r="H21" s="169">
        <f t="shared" si="7"/>
        <v>-1.2648718885775789E-2</v>
      </c>
      <c r="I21" s="169">
        <f t="shared" si="7"/>
        <v>7.1149156533725222E-3</v>
      </c>
      <c r="J21" s="170">
        <f t="shared" si="7"/>
        <v>0.11506434519303554</v>
      </c>
      <c r="K21" s="168">
        <f t="shared" si="7"/>
        <v>2.8969460270166891E-2</v>
      </c>
      <c r="L21" s="169">
        <f t="shared" si="7"/>
        <v>3.1536388140161797E-2</v>
      </c>
      <c r="M21" s="169">
        <f t="shared" si="7"/>
        <v>3.6252162953152034E-2</v>
      </c>
      <c r="N21" s="170">
        <f t="shared" si="7"/>
        <v>7.6045627376426506E-3</v>
      </c>
      <c r="O21" s="204" t="s">
        <v>33</v>
      </c>
      <c r="P21" s="194" t="s">
        <v>33</v>
      </c>
      <c r="Q21" s="194" t="s">
        <v>33</v>
      </c>
      <c r="R21" s="195" t="s">
        <v>33</v>
      </c>
      <c r="S21"/>
      <c r="T21" s="131"/>
      <c r="U21" s="130"/>
      <c r="V21" s="128"/>
      <c r="W21" s="128"/>
      <c r="X21" s="128"/>
      <c r="Y21" s="128"/>
      <c r="Z21" s="129"/>
      <c r="AA21" s="128"/>
      <c r="AB21" s="128"/>
      <c r="AC21" s="128"/>
      <c r="AD21" s="128"/>
      <c r="AE21" s="129"/>
      <c r="AF21" s="128"/>
      <c r="AG21" s="128"/>
      <c r="AH21" s="128"/>
      <c r="AI21" s="128"/>
      <c r="AJ21" s="129"/>
    </row>
    <row r="22" spans="1:36" ht="17.25" customHeight="1" x14ac:dyDescent="0.25">
      <c r="A22" s="288" t="s">
        <v>169</v>
      </c>
      <c r="B22" s="172" t="s">
        <v>81</v>
      </c>
      <c r="C22" s="174">
        <f>C17-C7</f>
        <v>-142</v>
      </c>
      <c r="D22" s="175">
        <f t="shared" ref="D22:E22" si="8">D17-D7</f>
        <v>-147</v>
      </c>
      <c r="E22" s="176">
        <f t="shared" si="8"/>
        <v>-49</v>
      </c>
      <c r="F22" s="173">
        <f t="shared" ref="F22:N22" si="9">F17-F7</f>
        <v>-1687.7100000000009</v>
      </c>
      <c r="G22" s="174">
        <f t="shared" si="9"/>
        <v>-64272</v>
      </c>
      <c r="H22" s="175">
        <f t="shared" si="9"/>
        <v>-34394</v>
      </c>
      <c r="I22" s="175">
        <f t="shared" si="9"/>
        <v>-62359</v>
      </c>
      <c r="J22" s="176">
        <f t="shared" si="9"/>
        <v>2442</v>
      </c>
      <c r="K22" s="174">
        <f t="shared" si="9"/>
        <v>-14090</v>
      </c>
      <c r="L22" s="175">
        <f t="shared" si="9"/>
        <v>-7047</v>
      </c>
      <c r="M22" s="175">
        <f t="shared" si="9"/>
        <v>-13914</v>
      </c>
      <c r="N22" s="176">
        <f t="shared" si="9"/>
        <v>1397</v>
      </c>
      <c r="O22" s="205" t="s">
        <v>33</v>
      </c>
      <c r="P22" s="191" t="s">
        <v>33</v>
      </c>
      <c r="Q22" s="191" t="s">
        <v>33</v>
      </c>
      <c r="R22" s="192" t="s">
        <v>33</v>
      </c>
      <c r="S22"/>
      <c r="T22" s="131"/>
      <c r="U22" s="256"/>
      <c r="V22" s="32"/>
      <c r="W22" s="32"/>
      <c r="X22" s="32"/>
      <c r="Y22" s="32"/>
      <c r="Z22" s="127"/>
      <c r="AA22" s="32"/>
      <c r="AB22" s="32"/>
      <c r="AC22" s="32"/>
      <c r="AD22" s="32"/>
      <c r="AE22" s="127"/>
      <c r="AF22" s="32"/>
      <c r="AG22" s="32"/>
      <c r="AH22" s="32"/>
      <c r="AI22" s="32"/>
      <c r="AJ22" s="127"/>
    </row>
    <row r="23" spans="1:36" ht="17.25" customHeight="1" thickBot="1" x14ac:dyDescent="0.3">
      <c r="A23" s="289"/>
      <c r="B23" s="177" t="s">
        <v>82</v>
      </c>
      <c r="C23" s="178">
        <f>C17/C7-1</f>
        <v>-0.15502183406113534</v>
      </c>
      <c r="D23" s="179">
        <f t="shared" ref="D23:E23" si="10">D17/D7-1</f>
        <v>-0.16100766703176339</v>
      </c>
      <c r="E23" s="202">
        <f t="shared" si="10"/>
        <v>-0.33108108108108103</v>
      </c>
      <c r="F23" s="198">
        <f t="shared" ref="F23:N23" si="11">F17/F7-1</f>
        <v>-0.17338833126149367</v>
      </c>
      <c r="G23" s="178">
        <f t="shared" si="11"/>
        <v>-0.25468075748029628</v>
      </c>
      <c r="H23" s="179">
        <f t="shared" si="11"/>
        <v>-0.26124141702618942</v>
      </c>
      <c r="I23" s="179">
        <f t="shared" si="11"/>
        <v>-0.25679576667284365</v>
      </c>
      <c r="J23" s="202">
        <f t="shared" si="11"/>
        <v>4.8452380952380949</v>
      </c>
      <c r="K23" s="178">
        <f t="shared" si="11"/>
        <v>-0.2160976657157756</v>
      </c>
      <c r="L23" s="179">
        <f t="shared" si="11"/>
        <v>-0.20826929897150959</v>
      </c>
      <c r="M23" s="179">
        <f t="shared" si="11"/>
        <v>-0.2229021819230399</v>
      </c>
      <c r="N23" s="202">
        <f t="shared" si="11"/>
        <v>7.2383419689119179</v>
      </c>
      <c r="O23" s="206" t="s">
        <v>33</v>
      </c>
      <c r="P23" s="199" t="s">
        <v>33</v>
      </c>
      <c r="Q23" s="199" t="s">
        <v>33</v>
      </c>
      <c r="R23" s="200" t="s">
        <v>33</v>
      </c>
      <c r="S23"/>
      <c r="T23" s="131"/>
      <c r="U23" s="130"/>
      <c r="V23" s="128"/>
      <c r="W23" s="128"/>
      <c r="X23" s="128"/>
      <c r="Y23" s="128"/>
      <c r="Z23" s="129"/>
      <c r="AA23" s="128"/>
      <c r="AB23" s="128"/>
      <c r="AC23" s="128"/>
      <c r="AD23" s="128"/>
      <c r="AE23" s="129"/>
      <c r="AF23" s="128"/>
      <c r="AG23" s="128"/>
      <c r="AH23" s="128"/>
      <c r="AI23" s="128"/>
      <c r="AJ23" s="129"/>
    </row>
    <row r="24" spans="1:36" ht="17.25" customHeight="1" x14ac:dyDescent="0.25">
      <c r="A24" s="283" t="s">
        <v>39</v>
      </c>
      <c r="S24"/>
      <c r="T24" s="131"/>
      <c r="U24" s="256"/>
      <c r="V24" s="32"/>
      <c r="W24" s="32"/>
      <c r="X24" s="32"/>
      <c r="Y24" s="32"/>
      <c r="Z24" s="127"/>
      <c r="AA24" s="32"/>
      <c r="AB24" s="32"/>
      <c r="AC24" s="32"/>
      <c r="AD24" s="32"/>
      <c r="AE24" s="127"/>
      <c r="AF24" s="32"/>
      <c r="AG24" s="32"/>
      <c r="AH24" s="32"/>
      <c r="AI24" s="32"/>
      <c r="AJ24" s="127"/>
    </row>
    <row r="25" spans="1:36" ht="17.25" customHeight="1" x14ac:dyDescent="0.25">
      <c r="A25" s="283" t="s">
        <v>40</v>
      </c>
      <c r="T25" s="131"/>
      <c r="U25" s="130"/>
      <c r="V25" s="128"/>
      <c r="W25" s="128"/>
      <c r="X25" s="128"/>
      <c r="Y25" s="128"/>
      <c r="Z25" s="129"/>
      <c r="AA25" s="128"/>
      <c r="AB25" s="128"/>
      <c r="AC25" s="128"/>
      <c r="AD25" s="128"/>
      <c r="AE25" s="129"/>
      <c r="AF25" s="128"/>
      <c r="AG25" s="128"/>
      <c r="AH25" s="128"/>
      <c r="AI25" s="128"/>
      <c r="AJ25" s="129"/>
    </row>
    <row r="26" spans="1:36" x14ac:dyDescent="0.25">
      <c r="G26" s="46"/>
      <c r="T26" s="24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x14ac:dyDescent="0.25"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9"/>
      <c r="AJ27" s="219"/>
    </row>
  </sheetData>
  <mergeCells count="39">
    <mergeCell ref="K4:K6"/>
    <mergeCell ref="D5:D6"/>
    <mergeCell ref="H5:H6"/>
    <mergeCell ref="J5:J6"/>
    <mergeCell ref="O3:R3"/>
    <mergeCell ref="L4:N4"/>
    <mergeCell ref="P5:P6"/>
    <mergeCell ref="Q5:Q6"/>
    <mergeCell ref="M5:M6"/>
    <mergeCell ref="N5:N6"/>
    <mergeCell ref="O4:O6"/>
    <mergeCell ref="P4:R4"/>
    <mergeCell ref="R5:R6"/>
    <mergeCell ref="K3:N3"/>
    <mergeCell ref="L5:L6"/>
    <mergeCell ref="A3:B6"/>
    <mergeCell ref="C3:E3"/>
    <mergeCell ref="F3:F6"/>
    <mergeCell ref="G3:J3"/>
    <mergeCell ref="A17:B17"/>
    <mergeCell ref="A7:B7"/>
    <mergeCell ref="A8:B8"/>
    <mergeCell ref="A9:B9"/>
    <mergeCell ref="A10:B10"/>
    <mergeCell ref="A11:B11"/>
    <mergeCell ref="E5:E6"/>
    <mergeCell ref="I5:I6"/>
    <mergeCell ref="C4:C6"/>
    <mergeCell ref="D4:E4"/>
    <mergeCell ref="G4:G6"/>
    <mergeCell ref="H4:J4"/>
    <mergeCell ref="A18:A19"/>
    <mergeCell ref="A20:A21"/>
    <mergeCell ref="A22:A23"/>
    <mergeCell ref="A12:B12"/>
    <mergeCell ref="A13:B13"/>
    <mergeCell ref="A14:B14"/>
    <mergeCell ref="A15:B15"/>
    <mergeCell ref="A16:B1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N2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/>
  <dimension ref="A1:AE33"/>
  <sheetViews>
    <sheetView zoomScaleNormal="100" workbookViewId="0"/>
  </sheetViews>
  <sheetFormatPr defaultColWidth="9.140625" defaultRowHeight="15" x14ac:dyDescent="0.25"/>
  <cols>
    <col min="1" max="1" width="12.85546875" style="57" customWidth="1"/>
    <col min="2" max="2" width="5.7109375" style="57" customWidth="1"/>
    <col min="3" max="4" width="6.42578125" style="57" customWidth="1"/>
    <col min="5" max="5" width="5.7109375" style="57" customWidth="1"/>
    <col min="6" max="8" width="5.7109375" style="239" customWidth="1"/>
    <col min="9" max="10" width="6.42578125" style="57" customWidth="1"/>
    <col min="11" max="11" width="5.7109375" style="57" customWidth="1"/>
    <col min="12" max="12" width="6.42578125" style="57" customWidth="1"/>
    <col min="13" max="13" width="7" style="57" customWidth="1"/>
    <col min="14" max="14" width="5.7109375" style="57" customWidth="1"/>
    <col min="15" max="15" width="6.42578125" style="57" customWidth="1"/>
    <col min="16" max="16" width="7.140625" style="57" customWidth="1"/>
    <col min="17" max="17" width="5.7109375" style="57" customWidth="1"/>
    <col min="18" max="19" width="6.42578125" style="57" customWidth="1"/>
    <col min="20" max="20" width="5.7109375" style="57" customWidth="1"/>
    <col min="21" max="22" width="6.42578125" style="57" customWidth="1"/>
    <col min="23" max="23" width="5.7109375" style="57" customWidth="1"/>
    <col min="24" max="25" width="7.5703125" style="57" customWidth="1"/>
    <col min="26" max="16384" width="9.140625" style="57"/>
  </cols>
  <sheetData>
    <row r="1" spans="1:31" s="13" customFormat="1" ht="17.25" customHeight="1" x14ac:dyDescent="0.2">
      <c r="A1" s="66" t="s">
        <v>163</v>
      </c>
      <c r="B1" s="66"/>
      <c r="U1" s="143"/>
    </row>
    <row r="2" spans="1:31" s="54" customFormat="1" ht="17.25" customHeight="1" thickBot="1" x14ac:dyDescent="0.3">
      <c r="A2" s="86" t="s">
        <v>83</v>
      </c>
      <c r="R2" s="54" t="s">
        <v>0</v>
      </c>
    </row>
    <row r="3" spans="1:31" ht="17.25" customHeight="1" x14ac:dyDescent="0.25">
      <c r="A3" s="290" t="s">
        <v>85</v>
      </c>
      <c r="B3" s="291"/>
      <c r="C3" s="411" t="s">
        <v>30</v>
      </c>
      <c r="D3" s="404"/>
      <c r="E3" s="404"/>
      <c r="F3" s="403" t="s">
        <v>97</v>
      </c>
      <c r="G3" s="404"/>
      <c r="H3" s="405"/>
      <c r="I3" s="403" t="s">
        <v>96</v>
      </c>
      <c r="J3" s="404"/>
      <c r="K3" s="405"/>
      <c r="L3" s="403" t="s">
        <v>98</v>
      </c>
      <c r="M3" s="404"/>
      <c r="N3" s="405"/>
      <c r="O3" s="403" t="s">
        <v>99</v>
      </c>
      <c r="P3" s="404"/>
      <c r="Q3" s="405"/>
      <c r="R3" s="403" t="s">
        <v>100</v>
      </c>
      <c r="S3" s="404"/>
      <c r="T3" s="405"/>
    </row>
    <row r="4" spans="1:31" ht="17.25" customHeight="1" x14ac:dyDescent="0.25">
      <c r="A4" s="292"/>
      <c r="B4" s="293"/>
      <c r="C4" s="412"/>
      <c r="D4" s="407"/>
      <c r="E4" s="407"/>
      <c r="F4" s="406"/>
      <c r="G4" s="407"/>
      <c r="H4" s="408"/>
      <c r="I4" s="406"/>
      <c r="J4" s="407"/>
      <c r="K4" s="408"/>
      <c r="L4" s="406"/>
      <c r="M4" s="407"/>
      <c r="N4" s="408"/>
      <c r="O4" s="406"/>
      <c r="P4" s="407"/>
      <c r="Q4" s="408"/>
      <c r="R4" s="406"/>
      <c r="S4" s="407"/>
      <c r="T4" s="408"/>
    </row>
    <row r="5" spans="1:31" ht="17.25" customHeight="1" x14ac:dyDescent="0.25">
      <c r="A5" s="292"/>
      <c r="B5" s="293"/>
      <c r="C5" s="210" t="s">
        <v>37</v>
      </c>
      <c r="D5" s="401" t="s">
        <v>35</v>
      </c>
      <c r="E5" s="402"/>
      <c r="F5" s="210" t="s">
        <v>37</v>
      </c>
      <c r="G5" s="401" t="s">
        <v>35</v>
      </c>
      <c r="H5" s="402"/>
      <c r="I5" s="210" t="s">
        <v>37</v>
      </c>
      <c r="J5" s="401" t="s">
        <v>35</v>
      </c>
      <c r="K5" s="402"/>
      <c r="L5" s="210" t="s">
        <v>37</v>
      </c>
      <c r="M5" s="401" t="s">
        <v>35</v>
      </c>
      <c r="N5" s="402"/>
      <c r="O5" s="210" t="s">
        <v>37</v>
      </c>
      <c r="P5" s="401" t="s">
        <v>35</v>
      </c>
      <c r="Q5" s="402"/>
      <c r="R5" s="210" t="s">
        <v>37</v>
      </c>
      <c r="S5" s="401" t="s">
        <v>35</v>
      </c>
      <c r="T5" s="402"/>
    </row>
    <row r="6" spans="1:31" ht="17.25" customHeight="1" thickBot="1" x14ac:dyDescent="0.3">
      <c r="A6" s="292"/>
      <c r="B6" s="293"/>
      <c r="C6" s="211" t="s">
        <v>72</v>
      </c>
      <c r="D6" s="207" t="s">
        <v>72</v>
      </c>
      <c r="E6" s="208" t="s">
        <v>126</v>
      </c>
      <c r="F6" s="211" t="s">
        <v>72</v>
      </c>
      <c r="G6" s="207" t="s">
        <v>72</v>
      </c>
      <c r="H6" s="208" t="s">
        <v>126</v>
      </c>
      <c r="I6" s="211" t="s">
        <v>72</v>
      </c>
      <c r="J6" s="207" t="s">
        <v>72</v>
      </c>
      <c r="K6" s="208" t="s">
        <v>126</v>
      </c>
      <c r="L6" s="211" t="s">
        <v>72</v>
      </c>
      <c r="M6" s="207" t="s">
        <v>72</v>
      </c>
      <c r="N6" s="208" t="s">
        <v>126</v>
      </c>
      <c r="O6" s="211" t="s">
        <v>72</v>
      </c>
      <c r="P6" s="207" t="s">
        <v>72</v>
      </c>
      <c r="Q6" s="208" t="s">
        <v>126</v>
      </c>
      <c r="R6" s="211" t="s">
        <v>72</v>
      </c>
      <c r="S6" s="207" t="s">
        <v>72</v>
      </c>
      <c r="T6" s="208" t="s">
        <v>126</v>
      </c>
    </row>
    <row r="7" spans="1:31" s="8" customFormat="1" ht="17.25" customHeight="1" x14ac:dyDescent="0.25">
      <c r="A7" s="311" t="s">
        <v>7</v>
      </c>
      <c r="B7" s="312"/>
      <c r="C7" s="227">
        <v>5</v>
      </c>
      <c r="D7" s="97">
        <v>276</v>
      </c>
      <c r="E7" s="144">
        <v>1.095851250104225E-3</v>
      </c>
      <c r="F7" s="34">
        <v>3</v>
      </c>
      <c r="G7" s="97">
        <v>733</v>
      </c>
      <c r="H7" s="144">
        <v>2.9103585736463657E-3</v>
      </c>
      <c r="I7" s="34">
        <v>8</v>
      </c>
      <c r="J7" s="97">
        <v>1234</v>
      </c>
      <c r="K7" s="144">
        <v>4.8995668211181649E-3</v>
      </c>
      <c r="L7" s="34">
        <v>650</v>
      </c>
      <c r="M7" s="97">
        <v>207128</v>
      </c>
      <c r="N7" s="144">
        <v>0.82239665844778231</v>
      </c>
      <c r="O7" s="34">
        <v>239</v>
      </c>
      <c r="P7" s="97">
        <v>40590</v>
      </c>
      <c r="Q7" s="144">
        <v>0.16116160232511048</v>
      </c>
      <c r="R7" s="34">
        <v>11</v>
      </c>
      <c r="S7" s="97">
        <v>1898</v>
      </c>
      <c r="T7" s="144">
        <v>7.5359625822384747E-3</v>
      </c>
      <c r="X7" s="253"/>
      <c r="Y7" s="253"/>
      <c r="Z7" s="253"/>
      <c r="AA7" s="253"/>
      <c r="AB7" s="253"/>
      <c r="AC7" s="253"/>
      <c r="AD7" s="85"/>
      <c r="AE7" s="12"/>
    </row>
    <row r="8" spans="1:31" s="8" customFormat="1" ht="17.25" customHeight="1" x14ac:dyDescent="0.25">
      <c r="A8" s="294" t="s">
        <v>8</v>
      </c>
      <c r="B8" s="295"/>
      <c r="C8" s="227">
        <v>5</v>
      </c>
      <c r="D8" s="97">
        <v>266</v>
      </c>
      <c r="E8" s="144">
        <v>1.1120447827959146E-3</v>
      </c>
      <c r="F8" s="34">
        <v>3</v>
      </c>
      <c r="G8" s="97">
        <v>728</v>
      </c>
      <c r="H8" s="144">
        <v>3.0434909844940824E-3</v>
      </c>
      <c r="I8" s="34">
        <v>8</v>
      </c>
      <c r="J8" s="97">
        <v>1162</v>
      </c>
      <c r="K8" s="144">
        <v>4.8578798406347856E-3</v>
      </c>
      <c r="L8" s="34">
        <v>644</v>
      </c>
      <c r="M8" s="97">
        <v>197714</v>
      </c>
      <c r="N8" s="144">
        <v>0.82656700069816347</v>
      </c>
      <c r="O8" s="34">
        <v>238</v>
      </c>
      <c r="P8" s="97">
        <v>37373</v>
      </c>
      <c r="Q8" s="144">
        <v>0.15624229198282602</v>
      </c>
      <c r="R8" s="34">
        <v>11</v>
      </c>
      <c r="S8" s="97">
        <v>1956</v>
      </c>
      <c r="T8" s="144">
        <v>8.177291711085749E-3</v>
      </c>
      <c r="X8" s="253"/>
      <c r="Y8" s="253"/>
      <c r="Z8" s="253"/>
      <c r="AA8" s="253"/>
      <c r="AB8" s="253"/>
      <c r="AC8" s="253"/>
      <c r="AD8" s="85"/>
      <c r="AE8" s="12"/>
    </row>
    <row r="9" spans="1:31" s="8" customFormat="1" ht="17.25" customHeight="1" x14ac:dyDescent="0.25">
      <c r="A9" s="294" t="s">
        <v>9</v>
      </c>
      <c r="B9" s="295"/>
      <c r="C9" s="227">
        <v>5</v>
      </c>
      <c r="D9" s="97">
        <v>249</v>
      </c>
      <c r="E9" s="144">
        <v>1.1168623792308452E-3</v>
      </c>
      <c r="F9" s="34">
        <v>3</v>
      </c>
      <c r="G9" s="97">
        <v>718</v>
      </c>
      <c r="H9" s="144">
        <v>3.2205107963363326E-3</v>
      </c>
      <c r="I9" s="34">
        <v>8</v>
      </c>
      <c r="J9" s="97">
        <v>1140</v>
      </c>
      <c r="K9" s="144">
        <v>5.1133458326231467E-3</v>
      </c>
      <c r="L9" s="34">
        <v>619</v>
      </c>
      <c r="M9" s="97">
        <v>185132</v>
      </c>
      <c r="N9" s="144">
        <v>0.83038942165367402</v>
      </c>
      <c r="O9" s="34">
        <v>236</v>
      </c>
      <c r="P9" s="97">
        <v>33835</v>
      </c>
      <c r="Q9" s="144">
        <v>0.15176320723403874</v>
      </c>
      <c r="R9" s="34">
        <v>11</v>
      </c>
      <c r="S9" s="97">
        <v>1872</v>
      </c>
      <c r="T9" s="144">
        <v>8.396652104096956E-3</v>
      </c>
      <c r="X9" s="253"/>
      <c r="Y9" s="253"/>
      <c r="Z9" s="253"/>
      <c r="AA9" s="253"/>
      <c r="AB9" s="253"/>
      <c r="AC9" s="253"/>
      <c r="AD9" s="85"/>
      <c r="AE9" s="12"/>
    </row>
    <row r="10" spans="1:31" s="8" customFormat="1" ht="17.25" customHeight="1" x14ac:dyDescent="0.25">
      <c r="A10" s="294" t="s">
        <v>10</v>
      </c>
      <c r="B10" s="295"/>
      <c r="C10" s="227">
        <v>5</v>
      </c>
      <c r="D10" s="97">
        <v>220</v>
      </c>
      <c r="E10" s="144">
        <v>1.069820367434668E-3</v>
      </c>
      <c r="F10" s="34">
        <v>3</v>
      </c>
      <c r="G10" s="97">
        <v>707</v>
      </c>
      <c r="H10" s="144">
        <v>3.4380136353468651E-3</v>
      </c>
      <c r="I10" s="34">
        <v>8</v>
      </c>
      <c r="J10" s="97">
        <v>1045</v>
      </c>
      <c r="K10" s="144">
        <v>5.0816467453146733E-3</v>
      </c>
      <c r="L10" s="34">
        <v>593</v>
      </c>
      <c r="M10" s="97">
        <v>171213</v>
      </c>
      <c r="N10" s="144">
        <v>0.83257797531632638</v>
      </c>
      <c r="O10" s="34">
        <v>227</v>
      </c>
      <c r="P10" s="97">
        <v>30514</v>
      </c>
      <c r="Q10" s="144">
        <v>0.14838408496318845</v>
      </c>
      <c r="R10" s="34">
        <v>12</v>
      </c>
      <c r="S10" s="97">
        <v>1943</v>
      </c>
      <c r="T10" s="144">
        <v>9.4484589723889088E-3</v>
      </c>
      <c r="X10" s="253"/>
      <c r="Y10" s="253"/>
      <c r="Z10" s="253"/>
      <c r="AA10" s="253"/>
      <c r="AB10" s="253"/>
      <c r="AC10" s="253"/>
      <c r="AD10" s="85"/>
      <c r="AE10" s="12"/>
    </row>
    <row r="11" spans="1:31" s="8" customFormat="1" ht="17.25" customHeight="1" x14ac:dyDescent="0.25">
      <c r="A11" s="294" t="s">
        <v>11</v>
      </c>
      <c r="B11" s="295"/>
      <c r="C11" s="227">
        <v>5</v>
      </c>
      <c r="D11" s="97">
        <v>205</v>
      </c>
      <c r="E11" s="144">
        <v>1.0656879665633901E-3</v>
      </c>
      <c r="F11" s="34">
        <v>3</v>
      </c>
      <c r="G11" s="97">
        <v>696</v>
      </c>
      <c r="H11" s="144">
        <v>3.6181406084298518E-3</v>
      </c>
      <c r="I11" s="34">
        <v>10</v>
      </c>
      <c r="J11" s="97">
        <v>1038</v>
      </c>
      <c r="K11" s="144">
        <v>5.3960200453307275E-3</v>
      </c>
      <c r="L11" s="34">
        <v>584</v>
      </c>
      <c r="M11" s="97">
        <v>159944</v>
      </c>
      <c r="N11" s="144">
        <v>0.83146534694641405</v>
      </c>
      <c r="O11" s="34">
        <v>221</v>
      </c>
      <c r="P11" s="97">
        <v>28575</v>
      </c>
      <c r="Q11" s="144">
        <v>0.14854650558316526</v>
      </c>
      <c r="R11" s="34">
        <v>12</v>
      </c>
      <c r="S11" s="97">
        <v>1906</v>
      </c>
      <c r="T11" s="144">
        <v>9.9082988500966921E-3</v>
      </c>
      <c r="X11" s="253"/>
      <c r="Y11" s="253"/>
      <c r="Z11" s="253"/>
      <c r="AA11" s="253"/>
      <c r="AB11" s="253"/>
      <c r="AC11" s="253"/>
      <c r="AD11" s="85"/>
      <c r="AE11" s="12"/>
    </row>
    <row r="12" spans="1:31" s="8" customFormat="1" ht="17.25" customHeight="1" x14ac:dyDescent="0.25">
      <c r="A12" s="294" t="s">
        <v>12</v>
      </c>
      <c r="B12" s="295"/>
      <c r="C12" s="227">
        <v>5</v>
      </c>
      <c r="D12" s="97">
        <v>173</v>
      </c>
      <c r="E12" s="144">
        <v>9.3172552335507358E-4</v>
      </c>
      <c r="F12" s="34">
        <v>2</v>
      </c>
      <c r="G12" s="97">
        <v>711</v>
      </c>
      <c r="H12" s="144">
        <v>3.8292303300893485E-3</v>
      </c>
      <c r="I12" s="34">
        <v>10</v>
      </c>
      <c r="J12" s="97">
        <v>1049</v>
      </c>
      <c r="K12" s="144">
        <v>5.6495958034651576E-3</v>
      </c>
      <c r="L12" s="34">
        <v>568</v>
      </c>
      <c r="M12" s="97">
        <v>153366</v>
      </c>
      <c r="N12" s="144">
        <v>0.82598275499927298</v>
      </c>
      <c r="O12" s="34">
        <v>213</v>
      </c>
      <c r="P12" s="97">
        <v>28439</v>
      </c>
      <c r="Q12" s="144">
        <v>0.15316382750690716</v>
      </c>
      <c r="R12" s="34">
        <v>13</v>
      </c>
      <c r="S12" s="97">
        <v>1939</v>
      </c>
      <c r="T12" s="144">
        <v>1.0442865836910334E-2</v>
      </c>
      <c r="X12" s="253"/>
      <c r="Y12" s="253"/>
      <c r="Z12" s="253"/>
      <c r="AA12" s="253"/>
      <c r="AB12" s="253"/>
      <c r="AC12" s="253"/>
      <c r="AD12" s="85"/>
      <c r="AE12" s="12"/>
    </row>
    <row r="13" spans="1:31" s="8" customFormat="1" ht="17.25" customHeight="1" x14ac:dyDescent="0.25">
      <c r="A13" s="294" t="s">
        <v>13</v>
      </c>
      <c r="B13" s="295"/>
      <c r="C13" s="227">
        <v>5</v>
      </c>
      <c r="D13" s="98">
        <v>174</v>
      </c>
      <c r="E13" s="144">
        <v>9.5682729267367245E-4</v>
      </c>
      <c r="F13" s="34">
        <v>2</v>
      </c>
      <c r="G13" s="98">
        <v>710</v>
      </c>
      <c r="H13" s="144">
        <v>3.9042952747029161E-3</v>
      </c>
      <c r="I13" s="34">
        <v>10</v>
      </c>
      <c r="J13" s="98">
        <v>1057</v>
      </c>
      <c r="K13" s="144">
        <v>5.8124508526211016E-3</v>
      </c>
      <c r="L13" s="34">
        <v>561</v>
      </c>
      <c r="M13" s="98">
        <v>149426</v>
      </c>
      <c r="N13" s="144">
        <v>0.82169468410951818</v>
      </c>
      <c r="O13" s="34">
        <v>206</v>
      </c>
      <c r="P13" s="98">
        <v>28533</v>
      </c>
      <c r="Q13" s="144">
        <v>0.1569031789761948</v>
      </c>
      <c r="R13" s="34">
        <v>13</v>
      </c>
      <c r="S13" s="98">
        <v>1951</v>
      </c>
      <c r="T13" s="144">
        <v>1.0728563494289281E-2</v>
      </c>
      <c r="X13" s="253"/>
      <c r="Y13" s="253"/>
      <c r="Z13" s="253"/>
      <c r="AA13" s="253"/>
      <c r="AB13" s="253"/>
      <c r="AC13" s="253"/>
      <c r="AD13" s="85"/>
      <c r="AE13" s="12"/>
    </row>
    <row r="14" spans="1:31" s="8" customFormat="1" ht="17.25" customHeight="1" x14ac:dyDescent="0.25">
      <c r="A14" s="294" t="s">
        <v>14</v>
      </c>
      <c r="B14" s="295"/>
      <c r="C14" s="227">
        <v>5</v>
      </c>
      <c r="D14" s="98">
        <v>166</v>
      </c>
      <c r="E14" s="144">
        <v>9.1161207062247728E-4</v>
      </c>
      <c r="F14" s="34">
        <v>3</v>
      </c>
      <c r="G14" s="98">
        <v>789</v>
      </c>
      <c r="H14" s="144">
        <v>4.3329031549465937E-3</v>
      </c>
      <c r="I14" s="34">
        <v>10</v>
      </c>
      <c r="J14" s="98">
        <v>1030</v>
      </c>
      <c r="K14" s="144">
        <v>5.6563881490430817E-3</v>
      </c>
      <c r="L14" s="34">
        <v>560</v>
      </c>
      <c r="M14" s="98">
        <v>148805</v>
      </c>
      <c r="N14" s="144">
        <v>0.8171833383673357</v>
      </c>
      <c r="O14" s="34">
        <v>204</v>
      </c>
      <c r="P14" s="98">
        <v>29279</v>
      </c>
      <c r="Q14" s="144">
        <v>0.16078969768527418</v>
      </c>
      <c r="R14" s="34">
        <v>13</v>
      </c>
      <c r="S14" s="98">
        <v>2026</v>
      </c>
      <c r="T14" s="144">
        <v>1.1126060572777945E-2</v>
      </c>
      <c r="X14" s="253"/>
      <c r="Y14" s="253"/>
      <c r="Z14" s="253"/>
      <c r="AA14" s="253"/>
      <c r="AB14" s="253"/>
      <c r="AC14" s="253"/>
      <c r="AD14" s="85"/>
      <c r="AE14" s="12"/>
    </row>
    <row r="15" spans="1:31" s="8" customFormat="1" ht="17.25" customHeight="1" x14ac:dyDescent="0.25">
      <c r="A15" s="294" t="s">
        <v>70</v>
      </c>
      <c r="B15" s="295"/>
      <c r="C15" s="227">
        <v>5</v>
      </c>
      <c r="D15" s="98">
        <v>164</v>
      </c>
      <c r="E15" s="144">
        <v>8.9848736365180323E-4</v>
      </c>
      <c r="F15" s="34">
        <v>3</v>
      </c>
      <c r="G15" s="98">
        <v>911</v>
      </c>
      <c r="H15" s="144">
        <v>4.9909877334560534E-3</v>
      </c>
      <c r="I15" s="34">
        <v>11</v>
      </c>
      <c r="J15" s="98">
        <v>1060</v>
      </c>
      <c r="K15" s="144">
        <v>5.8072963748226313E-3</v>
      </c>
      <c r="L15" s="34">
        <v>558</v>
      </c>
      <c r="M15" s="98">
        <v>148520</v>
      </c>
      <c r="N15" s="144">
        <v>0.81367892225345018</v>
      </c>
      <c r="O15" s="34">
        <v>202</v>
      </c>
      <c r="P15" s="98">
        <v>29754</v>
      </c>
      <c r="Q15" s="144">
        <v>0.16300971352497412</v>
      </c>
      <c r="R15" s="34">
        <v>13</v>
      </c>
      <c r="S15" s="98">
        <v>2120</v>
      </c>
      <c r="T15" s="144">
        <v>1.1614592749645263E-2</v>
      </c>
      <c r="X15" s="253"/>
      <c r="Y15" s="253"/>
      <c r="Z15" s="253"/>
      <c r="AA15" s="253"/>
      <c r="AB15" s="253"/>
      <c r="AC15" s="253"/>
      <c r="AD15" s="85"/>
      <c r="AE15" s="12"/>
    </row>
    <row r="16" spans="1:31" s="8" customFormat="1" ht="17.25" customHeight="1" x14ac:dyDescent="0.25">
      <c r="A16" s="294" t="s">
        <v>79</v>
      </c>
      <c r="B16" s="295"/>
      <c r="C16" s="227">
        <v>5</v>
      </c>
      <c r="D16" s="98">
        <v>164</v>
      </c>
      <c r="E16" s="144">
        <v>8.9357227310619893E-4</v>
      </c>
      <c r="F16" s="34">
        <v>3</v>
      </c>
      <c r="G16" s="98">
        <v>1042</v>
      </c>
      <c r="H16" s="144">
        <v>5.6774531010771907E-3</v>
      </c>
      <c r="I16" s="34">
        <v>10</v>
      </c>
      <c r="J16" s="98">
        <v>1068</v>
      </c>
      <c r="K16" s="144">
        <v>5.8191169980330512E-3</v>
      </c>
      <c r="L16" s="34">
        <v>551</v>
      </c>
      <c r="M16" s="98">
        <v>149085</v>
      </c>
      <c r="N16" s="144">
        <v>0.81230623375632716</v>
      </c>
      <c r="O16" s="34">
        <v>199</v>
      </c>
      <c r="P16" s="98">
        <v>30040</v>
      </c>
      <c r="Q16" s="144">
        <v>0.16367628709823301</v>
      </c>
      <c r="R16" s="34">
        <v>14</v>
      </c>
      <c r="S16" s="98">
        <v>2134</v>
      </c>
      <c r="T16" s="144">
        <v>1.1627336773223343E-2</v>
      </c>
      <c r="X16" s="253"/>
      <c r="Y16" s="253"/>
      <c r="Z16" s="253"/>
      <c r="AA16" s="253"/>
      <c r="AB16" s="253"/>
      <c r="AC16" s="253"/>
      <c r="AD16" s="85"/>
      <c r="AE16" s="12"/>
    </row>
    <row r="17" spans="1:31" s="8" customFormat="1" ht="17.25" customHeight="1" thickBot="1" x14ac:dyDescent="0.3">
      <c r="A17" s="309" t="s">
        <v>124</v>
      </c>
      <c r="B17" s="310"/>
      <c r="C17" s="227">
        <v>5</v>
      </c>
      <c r="D17" s="98">
        <v>168</v>
      </c>
      <c r="E17" s="144">
        <v>9.1768176107499865E-4</v>
      </c>
      <c r="F17" s="34">
        <v>3</v>
      </c>
      <c r="G17" s="98">
        <v>1174</v>
      </c>
      <c r="H17" s="144">
        <v>6.4128475446550504E-3</v>
      </c>
      <c r="I17" s="34">
        <v>10</v>
      </c>
      <c r="J17" s="98">
        <v>1091</v>
      </c>
      <c r="K17" s="144">
        <v>5.9594690555525211E-3</v>
      </c>
      <c r="L17" s="34">
        <v>546</v>
      </c>
      <c r="M17" s="98">
        <v>149632</v>
      </c>
      <c r="N17" s="144">
        <v>0.81734855519746541</v>
      </c>
      <c r="O17" s="34">
        <v>197</v>
      </c>
      <c r="P17" s="98">
        <v>31005</v>
      </c>
      <c r="Q17" s="144">
        <v>0.16936144644125198</v>
      </c>
      <c r="R17" s="34">
        <v>13</v>
      </c>
      <c r="S17" s="98">
        <v>2075</v>
      </c>
      <c r="T17" s="144">
        <v>1.1334462227563227E-2</v>
      </c>
      <c r="X17" s="253"/>
      <c r="Y17" s="253"/>
      <c r="Z17" s="253"/>
      <c r="AA17" s="253"/>
      <c r="AB17" s="253"/>
      <c r="AC17" s="253"/>
      <c r="AD17" s="85"/>
      <c r="AE17" s="12"/>
    </row>
    <row r="18" spans="1:31" ht="17.25" customHeight="1" x14ac:dyDescent="0.25">
      <c r="A18" s="356" t="s">
        <v>167</v>
      </c>
      <c r="B18" s="171" t="s">
        <v>81</v>
      </c>
      <c r="C18" s="163">
        <f>C17-C16</f>
        <v>0</v>
      </c>
      <c r="D18" s="164">
        <f t="shared" ref="D18" si="0">D17-D16</f>
        <v>4</v>
      </c>
      <c r="E18" s="189" t="s">
        <v>34</v>
      </c>
      <c r="F18" s="163">
        <f>F17-F16</f>
        <v>0</v>
      </c>
      <c r="G18" s="164">
        <f>G17-G16</f>
        <v>132</v>
      </c>
      <c r="H18" s="189" t="s">
        <v>34</v>
      </c>
      <c r="I18" s="163">
        <f t="shared" ref="I18:J18" si="1">I17-I16</f>
        <v>0</v>
      </c>
      <c r="J18" s="164">
        <f t="shared" si="1"/>
        <v>23</v>
      </c>
      <c r="K18" s="189" t="s">
        <v>34</v>
      </c>
      <c r="L18" s="163">
        <f>L17-L16</f>
        <v>-5</v>
      </c>
      <c r="M18" s="164">
        <f>M17-M16</f>
        <v>547</v>
      </c>
      <c r="N18" s="189" t="s">
        <v>34</v>
      </c>
      <c r="O18" s="163">
        <f>O17-O16</f>
        <v>-2</v>
      </c>
      <c r="P18" s="164">
        <f>P17-P16</f>
        <v>965</v>
      </c>
      <c r="Q18" s="189" t="s">
        <v>34</v>
      </c>
      <c r="R18" s="163">
        <f>R17-R16</f>
        <v>-1</v>
      </c>
      <c r="S18" s="164">
        <f>S17-S16</f>
        <v>-59</v>
      </c>
      <c r="T18" s="189" t="s">
        <v>34</v>
      </c>
      <c r="X18" s="12"/>
      <c r="Y18" s="12"/>
    </row>
    <row r="19" spans="1:31" ht="17.25" customHeight="1" x14ac:dyDescent="0.25">
      <c r="A19" s="287"/>
      <c r="B19" s="166" t="s">
        <v>82</v>
      </c>
      <c r="C19" s="168">
        <f>C17/C16-1</f>
        <v>0</v>
      </c>
      <c r="D19" s="169">
        <f t="shared" ref="D19" si="2">D17/D16-1</f>
        <v>2.4390243902439046E-2</v>
      </c>
      <c r="E19" s="195" t="s">
        <v>34</v>
      </c>
      <c r="F19" s="168">
        <f>F17/F16-1</f>
        <v>0</v>
      </c>
      <c r="G19" s="169">
        <f>G17/G16-1</f>
        <v>0.12667946257197693</v>
      </c>
      <c r="H19" s="195" t="s">
        <v>34</v>
      </c>
      <c r="I19" s="168">
        <f t="shared" ref="I19:J19" si="3">I17/I16-1</f>
        <v>0</v>
      </c>
      <c r="J19" s="169">
        <f t="shared" si="3"/>
        <v>2.1535580524344677E-2</v>
      </c>
      <c r="K19" s="195" t="s">
        <v>34</v>
      </c>
      <c r="L19" s="168">
        <f>L17/L16-1</f>
        <v>-9.0744101633394303E-3</v>
      </c>
      <c r="M19" s="169">
        <f>M17/M16-1</f>
        <v>3.6690478586041131E-3</v>
      </c>
      <c r="N19" s="195" t="s">
        <v>34</v>
      </c>
      <c r="O19" s="168">
        <f>O17/O16-1</f>
        <v>-1.0050251256281451E-2</v>
      </c>
      <c r="P19" s="169">
        <f>P17/P16-1</f>
        <v>3.2123834886817582E-2</v>
      </c>
      <c r="Q19" s="195" t="s">
        <v>34</v>
      </c>
      <c r="R19" s="168">
        <f>R17/R16-1</f>
        <v>-7.1428571428571397E-2</v>
      </c>
      <c r="S19" s="169">
        <f>S17/S16-1</f>
        <v>-2.7647610121836919E-2</v>
      </c>
      <c r="T19" s="195" t="s">
        <v>34</v>
      </c>
      <c r="X19" s="12"/>
      <c r="Y19" s="12"/>
    </row>
    <row r="20" spans="1:31" ht="17.25" customHeight="1" x14ac:dyDescent="0.25">
      <c r="A20" s="288" t="s">
        <v>168</v>
      </c>
      <c r="B20" s="172" t="s">
        <v>81</v>
      </c>
      <c r="C20" s="174">
        <f>C17-C12</f>
        <v>0</v>
      </c>
      <c r="D20" s="175">
        <f t="shared" ref="D20" si="4">D17-D12</f>
        <v>-5</v>
      </c>
      <c r="E20" s="192" t="s">
        <v>34</v>
      </c>
      <c r="F20" s="174">
        <f>F17-F12</f>
        <v>1</v>
      </c>
      <c r="G20" s="175">
        <f>G17-G12</f>
        <v>463</v>
      </c>
      <c r="H20" s="192" t="s">
        <v>34</v>
      </c>
      <c r="I20" s="174">
        <f t="shared" ref="I20:J20" si="5">I17-I12</f>
        <v>0</v>
      </c>
      <c r="J20" s="175">
        <f t="shared" si="5"/>
        <v>42</v>
      </c>
      <c r="K20" s="192" t="s">
        <v>34</v>
      </c>
      <c r="L20" s="174">
        <f>L17-L12</f>
        <v>-22</v>
      </c>
      <c r="M20" s="175">
        <f>M17-M12</f>
        <v>-3734</v>
      </c>
      <c r="N20" s="192" t="s">
        <v>34</v>
      </c>
      <c r="O20" s="174">
        <f>O17-O12</f>
        <v>-16</v>
      </c>
      <c r="P20" s="175">
        <f>P17-P12</f>
        <v>2566</v>
      </c>
      <c r="Q20" s="192" t="s">
        <v>34</v>
      </c>
      <c r="R20" s="174">
        <f>R17-R12</f>
        <v>0</v>
      </c>
      <c r="S20" s="175">
        <f>S17-S12</f>
        <v>136</v>
      </c>
      <c r="T20" s="192" t="s">
        <v>34</v>
      </c>
      <c r="X20" s="12"/>
      <c r="Y20" s="12"/>
    </row>
    <row r="21" spans="1:31" ht="17.25" customHeight="1" x14ac:dyDescent="0.25">
      <c r="A21" s="287"/>
      <c r="B21" s="166" t="s">
        <v>82</v>
      </c>
      <c r="C21" s="168">
        <f>C17/C12-1</f>
        <v>0</v>
      </c>
      <c r="D21" s="169">
        <f t="shared" ref="D21" si="6">D17/D12-1</f>
        <v>-2.8901734104046284E-2</v>
      </c>
      <c r="E21" s="195" t="s">
        <v>34</v>
      </c>
      <c r="F21" s="168">
        <f>F17/F12-1</f>
        <v>0.5</v>
      </c>
      <c r="G21" s="169">
        <f>G17/G12-1</f>
        <v>0.65119549929676501</v>
      </c>
      <c r="H21" s="195" t="s">
        <v>34</v>
      </c>
      <c r="I21" s="168">
        <f t="shared" ref="I21:J21" si="7">I17/I12-1</f>
        <v>0</v>
      </c>
      <c r="J21" s="169">
        <f t="shared" si="7"/>
        <v>4.0038131553860712E-2</v>
      </c>
      <c r="K21" s="195" t="s">
        <v>34</v>
      </c>
      <c r="L21" s="168">
        <f>L17/L12-1</f>
        <v>-3.8732394366197131E-2</v>
      </c>
      <c r="M21" s="169">
        <f>M17/M12-1</f>
        <v>-2.4346986946259253E-2</v>
      </c>
      <c r="N21" s="195" t="s">
        <v>34</v>
      </c>
      <c r="O21" s="168">
        <f>O17/O12-1</f>
        <v>-7.5117370892018753E-2</v>
      </c>
      <c r="P21" s="169">
        <f>P17/P12-1</f>
        <v>9.02282077428882E-2</v>
      </c>
      <c r="Q21" s="195" t="s">
        <v>34</v>
      </c>
      <c r="R21" s="168">
        <f>R17/R12-1</f>
        <v>0</v>
      </c>
      <c r="S21" s="169">
        <f>S17/S12-1</f>
        <v>7.0139247034553875E-2</v>
      </c>
      <c r="T21" s="195" t="s">
        <v>34</v>
      </c>
      <c r="X21" s="12"/>
      <c r="Y21" s="12"/>
    </row>
    <row r="22" spans="1:31" ht="17.25" customHeight="1" x14ac:dyDescent="0.25">
      <c r="A22" s="288" t="s">
        <v>169</v>
      </c>
      <c r="B22" s="172" t="s">
        <v>81</v>
      </c>
      <c r="C22" s="174">
        <f>C17-C7</f>
        <v>0</v>
      </c>
      <c r="D22" s="175">
        <f t="shared" ref="D22" si="8">D17-D7</f>
        <v>-108</v>
      </c>
      <c r="E22" s="192" t="s">
        <v>34</v>
      </c>
      <c r="F22" s="174">
        <f>F17-F7</f>
        <v>0</v>
      </c>
      <c r="G22" s="175">
        <f>G17-G7</f>
        <v>441</v>
      </c>
      <c r="H22" s="192" t="s">
        <v>34</v>
      </c>
      <c r="I22" s="174">
        <f t="shared" ref="I22:J22" si="9">I17-I7</f>
        <v>2</v>
      </c>
      <c r="J22" s="175">
        <f t="shared" si="9"/>
        <v>-143</v>
      </c>
      <c r="K22" s="192" t="s">
        <v>34</v>
      </c>
      <c r="L22" s="174">
        <f>L17-L7</f>
        <v>-104</v>
      </c>
      <c r="M22" s="175">
        <f>M17-M7</f>
        <v>-57496</v>
      </c>
      <c r="N22" s="192" t="s">
        <v>34</v>
      </c>
      <c r="O22" s="174">
        <f>O17-O7</f>
        <v>-42</v>
      </c>
      <c r="P22" s="175">
        <f>P17-P7</f>
        <v>-9585</v>
      </c>
      <c r="Q22" s="192" t="s">
        <v>34</v>
      </c>
      <c r="R22" s="174">
        <f>R17-R7</f>
        <v>2</v>
      </c>
      <c r="S22" s="175">
        <f>S17-S7</f>
        <v>177</v>
      </c>
      <c r="T22" s="192" t="s">
        <v>34</v>
      </c>
      <c r="X22" s="12"/>
      <c r="Y22" s="12"/>
    </row>
    <row r="23" spans="1:31" ht="17.25" customHeight="1" thickBot="1" x14ac:dyDescent="0.3">
      <c r="A23" s="289"/>
      <c r="B23" s="177" t="s">
        <v>82</v>
      </c>
      <c r="C23" s="178">
        <f>C17/C7-1</f>
        <v>0</v>
      </c>
      <c r="D23" s="179">
        <f t="shared" ref="D23" si="10">D17/D7-1</f>
        <v>-0.39130434782608692</v>
      </c>
      <c r="E23" s="200" t="s">
        <v>34</v>
      </c>
      <c r="F23" s="178">
        <f>F17/F7-1</f>
        <v>0</v>
      </c>
      <c r="G23" s="179">
        <f>G17/G7-1</f>
        <v>0.60163710777626189</v>
      </c>
      <c r="H23" s="200" t="s">
        <v>34</v>
      </c>
      <c r="I23" s="178">
        <f t="shared" ref="I23:J23" si="11">I17/I7-1</f>
        <v>0.25</v>
      </c>
      <c r="J23" s="179">
        <f t="shared" si="11"/>
        <v>-0.1158833063209076</v>
      </c>
      <c r="K23" s="200" t="s">
        <v>34</v>
      </c>
      <c r="L23" s="178">
        <f>L17/L7-1</f>
        <v>-0.16000000000000003</v>
      </c>
      <c r="M23" s="179">
        <f>M17/M7-1</f>
        <v>-0.27758680622610177</v>
      </c>
      <c r="N23" s="200" t="s">
        <v>34</v>
      </c>
      <c r="O23" s="178">
        <f>O17/O7-1</f>
        <v>-0.17573221757322177</v>
      </c>
      <c r="P23" s="179">
        <f>P17/P7-1</f>
        <v>-0.23614190687361414</v>
      </c>
      <c r="Q23" s="200" t="s">
        <v>34</v>
      </c>
      <c r="R23" s="178">
        <f>R17/R7-1</f>
        <v>0.18181818181818188</v>
      </c>
      <c r="S23" s="179">
        <f>S17/S7-1</f>
        <v>9.3256059009483749E-2</v>
      </c>
      <c r="T23" s="200" t="s">
        <v>34</v>
      </c>
      <c r="X23" s="12"/>
      <c r="Y23" s="12"/>
    </row>
    <row r="24" spans="1:31" ht="17.25" customHeight="1" x14ac:dyDescent="0.25">
      <c r="A24" s="282" t="s">
        <v>61</v>
      </c>
      <c r="B24" s="67"/>
      <c r="L24" s="239"/>
    </row>
    <row r="25" spans="1:31" ht="17.25" customHeight="1" x14ac:dyDescent="0.25">
      <c r="A25" s="282" t="s">
        <v>180</v>
      </c>
      <c r="L25" s="217"/>
    </row>
    <row r="26" spans="1:31" ht="17.25" customHeight="1" x14ac:dyDescent="0.25">
      <c r="A26" s="281" t="s">
        <v>166</v>
      </c>
      <c r="L26" s="240"/>
    </row>
    <row r="27" spans="1:31" x14ac:dyDescent="0.25">
      <c r="L27" s="123"/>
    </row>
    <row r="28" spans="1:31" x14ac:dyDescent="0.25"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31" x14ac:dyDescent="0.25"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</row>
    <row r="30" spans="1:31" x14ac:dyDescent="0.25"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31" x14ac:dyDescent="0.25"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</row>
    <row r="32" spans="1:31" x14ac:dyDescent="0.25"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3:23" x14ac:dyDescent="0.25"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</row>
  </sheetData>
  <mergeCells count="27">
    <mergeCell ref="J5:K5"/>
    <mergeCell ref="M5:N5"/>
    <mergeCell ref="P5:Q5"/>
    <mergeCell ref="S5:T5"/>
    <mergeCell ref="A7:B7"/>
    <mergeCell ref="G5:H5"/>
    <mergeCell ref="D5:E5"/>
    <mergeCell ref="A3:B6"/>
    <mergeCell ref="C3:E4"/>
    <mergeCell ref="I3:K4"/>
    <mergeCell ref="F3:H4"/>
    <mergeCell ref="L3:N4"/>
    <mergeCell ref="O3:Q4"/>
    <mergeCell ref="R3:T4"/>
    <mergeCell ref="A8:B8"/>
    <mergeCell ref="A9:B9"/>
    <mergeCell ref="A10:B10"/>
    <mergeCell ref="A11:B11"/>
    <mergeCell ref="A12:B12"/>
    <mergeCell ref="A18:A19"/>
    <mergeCell ref="A20:A21"/>
    <mergeCell ref="A22:A23"/>
    <mergeCell ref="A13:B13"/>
    <mergeCell ref="A14:B14"/>
    <mergeCell ref="A15:B15"/>
    <mergeCell ref="A16:B16"/>
    <mergeCell ref="A17:B17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I18:K23 C18:E23 F18:G23 L18:M23 O18:P23 R18:S2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5">
    <pageSetUpPr fitToPage="1"/>
  </sheetPr>
  <dimension ref="A1:X34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31.85546875" style="57" customWidth="1"/>
    <col min="2" max="13" width="7.140625" style="57" customWidth="1"/>
    <col min="14" max="17" width="6.42578125" style="57" customWidth="1"/>
    <col min="18" max="18" width="7.42578125" style="57" customWidth="1"/>
    <col min="19" max="19" width="7.5703125" style="57" customWidth="1"/>
    <col min="20" max="16384" width="9.140625" style="57"/>
  </cols>
  <sheetData>
    <row r="1" spans="1:24" s="53" customFormat="1" ht="17.25" customHeight="1" x14ac:dyDescent="0.2">
      <c r="A1" s="53" t="s">
        <v>164</v>
      </c>
      <c r="M1" s="143"/>
    </row>
    <row r="2" spans="1:24" s="54" customFormat="1" ht="17.25" customHeight="1" thickBot="1" x14ac:dyDescent="0.3">
      <c r="A2" s="86" t="s">
        <v>83</v>
      </c>
      <c r="I2" s="54" t="s">
        <v>0</v>
      </c>
    </row>
    <row r="3" spans="1:24" ht="22.5" customHeight="1" x14ac:dyDescent="0.25">
      <c r="A3" s="413" t="s">
        <v>101</v>
      </c>
      <c r="B3" s="323" t="s">
        <v>86</v>
      </c>
      <c r="C3" s="324"/>
      <c r="D3" s="324"/>
      <c r="E3" s="324"/>
      <c r="F3" s="324"/>
      <c r="G3" s="324"/>
      <c r="H3" s="324"/>
      <c r="I3" s="324"/>
      <c r="J3" s="324"/>
      <c r="K3" s="324"/>
      <c r="L3" s="330"/>
      <c r="M3" s="334" t="s">
        <v>167</v>
      </c>
      <c r="N3" s="326"/>
      <c r="O3" s="327" t="s">
        <v>168</v>
      </c>
      <c r="P3" s="329"/>
      <c r="Q3" s="325" t="s">
        <v>169</v>
      </c>
      <c r="R3" s="328"/>
    </row>
    <row r="4" spans="1:24" ht="22.5" customHeight="1" thickBot="1" x14ac:dyDescent="0.3">
      <c r="A4" s="414"/>
      <c r="B4" s="180" t="s">
        <v>7</v>
      </c>
      <c r="C4" s="181" t="s">
        <v>8</v>
      </c>
      <c r="D4" s="181" t="s">
        <v>9</v>
      </c>
      <c r="E4" s="181" t="s">
        <v>10</v>
      </c>
      <c r="F4" s="181" t="s">
        <v>11</v>
      </c>
      <c r="G4" s="181" t="s">
        <v>12</v>
      </c>
      <c r="H4" s="181" t="s">
        <v>13</v>
      </c>
      <c r="I4" s="181" t="s">
        <v>14</v>
      </c>
      <c r="J4" s="182" t="s">
        <v>70</v>
      </c>
      <c r="K4" s="182" t="s">
        <v>79</v>
      </c>
      <c r="L4" s="183" t="s">
        <v>124</v>
      </c>
      <c r="M4" s="184" t="s">
        <v>81</v>
      </c>
      <c r="N4" s="185" t="s">
        <v>82</v>
      </c>
      <c r="O4" s="186" t="s">
        <v>81</v>
      </c>
      <c r="P4" s="185" t="s">
        <v>82</v>
      </c>
      <c r="Q4" s="186" t="s">
        <v>81</v>
      </c>
      <c r="R4" s="197" t="s">
        <v>82</v>
      </c>
    </row>
    <row r="5" spans="1:24" ht="15.75" customHeight="1" x14ac:dyDescent="0.25">
      <c r="A5" s="99" t="s">
        <v>41</v>
      </c>
      <c r="B5" s="233">
        <v>251859</v>
      </c>
      <c r="C5" s="100">
        <v>239199</v>
      </c>
      <c r="D5" s="100">
        <v>222946</v>
      </c>
      <c r="E5" s="100">
        <v>205642</v>
      </c>
      <c r="F5" s="100">
        <v>192364</v>
      </c>
      <c r="G5" s="100">
        <v>185677</v>
      </c>
      <c r="H5" s="82">
        <v>181851</v>
      </c>
      <c r="I5" s="100">
        <v>182095</v>
      </c>
      <c r="J5" s="25">
        <v>182529</v>
      </c>
      <c r="K5" s="25">
        <v>183533</v>
      </c>
      <c r="L5" s="73">
        <v>185145</v>
      </c>
      <c r="M5" s="104">
        <f>L5-K5</f>
        <v>1612</v>
      </c>
      <c r="N5" s="105">
        <f>L5/K5-1</f>
        <v>8.7831616112634681E-3</v>
      </c>
      <c r="O5" s="106">
        <f>L5-G5</f>
        <v>-532</v>
      </c>
      <c r="P5" s="107">
        <f>L5/G5-1</f>
        <v>-2.8651906267335159E-3</v>
      </c>
      <c r="Q5" s="108">
        <f>L5-B5</f>
        <v>-66714</v>
      </c>
      <c r="R5" s="109">
        <f>L5/B5-1</f>
        <v>-0.26488630543280167</v>
      </c>
      <c r="S5" s="19"/>
      <c r="T5" s="76"/>
      <c r="U5" s="19"/>
      <c r="V5" s="76"/>
      <c r="W5" s="19"/>
      <c r="X5" s="76"/>
    </row>
    <row r="6" spans="1:24" ht="15.75" customHeight="1" x14ac:dyDescent="0.25">
      <c r="A6" s="51" t="s">
        <v>62</v>
      </c>
      <c r="B6" s="234">
        <v>2512</v>
      </c>
      <c r="C6" s="98">
        <v>2455</v>
      </c>
      <c r="D6" s="98">
        <v>2258</v>
      </c>
      <c r="E6" s="98">
        <v>2000</v>
      </c>
      <c r="F6" s="98">
        <v>1779</v>
      </c>
      <c r="G6" s="98">
        <v>1572</v>
      </c>
      <c r="H6" s="98">
        <v>1454</v>
      </c>
      <c r="I6" s="98">
        <v>1407</v>
      </c>
      <c r="J6" s="101">
        <v>1326</v>
      </c>
      <c r="K6" s="101">
        <v>1268</v>
      </c>
      <c r="L6" s="83">
        <v>1237</v>
      </c>
      <c r="M6" s="110">
        <f t="shared" ref="M6:M9" si="0">L6-K6</f>
        <v>-31</v>
      </c>
      <c r="N6" s="111">
        <f t="shared" ref="N6:N9" si="1">L6/K6-1</f>
        <v>-2.4447949526813839E-2</v>
      </c>
      <c r="O6" s="112">
        <f t="shared" ref="O6:O9" si="2">L6-G6</f>
        <v>-335</v>
      </c>
      <c r="P6" s="113">
        <f t="shared" ref="P6:P9" si="3">L6/G6-1</f>
        <v>-0.21310432569974558</v>
      </c>
      <c r="Q6" s="114">
        <f t="shared" ref="Q6:Q9" si="4">L6-B6</f>
        <v>-1275</v>
      </c>
      <c r="R6" s="115">
        <f t="shared" ref="R6:R9" si="5">L6/B6-1</f>
        <v>-0.50756369426751591</v>
      </c>
      <c r="S6" s="19"/>
      <c r="T6" s="76"/>
      <c r="U6" s="19"/>
      <c r="V6" s="76"/>
      <c r="W6" s="19"/>
      <c r="X6" s="76"/>
    </row>
    <row r="7" spans="1:24" ht="15.75" customHeight="1" x14ac:dyDescent="0.25">
      <c r="A7" s="51" t="s">
        <v>63</v>
      </c>
      <c r="B7" s="234">
        <v>2571</v>
      </c>
      <c r="C7" s="98">
        <v>6248</v>
      </c>
      <c r="D7" s="98">
        <v>9985</v>
      </c>
      <c r="E7" s="98">
        <v>12905</v>
      </c>
      <c r="F7" s="98">
        <v>14366</v>
      </c>
      <c r="G7" s="98">
        <v>14130</v>
      </c>
      <c r="H7" s="98">
        <v>13949</v>
      </c>
      <c r="I7" s="98">
        <v>13920</v>
      </c>
      <c r="J7" s="101">
        <v>14062</v>
      </c>
      <c r="K7" s="101">
        <v>14379</v>
      </c>
      <c r="L7" s="83">
        <v>14835</v>
      </c>
      <c r="M7" s="110">
        <f t="shared" si="0"/>
        <v>456</v>
      </c>
      <c r="N7" s="111">
        <f t="shared" si="1"/>
        <v>3.1712914667223036E-2</v>
      </c>
      <c r="O7" s="112">
        <f t="shared" si="2"/>
        <v>705</v>
      </c>
      <c r="P7" s="113">
        <f t="shared" si="3"/>
        <v>4.9893842887473561E-2</v>
      </c>
      <c r="Q7" s="114">
        <f t="shared" si="4"/>
        <v>12264</v>
      </c>
      <c r="R7" s="115">
        <f>L7/B7-1</f>
        <v>4.770128354725788</v>
      </c>
      <c r="S7" s="19"/>
      <c r="T7" s="76"/>
      <c r="U7" s="19"/>
      <c r="V7" s="76"/>
      <c r="W7" s="19"/>
      <c r="X7" s="76"/>
    </row>
    <row r="8" spans="1:24" ht="15.75" customHeight="1" x14ac:dyDescent="0.25">
      <c r="A8" s="51" t="s">
        <v>122</v>
      </c>
      <c r="B8" s="234">
        <v>450</v>
      </c>
      <c r="C8" s="98">
        <v>343</v>
      </c>
      <c r="D8" s="98">
        <v>327</v>
      </c>
      <c r="E8" s="98">
        <v>280</v>
      </c>
      <c r="F8" s="98">
        <v>234</v>
      </c>
      <c r="G8" s="98">
        <v>245</v>
      </c>
      <c r="H8" s="98">
        <v>228</v>
      </c>
      <c r="I8" s="98">
        <v>179</v>
      </c>
      <c r="J8" s="101">
        <v>143</v>
      </c>
      <c r="K8" s="101">
        <v>121</v>
      </c>
      <c r="L8" s="83">
        <v>88</v>
      </c>
      <c r="M8" s="110">
        <f t="shared" si="0"/>
        <v>-33</v>
      </c>
      <c r="N8" s="111">
        <f t="shared" si="1"/>
        <v>-0.27272727272727271</v>
      </c>
      <c r="O8" s="112">
        <f t="shared" si="2"/>
        <v>-157</v>
      </c>
      <c r="P8" s="113">
        <f t="shared" si="3"/>
        <v>-0.64081632653061227</v>
      </c>
      <c r="Q8" s="114">
        <f t="shared" si="4"/>
        <v>-362</v>
      </c>
      <c r="R8" s="115">
        <f t="shared" si="5"/>
        <v>-0.80444444444444441</v>
      </c>
      <c r="S8" s="19"/>
      <c r="T8" s="76"/>
      <c r="U8" s="19"/>
      <c r="V8" s="76"/>
      <c r="W8" s="19"/>
      <c r="X8" s="76"/>
    </row>
    <row r="9" spans="1:24" ht="15.75" customHeight="1" x14ac:dyDescent="0.25">
      <c r="A9" s="51" t="s">
        <v>43</v>
      </c>
      <c r="B9" s="234">
        <v>20717</v>
      </c>
      <c r="C9" s="98">
        <v>18475</v>
      </c>
      <c r="D9" s="98">
        <v>16316</v>
      </c>
      <c r="E9" s="98">
        <v>14411</v>
      </c>
      <c r="F9" s="98">
        <v>13940</v>
      </c>
      <c r="G9" s="98">
        <v>14802</v>
      </c>
      <c r="H9" s="98">
        <v>15762</v>
      </c>
      <c r="I9" s="98">
        <v>16805</v>
      </c>
      <c r="J9" s="101">
        <v>17201</v>
      </c>
      <c r="K9" s="101">
        <v>16801</v>
      </c>
      <c r="L9" s="83">
        <v>16071</v>
      </c>
      <c r="M9" s="110">
        <f t="shared" si="0"/>
        <v>-730</v>
      </c>
      <c r="N9" s="111">
        <f t="shared" si="1"/>
        <v>-4.3449794655080032E-2</v>
      </c>
      <c r="O9" s="112">
        <f t="shared" si="2"/>
        <v>1269</v>
      </c>
      <c r="P9" s="113">
        <f t="shared" si="3"/>
        <v>8.5731657884069667E-2</v>
      </c>
      <c r="Q9" s="114">
        <f t="shared" si="4"/>
        <v>-4646</v>
      </c>
      <c r="R9" s="115">
        <f t="shared" si="5"/>
        <v>-0.22426026934401699</v>
      </c>
      <c r="S9" s="19"/>
      <c r="T9" s="76"/>
      <c r="U9" s="19"/>
      <c r="V9" s="76"/>
      <c r="W9" s="19"/>
      <c r="X9" s="76"/>
    </row>
    <row r="10" spans="1:24" ht="15.75" customHeight="1" x14ac:dyDescent="0.25">
      <c r="A10" s="51" t="s">
        <v>104</v>
      </c>
      <c r="B10" s="234">
        <v>28383</v>
      </c>
      <c r="C10" s="98">
        <v>24057</v>
      </c>
      <c r="D10" s="98">
        <v>19252</v>
      </c>
      <c r="E10" s="98">
        <v>15127</v>
      </c>
      <c r="F10" s="98">
        <v>13014</v>
      </c>
      <c r="G10" s="98">
        <v>12792</v>
      </c>
      <c r="H10" s="98">
        <v>12702</v>
      </c>
      <c r="I10" s="98">
        <v>12822</v>
      </c>
      <c r="J10" s="101">
        <v>12915</v>
      </c>
      <c r="K10" s="101">
        <v>13194</v>
      </c>
      <c r="L10" s="83">
        <v>13414</v>
      </c>
      <c r="M10" s="110">
        <f t="shared" ref="M10:M32" si="6">L10-K10</f>
        <v>220</v>
      </c>
      <c r="N10" s="111">
        <f t="shared" ref="N10:N32" si="7">L10/K10-1</f>
        <v>1.6674245869334525E-2</v>
      </c>
      <c r="O10" s="112">
        <f t="shared" ref="O10:O32" si="8">L10-G10</f>
        <v>622</v>
      </c>
      <c r="P10" s="113">
        <f t="shared" ref="P10:P32" si="9">L10/G10-1</f>
        <v>4.8624140087554668E-2</v>
      </c>
      <c r="Q10" s="114">
        <f t="shared" ref="Q10:Q32" si="10">L10-B10</f>
        <v>-14969</v>
      </c>
      <c r="R10" s="115">
        <f t="shared" ref="R10:R32" si="11">L10/B10-1</f>
        <v>-0.52739315787619345</v>
      </c>
      <c r="S10" s="19"/>
      <c r="T10" s="76"/>
      <c r="U10" s="19"/>
      <c r="V10" s="76"/>
      <c r="W10" s="19"/>
      <c r="X10" s="76"/>
    </row>
    <row r="11" spans="1:24" ht="15.75" customHeight="1" x14ac:dyDescent="0.25">
      <c r="A11" s="51" t="s">
        <v>44</v>
      </c>
      <c r="B11" s="234">
        <v>2007</v>
      </c>
      <c r="C11" s="98">
        <v>1915</v>
      </c>
      <c r="D11" s="98">
        <v>1913</v>
      </c>
      <c r="E11" s="98">
        <v>1884</v>
      </c>
      <c r="F11" s="98">
        <v>2004</v>
      </c>
      <c r="G11" s="98">
        <v>2197</v>
      </c>
      <c r="H11" s="98">
        <v>2279</v>
      </c>
      <c r="I11" s="98">
        <v>2443</v>
      </c>
      <c r="J11" s="101">
        <v>2491</v>
      </c>
      <c r="K11" s="101">
        <v>2486</v>
      </c>
      <c r="L11" s="83">
        <v>2431</v>
      </c>
      <c r="M11" s="110">
        <f t="shared" si="6"/>
        <v>-55</v>
      </c>
      <c r="N11" s="111">
        <f t="shared" si="7"/>
        <v>-2.2123893805309769E-2</v>
      </c>
      <c r="O11" s="112">
        <f t="shared" si="8"/>
        <v>234</v>
      </c>
      <c r="P11" s="113">
        <f t="shared" si="9"/>
        <v>0.10650887573964507</v>
      </c>
      <c r="Q11" s="114">
        <f t="shared" si="10"/>
        <v>424</v>
      </c>
      <c r="R11" s="115">
        <f t="shared" si="11"/>
        <v>0.21126058794220226</v>
      </c>
      <c r="S11" s="19"/>
      <c r="T11" s="76"/>
      <c r="U11" s="19"/>
      <c r="V11" s="76"/>
      <c r="W11" s="19"/>
      <c r="X11" s="76"/>
    </row>
    <row r="12" spans="1:24" ht="15.75" customHeight="1" x14ac:dyDescent="0.25">
      <c r="A12" s="51" t="s">
        <v>45</v>
      </c>
      <c r="B12" s="234">
        <v>1223</v>
      </c>
      <c r="C12" s="98">
        <v>1081</v>
      </c>
      <c r="D12" s="98">
        <v>1019</v>
      </c>
      <c r="E12" s="98">
        <v>942</v>
      </c>
      <c r="F12" s="98">
        <v>877</v>
      </c>
      <c r="G12" s="98">
        <v>901</v>
      </c>
      <c r="H12" s="98">
        <v>923</v>
      </c>
      <c r="I12" s="98">
        <v>960</v>
      </c>
      <c r="J12" s="101">
        <v>916</v>
      </c>
      <c r="K12" s="101">
        <v>868</v>
      </c>
      <c r="L12" s="83">
        <v>887</v>
      </c>
      <c r="M12" s="110">
        <f t="shared" si="6"/>
        <v>19</v>
      </c>
      <c r="N12" s="111">
        <f t="shared" si="7"/>
        <v>2.188940092165903E-2</v>
      </c>
      <c r="O12" s="112">
        <f t="shared" si="8"/>
        <v>-14</v>
      </c>
      <c r="P12" s="113">
        <f t="shared" si="9"/>
        <v>-1.5538290788013276E-2</v>
      </c>
      <c r="Q12" s="114">
        <f t="shared" si="10"/>
        <v>-336</v>
      </c>
      <c r="R12" s="115">
        <f t="shared" si="11"/>
        <v>-0.27473426001635326</v>
      </c>
      <c r="S12" s="19"/>
      <c r="T12" s="76"/>
      <c r="U12" s="19"/>
      <c r="V12" s="76"/>
      <c r="W12" s="19"/>
      <c r="X12" s="76"/>
    </row>
    <row r="13" spans="1:24" ht="15.75" customHeight="1" x14ac:dyDescent="0.25">
      <c r="A13" s="51" t="s">
        <v>46</v>
      </c>
      <c r="B13" s="234">
        <v>1886</v>
      </c>
      <c r="C13" s="98">
        <v>1392</v>
      </c>
      <c r="D13" s="98">
        <v>973</v>
      </c>
      <c r="E13" s="98">
        <v>751</v>
      </c>
      <c r="F13" s="98">
        <v>534</v>
      </c>
      <c r="G13" s="98">
        <v>518</v>
      </c>
      <c r="H13" s="98">
        <v>458</v>
      </c>
      <c r="I13" s="98">
        <v>431</v>
      </c>
      <c r="J13" s="101">
        <v>425</v>
      </c>
      <c r="K13" s="101">
        <v>406</v>
      </c>
      <c r="L13" s="83">
        <v>422</v>
      </c>
      <c r="M13" s="110">
        <f t="shared" si="6"/>
        <v>16</v>
      </c>
      <c r="N13" s="111">
        <f t="shared" si="7"/>
        <v>3.9408866995073843E-2</v>
      </c>
      <c r="O13" s="112">
        <f t="shared" si="8"/>
        <v>-96</v>
      </c>
      <c r="P13" s="113">
        <f t="shared" si="9"/>
        <v>-0.18532818532818529</v>
      </c>
      <c r="Q13" s="114">
        <f t="shared" si="10"/>
        <v>-1464</v>
      </c>
      <c r="R13" s="115">
        <f t="shared" si="11"/>
        <v>-0.77624602332979853</v>
      </c>
      <c r="S13" s="19"/>
      <c r="T13" s="76"/>
      <c r="U13" s="19"/>
      <c r="V13" s="76"/>
      <c r="W13" s="19"/>
      <c r="X13" s="76"/>
    </row>
    <row r="14" spans="1:24" ht="24.75" customHeight="1" x14ac:dyDescent="0.25">
      <c r="A14" s="51" t="s">
        <v>47</v>
      </c>
      <c r="B14" s="234">
        <v>247</v>
      </c>
      <c r="C14" s="98">
        <v>186</v>
      </c>
      <c r="D14" s="98">
        <v>136</v>
      </c>
      <c r="E14" s="98">
        <v>90</v>
      </c>
      <c r="F14" s="98">
        <v>58</v>
      </c>
      <c r="G14" s="98">
        <v>57</v>
      </c>
      <c r="H14" s="98">
        <v>66</v>
      </c>
      <c r="I14" s="98">
        <v>76</v>
      </c>
      <c r="J14" s="101">
        <v>83</v>
      </c>
      <c r="K14" s="101">
        <v>81</v>
      </c>
      <c r="L14" s="83">
        <v>60</v>
      </c>
      <c r="M14" s="110">
        <f t="shared" si="6"/>
        <v>-21</v>
      </c>
      <c r="N14" s="111">
        <f t="shared" si="7"/>
        <v>-0.2592592592592593</v>
      </c>
      <c r="O14" s="112">
        <f t="shared" si="8"/>
        <v>3</v>
      </c>
      <c r="P14" s="113">
        <f t="shared" si="9"/>
        <v>5.2631578947368363E-2</v>
      </c>
      <c r="Q14" s="114">
        <f t="shared" si="10"/>
        <v>-187</v>
      </c>
      <c r="R14" s="115">
        <f t="shared" si="11"/>
        <v>-0.75708502024291502</v>
      </c>
      <c r="S14" s="19"/>
      <c r="T14" s="76"/>
      <c r="U14" s="19"/>
      <c r="V14" s="76"/>
      <c r="W14" s="19"/>
      <c r="X14" s="76"/>
    </row>
    <row r="15" spans="1:24" ht="24.75" customHeight="1" x14ac:dyDescent="0.25">
      <c r="A15" s="51" t="s">
        <v>48</v>
      </c>
      <c r="B15" s="234">
        <v>1650</v>
      </c>
      <c r="C15" s="98">
        <v>1531</v>
      </c>
      <c r="D15" s="98">
        <v>1300</v>
      </c>
      <c r="E15" s="98">
        <v>1095</v>
      </c>
      <c r="F15" s="98">
        <v>857</v>
      </c>
      <c r="G15" s="98">
        <v>709</v>
      </c>
      <c r="H15" s="98">
        <v>641</v>
      </c>
      <c r="I15" s="98">
        <v>570</v>
      </c>
      <c r="J15" s="101">
        <v>541</v>
      </c>
      <c r="K15" s="101">
        <v>592</v>
      </c>
      <c r="L15" s="83">
        <v>599</v>
      </c>
      <c r="M15" s="110">
        <f t="shared" si="6"/>
        <v>7</v>
      </c>
      <c r="N15" s="111">
        <f t="shared" si="7"/>
        <v>1.1824324324324342E-2</v>
      </c>
      <c r="O15" s="112">
        <f t="shared" si="8"/>
        <v>-110</v>
      </c>
      <c r="P15" s="113">
        <f t="shared" si="9"/>
        <v>-0.155148095909732</v>
      </c>
      <c r="Q15" s="114">
        <f t="shared" si="10"/>
        <v>-1051</v>
      </c>
      <c r="R15" s="115">
        <f t="shared" si="11"/>
        <v>-0.63696969696969696</v>
      </c>
      <c r="S15" s="19"/>
      <c r="T15" s="76"/>
      <c r="U15" s="19"/>
      <c r="V15" s="76"/>
      <c r="W15" s="19"/>
      <c r="X15" s="76"/>
    </row>
    <row r="16" spans="1:24" ht="24.75" customHeight="1" x14ac:dyDescent="0.25">
      <c r="A16" s="51" t="s">
        <v>49</v>
      </c>
      <c r="B16" s="234">
        <v>2096</v>
      </c>
      <c r="C16" s="98">
        <v>2317</v>
      </c>
      <c r="D16" s="98">
        <v>2474</v>
      </c>
      <c r="E16" s="98">
        <v>2542</v>
      </c>
      <c r="F16" s="98">
        <v>2492</v>
      </c>
      <c r="G16" s="98">
        <v>2458</v>
      </c>
      <c r="H16" s="98">
        <v>2370</v>
      </c>
      <c r="I16" s="98">
        <v>2382</v>
      </c>
      <c r="J16" s="101">
        <v>2325</v>
      </c>
      <c r="K16" s="101">
        <v>2364</v>
      </c>
      <c r="L16" s="83">
        <v>2285</v>
      </c>
      <c r="M16" s="110">
        <f t="shared" si="6"/>
        <v>-79</v>
      </c>
      <c r="N16" s="111">
        <f t="shared" si="7"/>
        <v>-3.3417935702199641E-2</v>
      </c>
      <c r="O16" s="112">
        <f t="shared" si="8"/>
        <v>-173</v>
      </c>
      <c r="P16" s="113">
        <f t="shared" si="9"/>
        <v>-7.0382424735557336E-2</v>
      </c>
      <c r="Q16" s="114">
        <f t="shared" si="10"/>
        <v>189</v>
      </c>
      <c r="R16" s="115">
        <f t="shared" si="11"/>
        <v>9.0171755725190872E-2</v>
      </c>
      <c r="S16" s="19"/>
      <c r="T16" s="76"/>
      <c r="U16" s="19"/>
      <c r="V16" s="76"/>
      <c r="W16" s="19"/>
      <c r="X16" s="76"/>
    </row>
    <row r="17" spans="1:24" ht="15.75" customHeight="1" x14ac:dyDescent="0.25">
      <c r="A17" s="51" t="s">
        <v>50</v>
      </c>
      <c r="B17" s="234">
        <v>12603</v>
      </c>
      <c r="C17" s="98">
        <v>12110</v>
      </c>
      <c r="D17" s="98">
        <v>11218</v>
      </c>
      <c r="E17" s="98">
        <v>10234</v>
      </c>
      <c r="F17" s="98">
        <v>9252</v>
      </c>
      <c r="G17" s="98">
        <v>8384</v>
      </c>
      <c r="H17" s="98">
        <v>7637</v>
      </c>
      <c r="I17" s="98">
        <v>7415</v>
      </c>
      <c r="J17" s="101">
        <v>7321</v>
      </c>
      <c r="K17" s="101">
        <v>7392</v>
      </c>
      <c r="L17" s="83">
        <v>7638</v>
      </c>
      <c r="M17" s="110">
        <f t="shared" si="6"/>
        <v>246</v>
      </c>
      <c r="N17" s="111">
        <f t="shared" si="7"/>
        <v>3.3279220779220742E-2</v>
      </c>
      <c r="O17" s="112">
        <f t="shared" si="8"/>
        <v>-746</v>
      </c>
      <c r="P17" s="113">
        <f t="shared" si="9"/>
        <v>-8.8979007633587792E-2</v>
      </c>
      <c r="Q17" s="114">
        <f t="shared" si="10"/>
        <v>-4965</v>
      </c>
      <c r="R17" s="115">
        <f t="shared" si="11"/>
        <v>-0.39395382051892402</v>
      </c>
      <c r="S17" s="19"/>
      <c r="T17" s="76"/>
      <c r="U17" s="19"/>
      <c r="V17" s="76"/>
      <c r="W17" s="19"/>
      <c r="X17" s="76"/>
    </row>
    <row r="18" spans="1:24" ht="15.75" customHeight="1" x14ac:dyDescent="0.25">
      <c r="A18" s="51" t="s">
        <v>51</v>
      </c>
      <c r="B18" s="234">
        <v>4903</v>
      </c>
      <c r="C18" s="98">
        <v>4845</v>
      </c>
      <c r="D18" s="98">
        <v>4531</v>
      </c>
      <c r="E18" s="98">
        <v>4301</v>
      </c>
      <c r="F18" s="98">
        <v>3932</v>
      </c>
      <c r="G18" s="98">
        <v>3755</v>
      </c>
      <c r="H18" s="98">
        <v>3533</v>
      </c>
      <c r="I18" s="98">
        <v>3550</v>
      </c>
      <c r="J18" s="101">
        <v>3530</v>
      </c>
      <c r="K18" s="101">
        <v>3514</v>
      </c>
      <c r="L18" s="83">
        <v>3561</v>
      </c>
      <c r="M18" s="110">
        <f t="shared" si="6"/>
        <v>47</v>
      </c>
      <c r="N18" s="111">
        <f t="shared" si="7"/>
        <v>1.3375071143995498E-2</v>
      </c>
      <c r="O18" s="112">
        <f t="shared" si="8"/>
        <v>-194</v>
      </c>
      <c r="P18" s="113">
        <f t="shared" si="9"/>
        <v>-5.1664447403462099E-2</v>
      </c>
      <c r="Q18" s="114">
        <f t="shared" si="10"/>
        <v>-1342</v>
      </c>
      <c r="R18" s="115">
        <f t="shared" si="11"/>
        <v>-0.27370997348562109</v>
      </c>
      <c r="S18" s="19"/>
      <c r="T18" s="76"/>
      <c r="U18" s="19"/>
      <c r="V18" s="76"/>
      <c r="W18" s="19"/>
      <c r="X18" s="76"/>
    </row>
    <row r="19" spans="1:24" ht="15.75" customHeight="1" x14ac:dyDescent="0.25">
      <c r="A19" s="51" t="s">
        <v>52</v>
      </c>
      <c r="B19" s="234">
        <v>5762</v>
      </c>
      <c r="C19" s="98">
        <v>5755</v>
      </c>
      <c r="D19" s="98">
        <v>5344</v>
      </c>
      <c r="E19" s="98">
        <v>4817</v>
      </c>
      <c r="F19" s="98">
        <v>4694</v>
      </c>
      <c r="G19" s="98">
        <v>4449</v>
      </c>
      <c r="H19" s="98">
        <v>4200</v>
      </c>
      <c r="I19" s="98">
        <v>4149</v>
      </c>
      <c r="J19" s="101">
        <v>4140</v>
      </c>
      <c r="K19" s="101">
        <v>4168</v>
      </c>
      <c r="L19" s="83">
        <v>4343</v>
      </c>
      <c r="M19" s="110">
        <f t="shared" si="6"/>
        <v>175</v>
      </c>
      <c r="N19" s="111">
        <f t="shared" si="7"/>
        <v>4.1986564299424156E-2</v>
      </c>
      <c r="O19" s="112">
        <f t="shared" si="8"/>
        <v>-106</v>
      </c>
      <c r="P19" s="113">
        <f t="shared" si="9"/>
        <v>-2.3825578781748735E-2</v>
      </c>
      <c r="Q19" s="114">
        <f t="shared" si="10"/>
        <v>-1419</v>
      </c>
      <c r="R19" s="115">
        <f t="shared" si="11"/>
        <v>-0.24626865671641796</v>
      </c>
      <c r="S19" s="19"/>
      <c r="T19" s="76"/>
      <c r="U19" s="19"/>
      <c r="V19" s="76"/>
      <c r="W19" s="19"/>
      <c r="X19" s="76"/>
    </row>
    <row r="20" spans="1:24" ht="15.75" customHeight="1" x14ac:dyDescent="0.25">
      <c r="A20" s="51" t="s">
        <v>53</v>
      </c>
      <c r="B20" s="234">
        <v>9206</v>
      </c>
      <c r="C20" s="98">
        <v>8522</v>
      </c>
      <c r="D20" s="98">
        <v>7940</v>
      </c>
      <c r="E20" s="98">
        <v>7289</v>
      </c>
      <c r="F20" s="98">
        <v>6989</v>
      </c>
      <c r="G20" s="98">
        <v>6690</v>
      </c>
      <c r="H20" s="98">
        <v>6537</v>
      </c>
      <c r="I20" s="98">
        <v>6368</v>
      </c>
      <c r="J20" s="101">
        <v>6187</v>
      </c>
      <c r="K20" s="101">
        <v>5969</v>
      </c>
      <c r="L20" s="83">
        <v>5832</v>
      </c>
      <c r="M20" s="110">
        <f t="shared" si="6"/>
        <v>-137</v>
      </c>
      <c r="N20" s="111">
        <f t="shared" si="7"/>
        <v>-2.2951918244262015E-2</v>
      </c>
      <c r="O20" s="112">
        <f t="shared" si="8"/>
        <v>-858</v>
      </c>
      <c r="P20" s="113">
        <f t="shared" si="9"/>
        <v>-0.12825112107623315</v>
      </c>
      <c r="Q20" s="114">
        <f t="shared" si="10"/>
        <v>-3374</v>
      </c>
      <c r="R20" s="115">
        <f t="shared" si="11"/>
        <v>-0.36650010862480986</v>
      </c>
      <c r="S20" s="19"/>
      <c r="T20" s="76"/>
      <c r="U20" s="19"/>
      <c r="V20" s="76"/>
      <c r="W20" s="19"/>
      <c r="X20" s="76"/>
    </row>
    <row r="21" spans="1:24" ht="15.75" customHeight="1" x14ac:dyDescent="0.25">
      <c r="A21" s="51" t="s">
        <v>64</v>
      </c>
      <c r="B21" s="234">
        <v>1385</v>
      </c>
      <c r="C21" s="98">
        <v>1487</v>
      </c>
      <c r="D21" s="98">
        <v>1597</v>
      </c>
      <c r="E21" s="98">
        <v>1769</v>
      </c>
      <c r="F21" s="98">
        <v>1891</v>
      </c>
      <c r="G21" s="98">
        <v>2019</v>
      </c>
      <c r="H21" s="98">
        <v>2125</v>
      </c>
      <c r="I21" s="98">
        <v>2239</v>
      </c>
      <c r="J21" s="101">
        <v>2317</v>
      </c>
      <c r="K21" s="101">
        <v>2342</v>
      </c>
      <c r="L21" s="83">
        <v>2364</v>
      </c>
      <c r="M21" s="110">
        <f t="shared" si="6"/>
        <v>22</v>
      </c>
      <c r="N21" s="111">
        <f t="shared" si="7"/>
        <v>9.3936806148591234E-3</v>
      </c>
      <c r="O21" s="112">
        <f t="shared" si="8"/>
        <v>345</v>
      </c>
      <c r="P21" s="113">
        <f t="shared" si="9"/>
        <v>0.17087667161961373</v>
      </c>
      <c r="Q21" s="114">
        <f t="shared" si="10"/>
        <v>979</v>
      </c>
      <c r="R21" s="115">
        <f t="shared" si="11"/>
        <v>0.70685920577617334</v>
      </c>
      <c r="S21" s="19"/>
      <c r="T21" s="76"/>
      <c r="U21" s="19"/>
      <c r="V21" s="76"/>
      <c r="W21" s="19"/>
      <c r="X21" s="76"/>
    </row>
    <row r="22" spans="1:24" ht="15.75" customHeight="1" x14ac:dyDescent="0.25">
      <c r="A22" s="51" t="s">
        <v>54</v>
      </c>
      <c r="B22" s="234">
        <v>14419</v>
      </c>
      <c r="C22" s="98">
        <v>14001</v>
      </c>
      <c r="D22" s="98">
        <v>13408</v>
      </c>
      <c r="E22" s="98">
        <v>12999</v>
      </c>
      <c r="F22" s="98">
        <v>12607</v>
      </c>
      <c r="G22" s="98">
        <v>11895</v>
      </c>
      <c r="H22" s="98">
        <v>11578</v>
      </c>
      <c r="I22" s="98">
        <v>11661</v>
      </c>
      <c r="J22" s="101">
        <v>12164</v>
      </c>
      <c r="K22" s="101">
        <v>12816</v>
      </c>
      <c r="L22" s="83">
        <v>13890</v>
      </c>
      <c r="M22" s="110">
        <f t="shared" si="6"/>
        <v>1074</v>
      </c>
      <c r="N22" s="111">
        <f t="shared" si="7"/>
        <v>8.3801498127340723E-2</v>
      </c>
      <c r="O22" s="112">
        <f t="shared" si="8"/>
        <v>1995</v>
      </c>
      <c r="P22" s="113">
        <f t="shared" si="9"/>
        <v>0.16771752837326614</v>
      </c>
      <c r="Q22" s="114">
        <f t="shared" si="10"/>
        <v>-529</v>
      </c>
      <c r="R22" s="115">
        <f t="shared" si="11"/>
        <v>-3.6687703724252674E-2</v>
      </c>
      <c r="S22" s="19"/>
      <c r="T22" s="76"/>
      <c r="U22" s="19"/>
      <c r="V22" s="76"/>
      <c r="W22" s="19"/>
      <c r="X22" s="76"/>
    </row>
    <row r="23" spans="1:24" ht="15.75" customHeight="1" x14ac:dyDescent="0.25">
      <c r="A23" s="51" t="s">
        <v>55</v>
      </c>
      <c r="B23" s="235">
        <v>46345</v>
      </c>
      <c r="C23" s="98">
        <v>43576</v>
      </c>
      <c r="D23" s="98">
        <v>40526</v>
      </c>
      <c r="E23" s="98">
        <v>37080</v>
      </c>
      <c r="F23" s="98">
        <v>32190</v>
      </c>
      <c r="G23" s="98">
        <v>29744</v>
      </c>
      <c r="H23" s="98">
        <v>28300</v>
      </c>
      <c r="I23" s="98">
        <v>27702</v>
      </c>
      <c r="J23" s="101">
        <v>27498</v>
      </c>
      <c r="K23" s="101">
        <v>27722</v>
      </c>
      <c r="L23" s="83">
        <v>28098</v>
      </c>
      <c r="M23" s="110">
        <f t="shared" si="6"/>
        <v>376</v>
      </c>
      <c r="N23" s="111">
        <f t="shared" si="7"/>
        <v>1.3563234975831451E-2</v>
      </c>
      <c r="O23" s="158">
        <f t="shared" si="8"/>
        <v>-1646</v>
      </c>
      <c r="P23" s="111">
        <f t="shared" si="9"/>
        <v>-5.5338891877353413E-2</v>
      </c>
      <c r="Q23" s="112">
        <f t="shared" si="10"/>
        <v>-18247</v>
      </c>
      <c r="R23" s="115">
        <f t="shared" si="11"/>
        <v>-0.39372100550221167</v>
      </c>
      <c r="S23" s="19"/>
      <c r="T23" s="76"/>
      <c r="U23" s="19"/>
      <c r="V23" s="76"/>
      <c r="W23" s="19"/>
      <c r="X23" s="76"/>
    </row>
    <row r="24" spans="1:24" ht="15.75" customHeight="1" x14ac:dyDescent="0.25">
      <c r="A24" s="51" t="s">
        <v>65</v>
      </c>
      <c r="B24" s="234">
        <v>8425</v>
      </c>
      <c r="C24" s="98">
        <v>5368</v>
      </c>
      <c r="D24" s="98">
        <v>2619</v>
      </c>
      <c r="E24" s="98">
        <v>55</v>
      </c>
      <c r="F24" s="98">
        <v>3</v>
      </c>
      <c r="G24" s="140" t="s">
        <v>77</v>
      </c>
      <c r="H24" s="140" t="s">
        <v>77</v>
      </c>
      <c r="I24" s="140" t="s">
        <v>77</v>
      </c>
      <c r="J24" s="141" t="s">
        <v>77</v>
      </c>
      <c r="K24" s="141" t="s">
        <v>77</v>
      </c>
      <c r="L24" s="142" t="s">
        <v>77</v>
      </c>
      <c r="M24" s="265" t="s">
        <v>33</v>
      </c>
      <c r="N24" s="266" t="s">
        <v>33</v>
      </c>
      <c r="O24" s="267" t="s">
        <v>33</v>
      </c>
      <c r="P24" s="266" t="s">
        <v>33</v>
      </c>
      <c r="Q24" s="268" t="s">
        <v>33</v>
      </c>
      <c r="R24" s="137" t="s">
        <v>33</v>
      </c>
      <c r="S24" s="19"/>
      <c r="T24" s="76"/>
      <c r="U24" s="19"/>
      <c r="V24" s="76"/>
      <c r="W24" s="19"/>
      <c r="X24" s="76"/>
    </row>
    <row r="25" spans="1:24" s="67" customFormat="1" ht="15.75" customHeight="1" x14ac:dyDescent="0.25">
      <c r="A25" s="51" t="s">
        <v>56</v>
      </c>
      <c r="B25" s="234">
        <v>19323</v>
      </c>
      <c r="C25" s="98">
        <v>19186</v>
      </c>
      <c r="D25" s="98">
        <v>18562</v>
      </c>
      <c r="E25" s="98">
        <v>17562</v>
      </c>
      <c r="F25" s="98">
        <v>16272</v>
      </c>
      <c r="G25" s="98">
        <v>15503</v>
      </c>
      <c r="H25" s="98">
        <v>14828</v>
      </c>
      <c r="I25" s="98">
        <v>14200</v>
      </c>
      <c r="J25" s="101">
        <v>13683</v>
      </c>
      <c r="K25" s="101">
        <v>13276</v>
      </c>
      <c r="L25" s="83">
        <v>12959</v>
      </c>
      <c r="M25" s="110">
        <f t="shared" si="6"/>
        <v>-317</v>
      </c>
      <c r="N25" s="111">
        <f t="shared" si="7"/>
        <v>-2.3877673998192184E-2</v>
      </c>
      <c r="O25" s="112">
        <f t="shared" si="8"/>
        <v>-2544</v>
      </c>
      <c r="P25" s="113">
        <f t="shared" si="9"/>
        <v>-0.16409727149583953</v>
      </c>
      <c r="Q25" s="114">
        <f t="shared" si="10"/>
        <v>-6364</v>
      </c>
      <c r="R25" s="115">
        <f t="shared" si="11"/>
        <v>-0.32934844485845882</v>
      </c>
      <c r="S25" s="19"/>
      <c r="T25" s="76"/>
      <c r="U25" s="19"/>
      <c r="V25" s="76"/>
      <c r="W25" s="19"/>
      <c r="X25" s="76"/>
    </row>
    <row r="26" spans="1:24" ht="15.75" customHeight="1" x14ac:dyDescent="0.25">
      <c r="A26" s="51" t="s">
        <v>57</v>
      </c>
      <c r="B26" s="234">
        <v>5562</v>
      </c>
      <c r="C26" s="98">
        <v>4744</v>
      </c>
      <c r="D26" s="98">
        <v>3907</v>
      </c>
      <c r="E26" s="98">
        <v>3003</v>
      </c>
      <c r="F26" s="98">
        <v>2222</v>
      </c>
      <c r="G26" s="98">
        <v>1699</v>
      </c>
      <c r="H26" s="98">
        <v>1465</v>
      </c>
      <c r="I26" s="98">
        <v>1337</v>
      </c>
      <c r="J26" s="101">
        <v>1264</v>
      </c>
      <c r="K26" s="101">
        <v>1109</v>
      </c>
      <c r="L26" s="83">
        <v>1033</v>
      </c>
      <c r="M26" s="110">
        <f t="shared" si="6"/>
        <v>-76</v>
      </c>
      <c r="N26" s="111">
        <f t="shared" si="7"/>
        <v>-6.8530207394048692E-2</v>
      </c>
      <c r="O26" s="112">
        <f t="shared" si="8"/>
        <v>-666</v>
      </c>
      <c r="P26" s="113">
        <f t="shared" si="9"/>
        <v>-0.39199529134785172</v>
      </c>
      <c r="Q26" s="114">
        <f t="shared" si="10"/>
        <v>-4529</v>
      </c>
      <c r="R26" s="115">
        <f t="shared" si="11"/>
        <v>-0.81427544048903266</v>
      </c>
      <c r="S26" s="19"/>
      <c r="T26" s="76"/>
      <c r="U26" s="19"/>
      <c r="V26" s="76"/>
      <c r="W26" s="19"/>
      <c r="X26" s="76"/>
    </row>
    <row r="27" spans="1:24" ht="15.75" customHeight="1" x14ac:dyDescent="0.25">
      <c r="A27" s="51" t="s">
        <v>66</v>
      </c>
      <c r="B27" s="234">
        <v>10577</v>
      </c>
      <c r="C27" s="98">
        <v>10592</v>
      </c>
      <c r="D27" s="98">
        <v>10487</v>
      </c>
      <c r="E27" s="98">
        <v>10342</v>
      </c>
      <c r="F27" s="98">
        <v>10125</v>
      </c>
      <c r="G27" s="98">
        <v>10175</v>
      </c>
      <c r="H27" s="98">
        <v>10701</v>
      </c>
      <c r="I27" s="98">
        <v>11363</v>
      </c>
      <c r="J27" s="101">
        <v>11680</v>
      </c>
      <c r="K27" s="101">
        <v>11936</v>
      </c>
      <c r="L27" s="83">
        <v>12047</v>
      </c>
      <c r="M27" s="110">
        <f t="shared" si="6"/>
        <v>111</v>
      </c>
      <c r="N27" s="111">
        <f t="shared" si="7"/>
        <v>9.2995978552279368E-3</v>
      </c>
      <c r="O27" s="112">
        <f t="shared" si="8"/>
        <v>1872</v>
      </c>
      <c r="P27" s="113">
        <f t="shared" si="9"/>
        <v>0.18398034398034402</v>
      </c>
      <c r="Q27" s="114">
        <f t="shared" si="10"/>
        <v>1470</v>
      </c>
      <c r="R27" s="115">
        <f t="shared" si="11"/>
        <v>0.13898080741230978</v>
      </c>
      <c r="S27" s="19"/>
      <c r="T27" s="76"/>
      <c r="U27" s="19"/>
      <c r="V27" s="76"/>
      <c r="W27" s="19"/>
      <c r="X27" s="76"/>
    </row>
    <row r="28" spans="1:24" ht="15.75" customHeight="1" x14ac:dyDescent="0.25">
      <c r="A28" s="51" t="s">
        <v>58</v>
      </c>
      <c r="B28" s="234">
        <v>4426</v>
      </c>
      <c r="C28" s="98">
        <v>4382</v>
      </c>
      <c r="D28" s="98">
        <v>4378</v>
      </c>
      <c r="E28" s="98">
        <v>4225</v>
      </c>
      <c r="F28" s="98">
        <v>4052</v>
      </c>
      <c r="G28" s="98">
        <v>3713</v>
      </c>
      <c r="H28" s="98">
        <v>3506</v>
      </c>
      <c r="I28" s="98">
        <v>3401</v>
      </c>
      <c r="J28" s="101">
        <v>3442</v>
      </c>
      <c r="K28" s="101">
        <v>3377</v>
      </c>
      <c r="L28" s="83">
        <v>3135</v>
      </c>
      <c r="M28" s="110">
        <f t="shared" si="6"/>
        <v>-242</v>
      </c>
      <c r="N28" s="111">
        <f t="shared" si="7"/>
        <v>-7.1661237785016318E-2</v>
      </c>
      <c r="O28" s="112">
        <f t="shared" si="8"/>
        <v>-578</v>
      </c>
      <c r="P28" s="113">
        <f t="shared" si="9"/>
        <v>-0.15566927013196874</v>
      </c>
      <c r="Q28" s="114">
        <f t="shared" si="10"/>
        <v>-1291</v>
      </c>
      <c r="R28" s="115">
        <f t="shared" si="11"/>
        <v>-0.2916854948034342</v>
      </c>
      <c r="S28" s="19"/>
      <c r="T28" s="76"/>
      <c r="U28" s="19"/>
      <c r="V28" s="76"/>
      <c r="W28" s="19"/>
      <c r="X28" s="76"/>
    </row>
    <row r="29" spans="1:24" ht="15.75" customHeight="1" x14ac:dyDescent="0.25">
      <c r="A29" s="51" t="s">
        <v>67</v>
      </c>
      <c r="B29" s="234">
        <v>1038</v>
      </c>
      <c r="C29" s="98">
        <v>981</v>
      </c>
      <c r="D29" s="98">
        <v>812</v>
      </c>
      <c r="E29" s="98">
        <v>656</v>
      </c>
      <c r="F29" s="98">
        <v>582</v>
      </c>
      <c r="G29" s="98">
        <v>600</v>
      </c>
      <c r="H29" s="98">
        <v>637</v>
      </c>
      <c r="I29" s="98">
        <v>690</v>
      </c>
      <c r="J29" s="101">
        <v>691</v>
      </c>
      <c r="K29" s="101">
        <v>655</v>
      </c>
      <c r="L29" s="83">
        <v>620</v>
      </c>
      <c r="M29" s="110">
        <f t="shared" si="6"/>
        <v>-35</v>
      </c>
      <c r="N29" s="111">
        <f t="shared" si="7"/>
        <v>-5.3435114503816772E-2</v>
      </c>
      <c r="O29" s="112">
        <f t="shared" si="8"/>
        <v>20</v>
      </c>
      <c r="P29" s="113">
        <f t="shared" si="9"/>
        <v>3.3333333333333437E-2</v>
      </c>
      <c r="Q29" s="114">
        <f t="shared" si="10"/>
        <v>-418</v>
      </c>
      <c r="R29" s="115">
        <f t="shared" si="11"/>
        <v>-0.40269749518304432</v>
      </c>
      <c r="S29" s="19"/>
      <c r="T29" s="76"/>
      <c r="U29" s="19"/>
      <c r="V29" s="76"/>
      <c r="W29" s="19"/>
      <c r="X29" s="76"/>
    </row>
    <row r="30" spans="1:24" ht="15.75" customHeight="1" x14ac:dyDescent="0.25">
      <c r="A30" s="51" t="s">
        <v>59</v>
      </c>
      <c r="B30" s="234">
        <v>10916</v>
      </c>
      <c r="C30" s="98">
        <v>11340</v>
      </c>
      <c r="D30" s="98">
        <v>11178</v>
      </c>
      <c r="E30" s="98">
        <v>11117</v>
      </c>
      <c r="F30" s="98">
        <v>11078</v>
      </c>
      <c r="G30" s="98">
        <v>11211</v>
      </c>
      <c r="H30" s="98">
        <v>10995</v>
      </c>
      <c r="I30" s="98">
        <v>10998</v>
      </c>
      <c r="J30" s="101">
        <v>10726</v>
      </c>
      <c r="K30" s="101">
        <v>10684</v>
      </c>
      <c r="L30" s="83">
        <v>10825</v>
      </c>
      <c r="M30" s="110">
        <f t="shared" si="6"/>
        <v>141</v>
      </c>
      <c r="N30" s="111">
        <f t="shared" si="7"/>
        <v>1.3197304380381913E-2</v>
      </c>
      <c r="O30" s="112">
        <f t="shared" si="8"/>
        <v>-386</v>
      </c>
      <c r="P30" s="113">
        <f t="shared" si="9"/>
        <v>-3.4430470074034436E-2</v>
      </c>
      <c r="Q30" s="114">
        <f t="shared" si="10"/>
        <v>-91</v>
      </c>
      <c r="R30" s="115">
        <f t="shared" si="11"/>
        <v>-8.3363869549285541E-3</v>
      </c>
      <c r="S30" s="19"/>
      <c r="T30" s="76"/>
      <c r="U30" s="19"/>
      <c r="V30" s="76"/>
      <c r="W30" s="19"/>
      <c r="X30" s="76"/>
    </row>
    <row r="31" spans="1:24" ht="15.75" customHeight="1" x14ac:dyDescent="0.25">
      <c r="A31" s="51" t="s">
        <v>68</v>
      </c>
      <c r="B31" s="234">
        <v>24612</v>
      </c>
      <c r="C31" s="98">
        <v>23400</v>
      </c>
      <c r="D31" s="98">
        <v>21317</v>
      </c>
      <c r="E31" s="98">
        <v>18858</v>
      </c>
      <c r="F31" s="98">
        <v>16849</v>
      </c>
      <c r="G31" s="98">
        <v>15669</v>
      </c>
      <c r="H31" s="98">
        <v>15023</v>
      </c>
      <c r="I31" s="98">
        <v>14993</v>
      </c>
      <c r="J31" s="101">
        <v>15065</v>
      </c>
      <c r="K31" s="101">
        <v>15112</v>
      </c>
      <c r="L31" s="83">
        <v>15140</v>
      </c>
      <c r="M31" s="110">
        <f t="shared" si="6"/>
        <v>28</v>
      </c>
      <c r="N31" s="111">
        <f t="shared" si="7"/>
        <v>1.8528321863420238E-3</v>
      </c>
      <c r="O31" s="112">
        <f t="shared" si="8"/>
        <v>-529</v>
      </c>
      <c r="P31" s="113">
        <f t="shared" si="9"/>
        <v>-3.3760929223307201E-2</v>
      </c>
      <c r="Q31" s="114">
        <f t="shared" si="10"/>
        <v>-9472</v>
      </c>
      <c r="R31" s="115">
        <f t="shared" si="11"/>
        <v>-0.38485291727612547</v>
      </c>
      <c r="S31" s="19"/>
      <c r="T31" s="76"/>
      <c r="U31" s="19"/>
      <c r="V31" s="76"/>
      <c r="W31" s="19"/>
      <c r="X31" s="76"/>
    </row>
    <row r="32" spans="1:24" ht="15.75" customHeight="1" thickBot="1" x14ac:dyDescent="0.3">
      <c r="A32" s="50" t="s">
        <v>60</v>
      </c>
      <c r="B32" s="77">
        <v>8615</v>
      </c>
      <c r="C32" s="18">
        <v>8910</v>
      </c>
      <c r="D32" s="18">
        <v>9169</v>
      </c>
      <c r="E32" s="18">
        <v>9308</v>
      </c>
      <c r="F32" s="18">
        <v>9471</v>
      </c>
      <c r="G32" s="18">
        <v>9790</v>
      </c>
      <c r="H32" s="18">
        <v>9954</v>
      </c>
      <c r="I32" s="18">
        <v>10034</v>
      </c>
      <c r="J32" s="62">
        <v>10393</v>
      </c>
      <c r="K32" s="62">
        <v>10901</v>
      </c>
      <c r="L32" s="84">
        <v>11331</v>
      </c>
      <c r="M32" s="116">
        <f t="shared" si="6"/>
        <v>430</v>
      </c>
      <c r="N32" s="117">
        <f t="shared" si="7"/>
        <v>3.9445922392441046E-2</v>
      </c>
      <c r="O32" s="118">
        <f t="shared" si="8"/>
        <v>1541</v>
      </c>
      <c r="P32" s="119">
        <f t="shared" si="9"/>
        <v>0.15740551583248208</v>
      </c>
      <c r="Q32" s="120">
        <f t="shared" si="10"/>
        <v>2716</v>
      </c>
      <c r="R32" s="121">
        <f t="shared" si="11"/>
        <v>0.31526407428903069</v>
      </c>
      <c r="S32" s="19"/>
      <c r="T32" s="76"/>
      <c r="U32" s="19"/>
      <c r="V32" s="76"/>
      <c r="W32" s="19"/>
      <c r="X32" s="76"/>
    </row>
    <row r="33" spans="1:18" ht="17.25" customHeight="1" x14ac:dyDescent="0.25">
      <c r="A33" s="8" t="s">
        <v>61</v>
      </c>
    </row>
    <row r="34" spans="1:18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</row>
  </sheetData>
  <mergeCells count="5">
    <mergeCell ref="M3:N3"/>
    <mergeCell ref="O3:P3"/>
    <mergeCell ref="Q3:R3"/>
    <mergeCell ref="A3:A4"/>
    <mergeCell ref="B3:L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>
      <selection activeCell="A2" sqref="A2"/>
    </sheetView>
  </sheetViews>
  <sheetFormatPr defaultColWidth="9.140625" defaultRowHeight="15" x14ac:dyDescent="0.25"/>
  <cols>
    <col min="1" max="1" width="18.140625" style="57" customWidth="1"/>
    <col min="2" max="3" width="6.42578125" style="57" customWidth="1"/>
    <col min="4" max="4" width="7.140625" style="57" customWidth="1"/>
    <col min="5" max="6" width="6.42578125" style="57" customWidth="1"/>
    <col min="7" max="7" width="7.140625" style="57" customWidth="1"/>
    <col min="8" max="8" width="7.42578125" style="57" customWidth="1"/>
    <col min="9" max="9" width="6.42578125" style="57" customWidth="1"/>
    <col min="10" max="10" width="6" style="57" customWidth="1"/>
    <col min="11" max="14" width="6.42578125" style="57" customWidth="1"/>
    <col min="15" max="15" width="8.140625" style="57" customWidth="1"/>
    <col min="16" max="17" width="6.42578125" style="57" customWidth="1"/>
    <col min="18" max="18" width="6" style="57" customWidth="1"/>
    <col min="19" max="19" width="7.5703125" style="57" customWidth="1"/>
    <col min="20" max="16384" width="9.140625" style="57"/>
  </cols>
  <sheetData>
    <row r="1" spans="1:24" s="13" customFormat="1" ht="17.25" customHeight="1" x14ac:dyDescent="0.2">
      <c r="A1" s="66" t="s">
        <v>165</v>
      </c>
      <c r="P1" s="143"/>
    </row>
    <row r="2" spans="1:24" s="54" customFormat="1" ht="17.25" customHeight="1" thickBot="1" x14ac:dyDescent="0.3">
      <c r="A2" s="86" t="s">
        <v>83</v>
      </c>
    </row>
    <row r="3" spans="1:24" ht="17.25" customHeight="1" x14ac:dyDescent="0.25">
      <c r="A3" s="318" t="s">
        <v>80</v>
      </c>
      <c r="B3" s="417" t="s">
        <v>109</v>
      </c>
      <c r="C3" s="353"/>
      <c r="D3" s="354"/>
      <c r="E3" s="417" t="s">
        <v>108</v>
      </c>
      <c r="F3" s="353"/>
      <c r="G3" s="354"/>
      <c r="H3" s="316" t="s">
        <v>87</v>
      </c>
      <c r="I3" s="371"/>
      <c r="J3" s="371"/>
      <c r="K3" s="371"/>
      <c r="L3" s="371"/>
      <c r="M3" s="371"/>
      <c r="N3" s="371"/>
      <c r="O3" s="371"/>
      <c r="P3" s="371"/>
      <c r="Q3" s="371"/>
      <c r="R3" s="372"/>
    </row>
    <row r="4" spans="1:24" ht="17.25" customHeight="1" x14ac:dyDescent="0.25">
      <c r="A4" s="319"/>
      <c r="B4" s="333" t="s">
        <v>133</v>
      </c>
      <c r="C4" s="307" t="s">
        <v>134</v>
      </c>
      <c r="D4" s="347" t="s">
        <v>93</v>
      </c>
      <c r="E4" s="340" t="s">
        <v>3</v>
      </c>
      <c r="F4" s="313" t="s">
        <v>31</v>
      </c>
      <c r="G4" s="331"/>
      <c r="H4" s="340" t="s">
        <v>3</v>
      </c>
      <c r="I4" s="335" t="s">
        <v>112</v>
      </c>
      <c r="J4" s="338"/>
      <c r="K4" s="313" t="s">
        <v>78</v>
      </c>
      <c r="L4" s="332"/>
      <c r="M4" s="332"/>
      <c r="N4" s="314"/>
      <c r="O4" s="313" t="s">
        <v>92</v>
      </c>
      <c r="P4" s="332"/>
      <c r="Q4" s="332"/>
      <c r="R4" s="331"/>
    </row>
    <row r="5" spans="1:24" ht="17.25" customHeight="1" x14ac:dyDescent="0.25">
      <c r="A5" s="319"/>
      <c r="B5" s="415"/>
      <c r="C5" s="362"/>
      <c r="D5" s="365"/>
      <c r="E5" s="360"/>
      <c r="F5" s="307" t="s">
        <v>74</v>
      </c>
      <c r="G5" s="347" t="s">
        <v>91</v>
      </c>
      <c r="H5" s="345"/>
      <c r="I5" s="336"/>
      <c r="J5" s="339"/>
      <c r="K5" s="313" t="s">
        <v>5</v>
      </c>
      <c r="L5" s="314"/>
      <c r="M5" s="313" t="s">
        <v>71</v>
      </c>
      <c r="N5" s="314"/>
      <c r="O5" s="313" t="s">
        <v>76</v>
      </c>
      <c r="P5" s="314"/>
      <c r="Q5" s="313" t="s">
        <v>32</v>
      </c>
      <c r="R5" s="331"/>
    </row>
    <row r="6" spans="1:24" ht="15" customHeight="1" thickBot="1" x14ac:dyDescent="0.3">
      <c r="A6" s="320"/>
      <c r="B6" s="306"/>
      <c r="C6" s="308"/>
      <c r="D6" s="348"/>
      <c r="E6" s="361"/>
      <c r="F6" s="308"/>
      <c r="G6" s="348"/>
      <c r="H6" s="346"/>
      <c r="I6" s="196" t="s">
        <v>72</v>
      </c>
      <c r="J6" s="196" t="s">
        <v>88</v>
      </c>
      <c r="K6" s="196" t="s">
        <v>72</v>
      </c>
      <c r="L6" s="196" t="s">
        <v>88</v>
      </c>
      <c r="M6" s="196" t="s">
        <v>72</v>
      </c>
      <c r="N6" s="196" t="s">
        <v>88</v>
      </c>
      <c r="O6" s="196" t="s">
        <v>72</v>
      </c>
      <c r="P6" s="196" t="s">
        <v>88</v>
      </c>
      <c r="Q6" s="196" t="s">
        <v>72</v>
      </c>
      <c r="R6" s="209" t="s">
        <v>88</v>
      </c>
    </row>
    <row r="7" spans="1:24" s="17" customFormat="1" ht="17.25" customHeight="1" x14ac:dyDescent="0.2">
      <c r="A7" s="49" t="s">
        <v>15</v>
      </c>
      <c r="B7" s="39">
        <v>774</v>
      </c>
      <c r="C7" s="94">
        <v>99</v>
      </c>
      <c r="D7" s="96">
        <v>41</v>
      </c>
      <c r="E7" s="33">
        <v>8026.99</v>
      </c>
      <c r="F7" s="94">
        <v>7948.09</v>
      </c>
      <c r="G7" s="74">
        <v>78.900000000000006</v>
      </c>
      <c r="H7" s="124">
        <v>188091</v>
      </c>
      <c r="I7" s="125">
        <v>2946</v>
      </c>
      <c r="J7" s="236">
        <v>1.5662631385871734E-2</v>
      </c>
      <c r="K7" s="94">
        <v>97262</v>
      </c>
      <c r="L7" s="236">
        <v>0.51710076505521263</v>
      </c>
      <c r="M7" s="220">
        <v>90829</v>
      </c>
      <c r="N7" s="236">
        <v>0.48289923494478737</v>
      </c>
      <c r="O7" s="94">
        <v>180476</v>
      </c>
      <c r="P7" s="236">
        <v>0.95951427766347142</v>
      </c>
      <c r="Q7" s="220">
        <v>7615</v>
      </c>
      <c r="R7" s="230">
        <v>4.0485722336528598E-2</v>
      </c>
      <c r="S7" s="103"/>
      <c r="T7" s="103"/>
      <c r="U7" s="254"/>
      <c r="V7" s="254"/>
      <c r="W7" s="254"/>
      <c r="X7" s="254"/>
    </row>
    <row r="8" spans="1:24" s="17" customFormat="1" ht="17.25" customHeight="1" x14ac:dyDescent="0.2">
      <c r="A8" s="51" t="s">
        <v>16</v>
      </c>
      <c r="B8" s="56">
        <v>104</v>
      </c>
      <c r="C8" s="93">
        <v>18</v>
      </c>
      <c r="D8" s="71">
        <v>5</v>
      </c>
      <c r="E8" s="44">
        <v>1230.9100000000001</v>
      </c>
      <c r="F8" s="93">
        <v>1201.01</v>
      </c>
      <c r="G8" s="60">
        <v>29.9</v>
      </c>
      <c r="H8" s="228">
        <v>30302</v>
      </c>
      <c r="I8" s="126">
        <v>442</v>
      </c>
      <c r="J8" s="237">
        <v>1.4586495940861989E-2</v>
      </c>
      <c r="K8" s="93">
        <v>15257</v>
      </c>
      <c r="L8" s="237">
        <v>0.50349811893604379</v>
      </c>
      <c r="M8" s="59">
        <v>15045</v>
      </c>
      <c r="N8" s="237">
        <v>0.49650188106395615</v>
      </c>
      <c r="O8" s="93">
        <v>28506</v>
      </c>
      <c r="P8" s="237">
        <v>0.94072998481948389</v>
      </c>
      <c r="Q8" s="59">
        <v>1796</v>
      </c>
      <c r="R8" s="231">
        <v>5.9270015180516139E-2</v>
      </c>
      <c r="S8" s="103"/>
      <c r="T8" s="103"/>
      <c r="U8" s="254"/>
      <c r="V8" s="254"/>
      <c r="W8" s="254"/>
      <c r="X8" s="254"/>
    </row>
    <row r="9" spans="1:24" s="17" customFormat="1" ht="17.25" customHeight="1" x14ac:dyDescent="0.2">
      <c r="A9" s="51" t="s">
        <v>17</v>
      </c>
      <c r="B9" s="56">
        <v>81</v>
      </c>
      <c r="C9" s="93">
        <v>9</v>
      </c>
      <c r="D9" s="71">
        <v>6</v>
      </c>
      <c r="E9" s="44">
        <v>717.02</v>
      </c>
      <c r="F9" s="93">
        <v>717.02</v>
      </c>
      <c r="G9" s="141" t="s">
        <v>77</v>
      </c>
      <c r="H9" s="228">
        <v>16105</v>
      </c>
      <c r="I9" s="126">
        <v>678</v>
      </c>
      <c r="J9" s="237">
        <v>4.209872710338404E-2</v>
      </c>
      <c r="K9" s="93">
        <v>8795</v>
      </c>
      <c r="L9" s="237">
        <v>0.54610369450481222</v>
      </c>
      <c r="M9" s="59">
        <v>7310</v>
      </c>
      <c r="N9" s="237">
        <v>0.45389630549518784</v>
      </c>
      <c r="O9" s="93">
        <v>14989</v>
      </c>
      <c r="P9" s="237">
        <v>0.93070475007761566</v>
      </c>
      <c r="Q9" s="59">
        <v>1116</v>
      </c>
      <c r="R9" s="231">
        <v>6.9295249922384353E-2</v>
      </c>
      <c r="S9" s="103"/>
      <c r="T9" s="103"/>
      <c r="U9" s="254"/>
      <c r="V9" s="254"/>
      <c r="W9" s="254"/>
      <c r="X9" s="254"/>
    </row>
    <row r="10" spans="1:24" s="17" customFormat="1" ht="17.25" customHeight="1" x14ac:dyDescent="0.2">
      <c r="A10" s="51" t="s">
        <v>18</v>
      </c>
      <c r="B10" s="56">
        <v>51</v>
      </c>
      <c r="C10" s="93">
        <v>8</v>
      </c>
      <c r="D10" s="71">
        <v>1</v>
      </c>
      <c r="E10" s="44">
        <v>520.4</v>
      </c>
      <c r="F10" s="93">
        <v>520.4</v>
      </c>
      <c r="G10" s="141" t="s">
        <v>77</v>
      </c>
      <c r="H10" s="228">
        <v>12034</v>
      </c>
      <c r="I10" s="126">
        <v>47</v>
      </c>
      <c r="J10" s="237">
        <v>3.9056007977397375E-3</v>
      </c>
      <c r="K10" s="93">
        <v>6006</v>
      </c>
      <c r="L10" s="237">
        <v>0.4990859232175503</v>
      </c>
      <c r="M10" s="59">
        <v>6028</v>
      </c>
      <c r="N10" s="237">
        <v>0.5009140767824497</v>
      </c>
      <c r="O10" s="93">
        <v>11830</v>
      </c>
      <c r="P10" s="237">
        <v>0.98304803058002321</v>
      </c>
      <c r="Q10" s="59">
        <v>204</v>
      </c>
      <c r="R10" s="231">
        <v>1.6951969419976731E-2</v>
      </c>
      <c r="S10" s="103"/>
      <c r="T10" s="103"/>
      <c r="U10" s="254"/>
      <c r="V10" s="254"/>
      <c r="W10" s="254"/>
      <c r="X10" s="254"/>
    </row>
    <row r="11" spans="1:24" s="17" customFormat="1" ht="17.25" customHeight="1" x14ac:dyDescent="0.2">
      <c r="A11" s="51" t="s">
        <v>19</v>
      </c>
      <c r="B11" s="56">
        <v>36</v>
      </c>
      <c r="C11" s="93">
        <v>5</v>
      </c>
      <c r="D11" s="71">
        <v>2</v>
      </c>
      <c r="E11" s="44">
        <v>420.98</v>
      </c>
      <c r="F11" s="93">
        <v>420.98</v>
      </c>
      <c r="G11" s="141" t="s">
        <v>77</v>
      </c>
      <c r="H11" s="228">
        <v>10159</v>
      </c>
      <c r="I11" s="126">
        <v>131</v>
      </c>
      <c r="J11" s="237">
        <v>1.2894969977359977E-2</v>
      </c>
      <c r="K11" s="93">
        <v>5387</v>
      </c>
      <c r="L11" s="237">
        <v>0.53026872723693275</v>
      </c>
      <c r="M11" s="59">
        <v>4772</v>
      </c>
      <c r="N11" s="237">
        <v>0.46973127276306725</v>
      </c>
      <c r="O11" s="93">
        <v>9780</v>
      </c>
      <c r="P11" s="237">
        <v>0.96269317846244706</v>
      </c>
      <c r="Q11" s="59">
        <v>379</v>
      </c>
      <c r="R11" s="231">
        <v>3.7306821537552909E-2</v>
      </c>
      <c r="S11" s="103"/>
      <c r="T11" s="103"/>
      <c r="U11" s="254"/>
      <c r="V11" s="254"/>
      <c r="W11" s="254"/>
      <c r="X11" s="254"/>
    </row>
    <row r="12" spans="1:24" s="17" customFormat="1" ht="17.25" customHeight="1" x14ac:dyDescent="0.2">
      <c r="A12" s="51" t="s">
        <v>20</v>
      </c>
      <c r="B12" s="56">
        <v>22</v>
      </c>
      <c r="C12" s="93">
        <v>5</v>
      </c>
      <c r="D12" s="71">
        <v>0</v>
      </c>
      <c r="E12" s="44">
        <v>192.11</v>
      </c>
      <c r="F12" s="93">
        <v>192.11</v>
      </c>
      <c r="G12" s="141" t="s">
        <v>77</v>
      </c>
      <c r="H12" s="228">
        <v>4377</v>
      </c>
      <c r="I12" s="126">
        <v>0</v>
      </c>
      <c r="J12" s="237">
        <v>0</v>
      </c>
      <c r="K12" s="93">
        <v>2419</v>
      </c>
      <c r="L12" s="237">
        <v>0.55266164039296317</v>
      </c>
      <c r="M12" s="59">
        <v>1958</v>
      </c>
      <c r="N12" s="237">
        <v>0.44733835960703677</v>
      </c>
      <c r="O12" s="93">
        <v>4242</v>
      </c>
      <c r="P12" s="237">
        <v>0.96915695681973957</v>
      </c>
      <c r="Q12" s="59">
        <v>135</v>
      </c>
      <c r="R12" s="231">
        <v>3.0843043180260453E-2</v>
      </c>
      <c r="S12" s="103"/>
      <c r="T12" s="103"/>
      <c r="U12" s="254"/>
      <c r="V12" s="254"/>
      <c r="W12" s="254"/>
      <c r="X12" s="254"/>
    </row>
    <row r="13" spans="1:24" s="17" customFormat="1" ht="17.25" customHeight="1" x14ac:dyDescent="0.2">
      <c r="A13" s="51" t="s">
        <v>21</v>
      </c>
      <c r="B13" s="56">
        <v>57</v>
      </c>
      <c r="C13" s="93">
        <v>9</v>
      </c>
      <c r="D13" s="71">
        <v>2</v>
      </c>
      <c r="E13" s="44">
        <v>639.01</v>
      </c>
      <c r="F13" s="93">
        <v>639.01</v>
      </c>
      <c r="G13" s="141" t="s">
        <v>77</v>
      </c>
      <c r="H13" s="228">
        <v>14401</v>
      </c>
      <c r="I13" s="126">
        <v>98</v>
      </c>
      <c r="J13" s="237">
        <v>6.8050829803485867E-3</v>
      </c>
      <c r="K13" s="93">
        <v>7616</v>
      </c>
      <c r="L13" s="237">
        <v>0.52885216304423299</v>
      </c>
      <c r="M13" s="59">
        <v>6785</v>
      </c>
      <c r="N13" s="237">
        <v>0.47114783695576695</v>
      </c>
      <c r="O13" s="93">
        <v>13809</v>
      </c>
      <c r="P13" s="237">
        <v>0.95889174362891461</v>
      </c>
      <c r="Q13" s="59">
        <v>592</v>
      </c>
      <c r="R13" s="231">
        <v>4.1108256371085339E-2</v>
      </c>
      <c r="S13" s="103"/>
      <c r="T13" s="103"/>
      <c r="U13" s="254"/>
      <c r="V13" s="254"/>
      <c r="W13" s="254"/>
      <c r="X13" s="254"/>
    </row>
    <row r="14" spans="1:24" s="17" customFormat="1" ht="17.25" customHeight="1" x14ac:dyDescent="0.2">
      <c r="A14" s="51" t="s">
        <v>22</v>
      </c>
      <c r="B14" s="56">
        <v>35</v>
      </c>
      <c r="C14" s="93">
        <v>1</v>
      </c>
      <c r="D14" s="71">
        <v>0</v>
      </c>
      <c r="E14" s="44">
        <v>300.97000000000003</v>
      </c>
      <c r="F14" s="93">
        <v>300.97000000000003</v>
      </c>
      <c r="G14" s="141" t="s">
        <v>77</v>
      </c>
      <c r="H14" s="228">
        <v>7253</v>
      </c>
      <c r="I14" s="126">
        <v>0</v>
      </c>
      <c r="J14" s="237">
        <v>0</v>
      </c>
      <c r="K14" s="93">
        <v>3818</v>
      </c>
      <c r="L14" s="237">
        <v>0.52640286777885015</v>
      </c>
      <c r="M14" s="59">
        <v>3435</v>
      </c>
      <c r="N14" s="237">
        <v>0.47359713222114985</v>
      </c>
      <c r="O14" s="93">
        <v>7198</v>
      </c>
      <c r="P14" s="237">
        <v>0.99241693092513439</v>
      </c>
      <c r="Q14" s="59">
        <v>55</v>
      </c>
      <c r="R14" s="231">
        <v>7.5830690748655725E-3</v>
      </c>
      <c r="S14" s="103"/>
      <c r="T14" s="103"/>
      <c r="U14" s="254"/>
      <c r="V14" s="254"/>
      <c r="W14" s="254"/>
      <c r="X14" s="254"/>
    </row>
    <row r="15" spans="1:24" s="17" customFormat="1" ht="17.25" customHeight="1" x14ac:dyDescent="0.2">
      <c r="A15" s="51" t="s">
        <v>23</v>
      </c>
      <c r="B15" s="56">
        <v>45</v>
      </c>
      <c r="C15" s="93">
        <v>3</v>
      </c>
      <c r="D15" s="71">
        <v>3</v>
      </c>
      <c r="E15" s="44">
        <v>478</v>
      </c>
      <c r="F15" s="93">
        <v>466</v>
      </c>
      <c r="G15" s="60">
        <v>12</v>
      </c>
      <c r="H15" s="228">
        <v>10365</v>
      </c>
      <c r="I15" s="126">
        <v>70</v>
      </c>
      <c r="J15" s="237">
        <v>6.753497346840328E-3</v>
      </c>
      <c r="K15" s="93">
        <v>5293</v>
      </c>
      <c r="L15" s="237">
        <v>0.51066087795465509</v>
      </c>
      <c r="M15" s="59">
        <v>5072</v>
      </c>
      <c r="N15" s="237">
        <v>0.48933912204534491</v>
      </c>
      <c r="O15" s="93">
        <v>10278</v>
      </c>
      <c r="P15" s="237">
        <v>0.99160636758321274</v>
      </c>
      <c r="Q15" s="59">
        <v>87</v>
      </c>
      <c r="R15" s="231">
        <v>8.3936324167872643E-3</v>
      </c>
      <c r="S15" s="103"/>
      <c r="T15" s="103"/>
      <c r="U15" s="254"/>
      <c r="V15" s="254"/>
      <c r="W15" s="254"/>
      <c r="X15" s="254"/>
    </row>
    <row r="16" spans="1:24" s="17" customFormat="1" ht="17.25" customHeight="1" x14ac:dyDescent="0.2">
      <c r="A16" s="51" t="s">
        <v>24</v>
      </c>
      <c r="B16" s="56">
        <v>45</v>
      </c>
      <c r="C16" s="93">
        <v>7</v>
      </c>
      <c r="D16" s="71">
        <v>1</v>
      </c>
      <c r="E16" s="44">
        <v>431</v>
      </c>
      <c r="F16" s="93">
        <v>431</v>
      </c>
      <c r="G16" s="141" t="s">
        <v>77</v>
      </c>
      <c r="H16" s="228">
        <v>10140</v>
      </c>
      <c r="I16" s="126">
        <v>53</v>
      </c>
      <c r="J16" s="237">
        <v>5.2268244575936883E-3</v>
      </c>
      <c r="K16" s="93">
        <v>5212</v>
      </c>
      <c r="L16" s="237">
        <v>0.51400394477317557</v>
      </c>
      <c r="M16" s="59">
        <v>4928</v>
      </c>
      <c r="N16" s="237">
        <v>0.48599605522682443</v>
      </c>
      <c r="O16" s="93">
        <v>9635</v>
      </c>
      <c r="P16" s="237">
        <v>0.95019723865877714</v>
      </c>
      <c r="Q16" s="59">
        <v>505</v>
      </c>
      <c r="R16" s="231">
        <v>4.9802761341222877E-2</v>
      </c>
      <c r="S16" s="103"/>
      <c r="T16" s="103"/>
      <c r="U16" s="254"/>
      <c r="V16" s="254"/>
      <c r="W16" s="254"/>
      <c r="X16" s="254"/>
    </row>
    <row r="17" spans="1:24" s="17" customFormat="1" ht="17.25" customHeight="1" x14ac:dyDescent="0.2">
      <c r="A17" s="51" t="s">
        <v>25</v>
      </c>
      <c r="B17" s="56">
        <v>38</v>
      </c>
      <c r="C17" s="93">
        <v>4</v>
      </c>
      <c r="D17" s="71">
        <v>4</v>
      </c>
      <c r="E17" s="44">
        <v>374.72</v>
      </c>
      <c r="F17" s="93">
        <v>374.72</v>
      </c>
      <c r="G17" s="141" t="s">
        <v>77</v>
      </c>
      <c r="H17" s="228">
        <v>9516</v>
      </c>
      <c r="I17" s="126">
        <v>859</v>
      </c>
      <c r="J17" s="237">
        <v>9.0269020596889446E-2</v>
      </c>
      <c r="K17" s="93">
        <v>5275</v>
      </c>
      <c r="L17" s="237">
        <v>0.55432955023118957</v>
      </c>
      <c r="M17" s="59">
        <v>4241</v>
      </c>
      <c r="N17" s="237">
        <v>0.44567044976881043</v>
      </c>
      <c r="O17" s="93">
        <v>8356</v>
      </c>
      <c r="P17" s="237">
        <v>0.87810004203446823</v>
      </c>
      <c r="Q17" s="59">
        <v>1160</v>
      </c>
      <c r="R17" s="231">
        <v>0.12189995796553174</v>
      </c>
      <c r="S17" s="103"/>
      <c r="T17" s="103"/>
      <c r="U17" s="254"/>
      <c r="V17" s="254"/>
      <c r="W17" s="254"/>
      <c r="X17" s="254"/>
    </row>
    <row r="18" spans="1:24" s="17" customFormat="1" ht="17.25" customHeight="1" x14ac:dyDescent="0.2">
      <c r="A18" s="51" t="s">
        <v>26</v>
      </c>
      <c r="B18" s="56">
        <v>73</v>
      </c>
      <c r="C18" s="93">
        <v>7</v>
      </c>
      <c r="D18" s="71">
        <v>5</v>
      </c>
      <c r="E18" s="44">
        <v>837.87</v>
      </c>
      <c r="F18" s="93">
        <v>812.87</v>
      </c>
      <c r="G18" s="60">
        <v>25</v>
      </c>
      <c r="H18" s="228">
        <v>19137</v>
      </c>
      <c r="I18" s="126">
        <v>115</v>
      </c>
      <c r="J18" s="237">
        <v>6.0093013533991744E-3</v>
      </c>
      <c r="K18" s="93">
        <v>9891</v>
      </c>
      <c r="L18" s="237">
        <v>0.51685217118670634</v>
      </c>
      <c r="M18" s="59">
        <v>9246</v>
      </c>
      <c r="N18" s="237">
        <v>0.4831478288132936</v>
      </c>
      <c r="O18" s="93">
        <v>18772</v>
      </c>
      <c r="P18" s="237">
        <v>0.98092700005225475</v>
      </c>
      <c r="Q18" s="59">
        <v>365</v>
      </c>
      <c r="R18" s="231">
        <v>1.9072999947745205E-2</v>
      </c>
      <c r="S18" s="103"/>
      <c r="T18" s="103"/>
      <c r="U18" s="254"/>
      <c r="V18" s="254"/>
      <c r="W18" s="254"/>
      <c r="X18" s="254"/>
    </row>
    <row r="19" spans="1:24" s="3" customFormat="1" ht="17.25" customHeight="1" x14ac:dyDescent="0.2">
      <c r="A19" s="51" t="s">
        <v>27</v>
      </c>
      <c r="B19" s="56">
        <v>51</v>
      </c>
      <c r="C19" s="93">
        <v>4</v>
      </c>
      <c r="D19" s="71">
        <v>4</v>
      </c>
      <c r="E19" s="44">
        <v>491.01</v>
      </c>
      <c r="F19" s="93">
        <v>491.01</v>
      </c>
      <c r="G19" s="141" t="s">
        <v>77</v>
      </c>
      <c r="H19" s="218">
        <v>11346</v>
      </c>
      <c r="I19" s="91">
        <v>135</v>
      </c>
      <c r="J19" s="237">
        <v>1.1898466419883659E-2</v>
      </c>
      <c r="K19" s="93">
        <v>5884</v>
      </c>
      <c r="L19" s="237">
        <v>0.51859686233033664</v>
      </c>
      <c r="M19" s="59">
        <v>5462</v>
      </c>
      <c r="N19" s="237">
        <v>0.48140313766966331</v>
      </c>
      <c r="O19" s="93">
        <v>10974</v>
      </c>
      <c r="P19" s="237">
        <v>0.96721311475409832</v>
      </c>
      <c r="Q19" s="59">
        <v>372</v>
      </c>
      <c r="R19" s="231">
        <v>3.2786885245901641E-2</v>
      </c>
      <c r="S19" s="103"/>
      <c r="T19" s="103"/>
      <c r="U19" s="254"/>
      <c r="V19" s="254"/>
      <c r="W19" s="254"/>
      <c r="X19" s="254"/>
    </row>
    <row r="20" spans="1:24" s="3" customFormat="1" ht="17.25" customHeight="1" x14ac:dyDescent="0.2">
      <c r="A20" s="51" t="s">
        <v>28</v>
      </c>
      <c r="B20" s="56">
        <v>50</v>
      </c>
      <c r="C20" s="93">
        <v>7</v>
      </c>
      <c r="D20" s="71">
        <v>3</v>
      </c>
      <c r="E20" s="44">
        <v>482</v>
      </c>
      <c r="F20" s="93">
        <v>474</v>
      </c>
      <c r="G20" s="60">
        <v>8</v>
      </c>
      <c r="H20" s="218">
        <v>11418</v>
      </c>
      <c r="I20" s="91">
        <v>132</v>
      </c>
      <c r="J20" s="237">
        <v>1.1560693641618497E-2</v>
      </c>
      <c r="K20" s="93">
        <v>5605</v>
      </c>
      <c r="L20" s="237">
        <v>0.49089157470660361</v>
      </c>
      <c r="M20" s="59">
        <v>5813</v>
      </c>
      <c r="N20" s="237">
        <v>0.50910842529339639</v>
      </c>
      <c r="O20" s="93">
        <v>11051</v>
      </c>
      <c r="P20" s="237">
        <v>0.96785776843580307</v>
      </c>
      <c r="Q20" s="59">
        <v>367</v>
      </c>
      <c r="R20" s="231">
        <v>3.2142231564196884E-2</v>
      </c>
      <c r="S20" s="103"/>
      <c r="T20" s="103"/>
      <c r="U20" s="254"/>
      <c r="V20" s="254"/>
      <c r="W20" s="254"/>
      <c r="X20" s="254"/>
    </row>
    <row r="21" spans="1:24" s="3" customFormat="1" ht="17.25" customHeight="1" thickBot="1" x14ac:dyDescent="0.25">
      <c r="A21" s="50" t="s">
        <v>29</v>
      </c>
      <c r="B21" s="47">
        <v>86</v>
      </c>
      <c r="C21" s="75">
        <v>12</v>
      </c>
      <c r="D21" s="7">
        <v>5</v>
      </c>
      <c r="E21" s="38">
        <v>910.99</v>
      </c>
      <c r="F21" s="75">
        <v>906.99</v>
      </c>
      <c r="G21" s="28">
        <v>4</v>
      </c>
      <c r="H21" s="47">
        <v>21538</v>
      </c>
      <c r="I21" s="37">
        <v>186</v>
      </c>
      <c r="J21" s="238">
        <v>8.635899340700158E-3</v>
      </c>
      <c r="K21" s="75">
        <v>10804</v>
      </c>
      <c r="L21" s="238">
        <v>0.5016250348221748</v>
      </c>
      <c r="M21" s="221">
        <v>10734</v>
      </c>
      <c r="N21" s="238">
        <v>0.49837496517782526</v>
      </c>
      <c r="O21" s="75">
        <v>21056</v>
      </c>
      <c r="P21" s="238">
        <v>0.97762094902033614</v>
      </c>
      <c r="Q21" s="221">
        <v>482</v>
      </c>
      <c r="R21" s="232">
        <v>2.2379050979663851E-2</v>
      </c>
      <c r="S21" s="103"/>
      <c r="T21" s="103"/>
      <c r="U21" s="254"/>
      <c r="V21" s="254"/>
      <c r="W21" s="254"/>
      <c r="X21" s="254"/>
    </row>
    <row r="22" spans="1:24" ht="17.25" customHeight="1" x14ac:dyDescent="0.25">
      <c r="A22" s="283" t="s">
        <v>111</v>
      </c>
    </row>
    <row r="23" spans="1:24" ht="17.25" customHeight="1" x14ac:dyDescent="0.25">
      <c r="A23" s="283" t="s">
        <v>110</v>
      </c>
    </row>
    <row r="24" spans="1:24" ht="17.25" customHeight="1" x14ac:dyDescent="0.25">
      <c r="A24" s="282" t="s">
        <v>174</v>
      </c>
    </row>
    <row r="25" spans="1:24" ht="17.25" customHeight="1" x14ac:dyDescent="0.25"/>
    <row r="26" spans="1:24" x14ac:dyDescent="0.2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</sheetData>
  <mergeCells count="19">
    <mergeCell ref="G5:G6"/>
    <mergeCell ref="K5:L5"/>
    <mergeCell ref="M5:N5"/>
    <mergeCell ref="O5:P5"/>
    <mergeCell ref="Q5:R5"/>
    <mergeCell ref="K4:N4"/>
    <mergeCell ref="A3:A6"/>
    <mergeCell ref="B4:B6"/>
    <mergeCell ref="B3:D3"/>
    <mergeCell ref="E3:G3"/>
    <mergeCell ref="H3:R3"/>
    <mergeCell ref="C4:C6"/>
    <mergeCell ref="D4:D6"/>
    <mergeCell ref="E4:E6"/>
    <mergeCell ref="F4:G4"/>
    <mergeCell ref="H4:H6"/>
    <mergeCell ref="I4:J5"/>
    <mergeCell ref="O4:R4"/>
    <mergeCell ref="F5:F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/>
  </sheetViews>
  <sheetFormatPr defaultRowHeight="15" x14ac:dyDescent="0.25"/>
  <cols>
    <col min="2" max="2" width="70.7109375" customWidth="1"/>
  </cols>
  <sheetData>
    <row r="2" spans="1:2" x14ac:dyDescent="0.25">
      <c r="A2" s="278" t="s">
        <v>175</v>
      </c>
    </row>
    <row r="3" spans="1:2" x14ac:dyDescent="0.25">
      <c r="A3" s="286" t="s">
        <v>77</v>
      </c>
      <c r="B3" s="285" t="s">
        <v>176</v>
      </c>
    </row>
    <row r="4" spans="1:2" x14ac:dyDescent="0.25">
      <c r="A4" s="286" t="s">
        <v>33</v>
      </c>
      <c r="B4" s="285" t="s">
        <v>177</v>
      </c>
    </row>
    <row r="5" spans="1:2" x14ac:dyDescent="0.25">
      <c r="A5" s="286" t="s">
        <v>34</v>
      </c>
      <c r="B5" s="285" t="s">
        <v>178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A2" sqref="A2"/>
    </sheetView>
  </sheetViews>
  <sheetFormatPr defaultColWidth="9.140625" defaultRowHeight="15" x14ac:dyDescent="0.25"/>
  <cols>
    <col min="1" max="1" width="12.85546875" style="57" customWidth="1"/>
    <col min="2" max="2" width="5" style="57" customWidth="1"/>
    <col min="3" max="3" width="6.5703125" style="57" customWidth="1"/>
    <col min="4" max="5" width="7.28515625" style="57" customWidth="1"/>
    <col min="6" max="6" width="8" style="57" customWidth="1"/>
    <col min="7" max="7" width="7.85546875" style="57" customWidth="1"/>
    <col min="8" max="8" width="6.5703125" style="57" customWidth="1"/>
    <col min="9" max="10" width="7.28515625" style="57" customWidth="1"/>
    <col min="11" max="11" width="8" style="57" customWidth="1"/>
    <col min="12" max="12" width="7.85546875" style="57" customWidth="1"/>
    <col min="13" max="13" width="6.5703125" style="57" customWidth="1"/>
    <col min="14" max="15" width="7.28515625" style="57" customWidth="1"/>
    <col min="16" max="16" width="8" style="57" customWidth="1"/>
    <col min="17" max="17" width="7.85546875" style="57" customWidth="1"/>
    <col min="18" max="18" width="7.5703125" style="57" customWidth="1"/>
    <col min="19" max="16384" width="9.140625" style="57"/>
  </cols>
  <sheetData>
    <row r="1" spans="1:23" ht="27" customHeight="1" x14ac:dyDescent="0.25">
      <c r="A1" s="373" t="s">
        <v>153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143"/>
    </row>
    <row r="2" spans="1:23" ht="17.25" customHeight="1" thickBot="1" x14ac:dyDescent="0.3">
      <c r="A2" s="86" t="s">
        <v>83</v>
      </c>
      <c r="B2" s="54"/>
      <c r="C2" s="54"/>
      <c r="D2" s="54"/>
      <c r="E2" s="54"/>
      <c r="F2" s="54" t="s">
        <v>0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23" ht="17.25" customHeight="1" x14ac:dyDescent="0.25">
      <c r="A3" s="290" t="s">
        <v>85</v>
      </c>
      <c r="B3" s="291"/>
      <c r="C3" s="300" t="s">
        <v>41</v>
      </c>
      <c r="D3" s="301"/>
      <c r="E3" s="301"/>
      <c r="F3" s="301"/>
      <c r="G3" s="302"/>
      <c r="H3" s="342" t="s">
        <v>106</v>
      </c>
      <c r="I3" s="343"/>
      <c r="J3" s="343"/>
      <c r="K3" s="343"/>
      <c r="L3" s="343"/>
      <c r="M3" s="343"/>
      <c r="N3" s="343"/>
      <c r="O3" s="343"/>
      <c r="P3" s="343"/>
      <c r="Q3" s="344"/>
    </row>
    <row r="4" spans="1:23" ht="13.5" customHeight="1" x14ac:dyDescent="0.25">
      <c r="A4" s="292"/>
      <c r="B4" s="293"/>
      <c r="C4" s="303"/>
      <c r="D4" s="304"/>
      <c r="E4" s="304"/>
      <c r="F4" s="304"/>
      <c r="G4" s="305"/>
      <c r="H4" s="359" t="s">
        <v>123</v>
      </c>
      <c r="I4" s="358"/>
      <c r="J4" s="358"/>
      <c r="K4" s="358"/>
      <c r="L4" s="355"/>
      <c r="M4" s="374" t="s">
        <v>105</v>
      </c>
      <c r="N4" s="358"/>
      <c r="O4" s="358"/>
      <c r="P4" s="358"/>
      <c r="Q4" s="355"/>
    </row>
    <row r="5" spans="1:23" ht="13.5" customHeight="1" x14ac:dyDescent="0.25">
      <c r="A5" s="292"/>
      <c r="B5" s="293"/>
      <c r="C5" s="351" t="s">
        <v>107</v>
      </c>
      <c r="D5" s="315" t="s">
        <v>2</v>
      </c>
      <c r="E5" s="315" t="s">
        <v>90</v>
      </c>
      <c r="F5" s="375" t="s">
        <v>75</v>
      </c>
      <c r="G5" s="367" t="s">
        <v>38</v>
      </c>
      <c r="H5" s="351" t="s">
        <v>1</v>
      </c>
      <c r="I5" s="315" t="s">
        <v>2</v>
      </c>
      <c r="J5" s="315" t="s">
        <v>90</v>
      </c>
      <c r="K5" s="375" t="s">
        <v>75</v>
      </c>
      <c r="L5" s="367" t="s">
        <v>38</v>
      </c>
      <c r="M5" s="357" t="s">
        <v>1</v>
      </c>
      <c r="N5" s="315" t="s">
        <v>2</v>
      </c>
      <c r="O5" s="315" t="s">
        <v>90</v>
      </c>
      <c r="P5" s="375" t="s">
        <v>75</v>
      </c>
      <c r="Q5" s="367" t="s">
        <v>118</v>
      </c>
    </row>
    <row r="6" spans="1:23" ht="21.75" customHeight="1" thickBot="1" x14ac:dyDescent="0.3">
      <c r="A6" s="292"/>
      <c r="B6" s="293"/>
      <c r="C6" s="352"/>
      <c r="D6" s="297"/>
      <c r="E6" s="297"/>
      <c r="F6" s="299"/>
      <c r="G6" s="368"/>
      <c r="H6" s="352"/>
      <c r="I6" s="297"/>
      <c r="J6" s="297"/>
      <c r="K6" s="299"/>
      <c r="L6" s="368"/>
      <c r="M6" s="298"/>
      <c r="N6" s="297"/>
      <c r="O6" s="297"/>
      <c r="P6" s="299"/>
      <c r="Q6" s="368"/>
    </row>
    <row r="7" spans="1:23" ht="17.25" customHeight="1" x14ac:dyDescent="0.25">
      <c r="A7" s="311" t="s">
        <v>7</v>
      </c>
      <c r="B7" s="312"/>
      <c r="C7" s="225">
        <v>1104</v>
      </c>
      <c r="D7" s="92">
        <v>15461.900000000001</v>
      </c>
      <c r="E7" s="92">
        <v>356867</v>
      </c>
      <c r="F7" s="92">
        <v>103271</v>
      </c>
      <c r="G7" s="63">
        <v>78630</v>
      </c>
      <c r="H7" s="43">
        <v>534</v>
      </c>
      <c r="I7" s="61">
        <v>5497</v>
      </c>
      <c r="J7" s="92">
        <v>112230</v>
      </c>
      <c r="K7" s="61">
        <v>39906</v>
      </c>
      <c r="L7" s="63">
        <v>27558</v>
      </c>
      <c r="M7" s="36">
        <v>913</v>
      </c>
      <c r="N7" s="92">
        <v>9733.7000000000007</v>
      </c>
      <c r="O7" s="92">
        <v>242835</v>
      </c>
      <c r="P7" s="92">
        <v>62422</v>
      </c>
      <c r="Q7" s="63">
        <v>50614</v>
      </c>
      <c r="R7"/>
      <c r="S7"/>
      <c r="T7"/>
      <c r="U7"/>
      <c r="V7" s="46"/>
      <c r="W7" s="46"/>
    </row>
    <row r="8" spans="1:23" ht="22.5" customHeight="1" x14ac:dyDescent="0.25">
      <c r="A8" s="294" t="s">
        <v>8</v>
      </c>
      <c r="B8" s="295"/>
      <c r="C8" s="225">
        <v>1099</v>
      </c>
      <c r="D8" s="92">
        <v>15192.549999999988</v>
      </c>
      <c r="E8" s="92">
        <v>339550</v>
      </c>
      <c r="F8" s="92">
        <v>90631</v>
      </c>
      <c r="G8" s="63">
        <v>74789</v>
      </c>
      <c r="H8" s="43">
        <v>528</v>
      </c>
      <c r="I8" s="61">
        <v>5389</v>
      </c>
      <c r="J8" s="92">
        <v>107036</v>
      </c>
      <c r="K8" s="61">
        <v>35434</v>
      </c>
      <c r="L8" s="63">
        <v>27972</v>
      </c>
      <c r="M8" s="36">
        <v>905</v>
      </c>
      <c r="N8" s="92">
        <v>9555.6499999999887</v>
      </c>
      <c r="O8" s="92">
        <v>230552</v>
      </c>
      <c r="P8" s="92">
        <v>54187</v>
      </c>
      <c r="Q8" s="63">
        <v>46287</v>
      </c>
      <c r="R8"/>
      <c r="S8"/>
      <c r="T8"/>
      <c r="U8"/>
      <c r="V8" s="46"/>
    </row>
    <row r="9" spans="1:23" ht="17.25" customHeight="1" x14ac:dyDescent="0.25">
      <c r="A9" s="294" t="s">
        <v>9</v>
      </c>
      <c r="B9" s="295"/>
      <c r="C9" s="225">
        <v>1071</v>
      </c>
      <c r="D9" s="92">
        <v>14554.07</v>
      </c>
      <c r="E9" s="92">
        <v>319162</v>
      </c>
      <c r="F9" s="92">
        <v>85213</v>
      </c>
      <c r="G9" s="63">
        <v>73229</v>
      </c>
      <c r="H9" s="43">
        <v>520</v>
      </c>
      <c r="I9" s="61">
        <v>5139</v>
      </c>
      <c r="J9" s="92">
        <v>102184</v>
      </c>
      <c r="K9" s="61">
        <v>34304</v>
      </c>
      <c r="L9" s="63">
        <v>27531</v>
      </c>
      <c r="M9" s="36">
        <v>876</v>
      </c>
      <c r="N9" s="92">
        <v>9157.77</v>
      </c>
      <c r="O9" s="92">
        <v>215012</v>
      </c>
      <c r="P9" s="92">
        <v>49902</v>
      </c>
      <c r="Q9" s="63">
        <v>45112</v>
      </c>
      <c r="R9"/>
      <c r="S9"/>
      <c r="T9"/>
      <c r="U9"/>
      <c r="V9" s="46"/>
    </row>
    <row r="10" spans="1:23" ht="17.25" customHeight="1" x14ac:dyDescent="0.25">
      <c r="A10" s="294" t="s">
        <v>10</v>
      </c>
      <c r="B10" s="295"/>
      <c r="C10" s="225">
        <v>1039</v>
      </c>
      <c r="D10" s="92">
        <v>13778.89</v>
      </c>
      <c r="E10" s="92">
        <v>298977</v>
      </c>
      <c r="F10" s="92">
        <v>81325</v>
      </c>
      <c r="G10" s="60">
        <v>69664</v>
      </c>
      <c r="H10" s="43">
        <v>516</v>
      </c>
      <c r="I10" s="61">
        <v>4928</v>
      </c>
      <c r="J10" s="92">
        <v>98892</v>
      </c>
      <c r="K10" s="61">
        <v>33818</v>
      </c>
      <c r="L10" s="60">
        <v>24994</v>
      </c>
      <c r="M10" s="36">
        <v>841</v>
      </c>
      <c r="N10" s="92">
        <v>8603.18</v>
      </c>
      <c r="O10" s="92">
        <v>198145</v>
      </c>
      <c r="P10" s="92">
        <v>46529</v>
      </c>
      <c r="Q10" s="60">
        <v>44103</v>
      </c>
      <c r="R10"/>
      <c r="S10"/>
      <c r="T10"/>
      <c r="U10"/>
      <c r="V10" s="46"/>
    </row>
    <row r="11" spans="1:23" ht="17.25" customHeight="1" x14ac:dyDescent="0.25">
      <c r="A11" s="294" t="s">
        <v>11</v>
      </c>
      <c r="B11" s="295"/>
      <c r="C11" s="225">
        <v>1027</v>
      </c>
      <c r="D11" s="92">
        <v>13290.8</v>
      </c>
      <c r="E11" s="92">
        <v>282901</v>
      </c>
      <c r="F11" s="93">
        <v>80225</v>
      </c>
      <c r="G11" s="60">
        <v>61613</v>
      </c>
      <c r="H11" s="44">
        <v>519</v>
      </c>
      <c r="I11" s="59">
        <v>4848</v>
      </c>
      <c r="J11" s="92">
        <v>95555</v>
      </c>
      <c r="K11" s="93">
        <v>32433</v>
      </c>
      <c r="L11" s="11">
        <v>24080</v>
      </c>
      <c r="M11" s="22">
        <v>827</v>
      </c>
      <c r="N11" s="93">
        <v>8177.13</v>
      </c>
      <c r="O11" s="92">
        <v>185413</v>
      </c>
      <c r="P11" s="93">
        <v>46821</v>
      </c>
      <c r="Q11" s="60">
        <v>36955</v>
      </c>
      <c r="R11"/>
      <c r="S11"/>
      <c r="T11"/>
      <c r="U11"/>
      <c r="V11" s="46"/>
    </row>
    <row r="12" spans="1:23" ht="17.25" customHeight="1" x14ac:dyDescent="0.25">
      <c r="A12" s="294" t="s">
        <v>12</v>
      </c>
      <c r="B12" s="295"/>
      <c r="C12" s="225">
        <v>1002</v>
      </c>
      <c r="D12" s="92">
        <v>13019.310000000001</v>
      </c>
      <c r="E12" s="92">
        <v>273960</v>
      </c>
      <c r="F12" s="93">
        <v>79874</v>
      </c>
      <c r="G12" s="60">
        <v>57111</v>
      </c>
      <c r="H12" s="44">
        <v>512</v>
      </c>
      <c r="I12" s="93">
        <v>4790</v>
      </c>
      <c r="J12" s="92">
        <v>92759</v>
      </c>
      <c r="K12" s="93">
        <v>32237</v>
      </c>
      <c r="L12" s="11">
        <v>22929</v>
      </c>
      <c r="M12" s="22">
        <v>804</v>
      </c>
      <c r="N12" s="93">
        <v>7951.88</v>
      </c>
      <c r="O12" s="92">
        <v>179201</v>
      </c>
      <c r="P12" s="93">
        <v>46811</v>
      </c>
      <c r="Q12" s="60">
        <v>33613</v>
      </c>
      <c r="R12"/>
      <c r="S12"/>
      <c r="T12"/>
      <c r="U12"/>
      <c r="V12" s="46"/>
    </row>
    <row r="13" spans="1:23" ht="17.25" customHeight="1" x14ac:dyDescent="0.25">
      <c r="A13" s="294" t="s">
        <v>13</v>
      </c>
      <c r="B13" s="295"/>
      <c r="C13" s="223">
        <v>997</v>
      </c>
      <c r="D13" s="92">
        <v>12883.620000000004</v>
      </c>
      <c r="E13" s="92">
        <v>267732</v>
      </c>
      <c r="F13" s="93">
        <v>78729</v>
      </c>
      <c r="G13" s="60">
        <v>52528</v>
      </c>
      <c r="H13" s="44">
        <v>510</v>
      </c>
      <c r="I13" s="93">
        <v>4731</v>
      </c>
      <c r="J13" s="92">
        <v>89654</v>
      </c>
      <c r="K13" s="93">
        <v>31173</v>
      </c>
      <c r="L13" s="11">
        <v>21335</v>
      </c>
      <c r="M13" s="22">
        <v>791</v>
      </c>
      <c r="N13" s="93">
        <v>7843.4800000000041</v>
      </c>
      <c r="O13" s="92">
        <v>175916</v>
      </c>
      <c r="P13" s="93">
        <v>46634</v>
      </c>
      <c r="Q13" s="60">
        <v>30561</v>
      </c>
      <c r="R13"/>
      <c r="S13"/>
      <c r="T13"/>
      <c r="U13"/>
      <c r="V13" s="46"/>
    </row>
    <row r="14" spans="1:23" ht="17.25" customHeight="1" x14ac:dyDescent="0.25">
      <c r="A14" s="294" t="s">
        <v>14</v>
      </c>
      <c r="B14" s="295"/>
      <c r="C14" s="223">
        <v>1001</v>
      </c>
      <c r="D14" s="92">
        <v>12762.17</v>
      </c>
      <c r="E14" s="92">
        <v>265721</v>
      </c>
      <c r="F14" s="93">
        <v>78201</v>
      </c>
      <c r="G14" s="60">
        <v>52315</v>
      </c>
      <c r="H14" s="44">
        <v>513</v>
      </c>
      <c r="I14" s="93">
        <v>4609</v>
      </c>
      <c r="J14" s="92">
        <v>86964</v>
      </c>
      <c r="K14" s="93">
        <v>30177</v>
      </c>
      <c r="L14" s="11">
        <v>21304</v>
      </c>
      <c r="M14" s="22">
        <v>789</v>
      </c>
      <c r="N14" s="93">
        <v>7823.57</v>
      </c>
      <c r="O14" s="92">
        <v>176388</v>
      </c>
      <c r="P14" s="93">
        <v>46946</v>
      </c>
      <c r="Q14" s="60">
        <v>30407</v>
      </c>
      <c r="R14"/>
      <c r="S14"/>
      <c r="T14"/>
      <c r="U14"/>
      <c r="V14" s="46"/>
    </row>
    <row r="15" spans="1:23" ht="17.25" customHeight="1" x14ac:dyDescent="0.25">
      <c r="A15" s="294" t="s">
        <v>70</v>
      </c>
      <c r="B15" s="295"/>
      <c r="C15" s="223">
        <v>1002</v>
      </c>
      <c r="D15" s="92">
        <v>12727.420000000006</v>
      </c>
      <c r="E15" s="92">
        <v>264727</v>
      </c>
      <c r="F15" s="93">
        <v>78565</v>
      </c>
      <c r="G15" s="11">
        <v>52383</v>
      </c>
      <c r="H15" s="44">
        <v>511</v>
      </c>
      <c r="I15" s="22">
        <v>4504</v>
      </c>
      <c r="J15" s="92">
        <v>84864</v>
      </c>
      <c r="K15" s="93">
        <v>30328</v>
      </c>
      <c r="L15" s="11">
        <v>20902</v>
      </c>
      <c r="M15" s="22">
        <v>785</v>
      </c>
      <c r="N15" s="93">
        <v>7862.1900000000069</v>
      </c>
      <c r="O15" s="92">
        <v>177284</v>
      </c>
      <c r="P15" s="93">
        <v>47155</v>
      </c>
      <c r="Q15" s="11">
        <v>30813</v>
      </c>
      <c r="R15"/>
      <c r="S15"/>
      <c r="T15"/>
      <c r="U15"/>
      <c r="V15" s="46"/>
    </row>
    <row r="16" spans="1:23" ht="17.25" customHeight="1" x14ac:dyDescent="0.25">
      <c r="A16" s="294" t="s">
        <v>79</v>
      </c>
      <c r="B16" s="295"/>
      <c r="C16" s="223">
        <v>998</v>
      </c>
      <c r="D16" s="92">
        <v>12789.11</v>
      </c>
      <c r="E16" s="92">
        <v>265439</v>
      </c>
      <c r="F16" s="59">
        <v>79020</v>
      </c>
      <c r="G16" s="60">
        <v>52852</v>
      </c>
      <c r="H16" s="223">
        <v>504</v>
      </c>
      <c r="I16" s="93">
        <v>4491</v>
      </c>
      <c r="J16" s="92">
        <v>84002</v>
      </c>
      <c r="K16" s="93">
        <v>30435</v>
      </c>
      <c r="L16" s="11">
        <v>20263</v>
      </c>
      <c r="M16" s="22">
        <v>775</v>
      </c>
      <c r="N16" s="93">
        <v>7918.05</v>
      </c>
      <c r="O16" s="92">
        <v>178747</v>
      </c>
      <c r="P16" s="93">
        <v>47592</v>
      </c>
      <c r="Q16" s="11">
        <v>31954</v>
      </c>
      <c r="R16"/>
      <c r="S16"/>
      <c r="T16"/>
      <c r="U16"/>
      <c r="V16" s="46"/>
    </row>
    <row r="17" spans="1:22" ht="17.25" customHeight="1" thickBot="1" x14ac:dyDescent="0.3">
      <c r="A17" s="309" t="s">
        <v>124</v>
      </c>
      <c r="B17" s="310"/>
      <c r="C17" s="41">
        <v>979</v>
      </c>
      <c r="D17" s="27">
        <v>12934.09</v>
      </c>
      <c r="E17" s="27">
        <v>269248</v>
      </c>
      <c r="F17" s="41">
        <v>81344</v>
      </c>
      <c r="G17" s="138" t="s">
        <v>33</v>
      </c>
      <c r="H17" s="38">
        <v>507</v>
      </c>
      <c r="I17" s="41">
        <v>4528.05</v>
      </c>
      <c r="J17" s="27">
        <v>86075</v>
      </c>
      <c r="K17" s="41">
        <v>31902</v>
      </c>
      <c r="L17" s="138" t="s">
        <v>33</v>
      </c>
      <c r="M17" s="41">
        <v>766</v>
      </c>
      <c r="N17" s="41">
        <v>8045.99</v>
      </c>
      <c r="O17" s="27">
        <v>180476</v>
      </c>
      <c r="P17" s="41">
        <v>48508</v>
      </c>
      <c r="Q17" s="138" t="s">
        <v>33</v>
      </c>
      <c r="R17"/>
      <c r="S17"/>
      <c r="T17"/>
      <c r="U17"/>
      <c r="V17" s="46"/>
    </row>
    <row r="18" spans="1:22" ht="17.25" customHeight="1" x14ac:dyDescent="0.25">
      <c r="A18" s="356" t="s">
        <v>167</v>
      </c>
      <c r="B18" s="171" t="s">
        <v>81</v>
      </c>
      <c r="C18" s="163">
        <f>C17-C16</f>
        <v>-19</v>
      </c>
      <c r="D18" s="164">
        <f t="shared" ref="D18:F18" si="0">D17-D16</f>
        <v>144.97999999999956</v>
      </c>
      <c r="E18" s="164">
        <f t="shared" si="0"/>
        <v>3809</v>
      </c>
      <c r="F18" s="164">
        <f t="shared" si="0"/>
        <v>2324</v>
      </c>
      <c r="G18" s="189" t="s">
        <v>33</v>
      </c>
      <c r="H18" s="163">
        <f>H17-H16</f>
        <v>3</v>
      </c>
      <c r="I18" s="164">
        <f t="shared" ref="I18:K18" si="1">I17-I16</f>
        <v>37.050000000000182</v>
      </c>
      <c r="J18" s="164">
        <f t="shared" si="1"/>
        <v>2073</v>
      </c>
      <c r="K18" s="164">
        <f t="shared" si="1"/>
        <v>1467</v>
      </c>
      <c r="L18" s="189" t="s">
        <v>33</v>
      </c>
      <c r="M18" s="187">
        <f>M17-M16</f>
        <v>-9</v>
      </c>
      <c r="N18" s="164">
        <f t="shared" ref="N18:P18" si="2">N17-N16</f>
        <v>127.9399999999996</v>
      </c>
      <c r="O18" s="164">
        <f t="shared" si="2"/>
        <v>1729</v>
      </c>
      <c r="P18" s="164">
        <f t="shared" si="2"/>
        <v>916</v>
      </c>
      <c r="Q18" s="189" t="s">
        <v>33</v>
      </c>
    </row>
    <row r="19" spans="1:22" ht="17.25" customHeight="1" x14ac:dyDescent="0.25">
      <c r="A19" s="287"/>
      <c r="B19" s="166" t="s">
        <v>82</v>
      </c>
      <c r="C19" s="168">
        <f>C17/C16-1</f>
        <v>-1.9038076152304573E-2</v>
      </c>
      <c r="D19" s="169">
        <f t="shared" ref="D19:F19" si="3">D17/D16-1</f>
        <v>1.1336207132474296E-2</v>
      </c>
      <c r="E19" s="169">
        <f t="shared" si="3"/>
        <v>1.434981295137483E-2</v>
      </c>
      <c r="F19" s="169">
        <f t="shared" si="3"/>
        <v>2.9410275879524272E-2</v>
      </c>
      <c r="G19" s="195" t="s">
        <v>33</v>
      </c>
      <c r="H19" s="168">
        <f>H17/H16-1</f>
        <v>5.9523809523809312E-3</v>
      </c>
      <c r="I19" s="169">
        <f t="shared" ref="I19:K19" si="4">I17/I16-1</f>
        <v>8.2498329993321295E-3</v>
      </c>
      <c r="J19" s="169">
        <f t="shared" si="4"/>
        <v>2.4677983857527286E-2</v>
      </c>
      <c r="K19" s="169">
        <f t="shared" si="4"/>
        <v>4.820108427796943E-2</v>
      </c>
      <c r="L19" s="195" t="s">
        <v>33</v>
      </c>
      <c r="M19" s="193">
        <f>M17/M16-1</f>
        <v>-1.1612903225806437E-2</v>
      </c>
      <c r="N19" s="169">
        <f t="shared" ref="N19:P19" si="5">N17/N16-1</f>
        <v>1.6158018704100163E-2</v>
      </c>
      <c r="O19" s="169">
        <f t="shared" si="5"/>
        <v>9.6728896149305132E-3</v>
      </c>
      <c r="P19" s="169">
        <f t="shared" si="5"/>
        <v>1.9246932257522165E-2</v>
      </c>
      <c r="Q19" s="195" t="s">
        <v>33</v>
      </c>
    </row>
    <row r="20" spans="1:22" ht="17.25" customHeight="1" x14ac:dyDescent="0.25">
      <c r="A20" s="288" t="s">
        <v>168</v>
      </c>
      <c r="B20" s="172" t="s">
        <v>81</v>
      </c>
      <c r="C20" s="174">
        <f>C17-C12</f>
        <v>-23</v>
      </c>
      <c r="D20" s="175">
        <f t="shared" ref="D20:F20" si="6">D17-D12</f>
        <v>-85.220000000001164</v>
      </c>
      <c r="E20" s="175">
        <f t="shared" si="6"/>
        <v>-4712</v>
      </c>
      <c r="F20" s="175">
        <f t="shared" si="6"/>
        <v>1470</v>
      </c>
      <c r="G20" s="192" t="s">
        <v>33</v>
      </c>
      <c r="H20" s="174">
        <f>H17-H12</f>
        <v>-5</v>
      </c>
      <c r="I20" s="175">
        <f t="shared" ref="I20:K20" si="7">I17-I12</f>
        <v>-261.94999999999982</v>
      </c>
      <c r="J20" s="175">
        <f t="shared" si="7"/>
        <v>-6684</v>
      </c>
      <c r="K20" s="175">
        <f t="shared" si="7"/>
        <v>-335</v>
      </c>
      <c r="L20" s="192" t="s">
        <v>33</v>
      </c>
      <c r="M20" s="190">
        <f>M17-M12</f>
        <v>-38</v>
      </c>
      <c r="N20" s="175">
        <f t="shared" ref="N20:P20" si="8">N17-N12</f>
        <v>94.109999999999673</v>
      </c>
      <c r="O20" s="175">
        <f t="shared" si="8"/>
        <v>1275</v>
      </c>
      <c r="P20" s="175">
        <f t="shared" si="8"/>
        <v>1697</v>
      </c>
      <c r="Q20" s="192" t="s">
        <v>33</v>
      </c>
    </row>
    <row r="21" spans="1:22" ht="17.25" customHeight="1" x14ac:dyDescent="0.25">
      <c r="A21" s="287"/>
      <c r="B21" s="166" t="s">
        <v>82</v>
      </c>
      <c r="C21" s="168">
        <f>C17/C12-1</f>
        <v>-2.2954091816367317E-2</v>
      </c>
      <c r="D21" s="169">
        <f t="shared" ref="D21:F21" si="9">D17/D12-1</f>
        <v>-6.5456617900642167E-3</v>
      </c>
      <c r="E21" s="169">
        <f t="shared" si="9"/>
        <v>-1.7199591181194296E-2</v>
      </c>
      <c r="F21" s="169">
        <f t="shared" si="9"/>
        <v>1.8403986278388462E-2</v>
      </c>
      <c r="G21" s="195" t="s">
        <v>33</v>
      </c>
      <c r="H21" s="168">
        <f>H17/H12-1</f>
        <v>-9.765625E-3</v>
      </c>
      <c r="I21" s="169">
        <f t="shared" ref="I21:K21" si="10">I17/I12-1</f>
        <v>-5.4686847599164867E-2</v>
      </c>
      <c r="J21" s="169">
        <f t="shared" si="10"/>
        <v>-7.2057697905324569E-2</v>
      </c>
      <c r="K21" s="169">
        <f t="shared" si="10"/>
        <v>-1.0391785836150969E-2</v>
      </c>
      <c r="L21" s="195" t="s">
        <v>33</v>
      </c>
      <c r="M21" s="193">
        <f>M17/M12-1</f>
        <v>-4.7263681592039752E-2</v>
      </c>
      <c r="N21" s="169">
        <f t="shared" ref="N21:P21" si="11">N17/N12-1</f>
        <v>1.183493714693884E-2</v>
      </c>
      <c r="O21" s="169">
        <f t="shared" si="11"/>
        <v>7.1149156533725222E-3</v>
      </c>
      <c r="P21" s="169">
        <f t="shared" si="11"/>
        <v>3.6252162953152034E-2</v>
      </c>
      <c r="Q21" s="195" t="s">
        <v>33</v>
      </c>
    </row>
    <row r="22" spans="1:22" ht="17.25" customHeight="1" x14ac:dyDescent="0.25">
      <c r="A22" s="288" t="s">
        <v>169</v>
      </c>
      <c r="B22" s="172" t="s">
        <v>81</v>
      </c>
      <c r="C22" s="174">
        <f>C17-C7</f>
        <v>-125</v>
      </c>
      <c r="D22" s="175">
        <f t="shared" ref="D22:F22" si="12">D17-D7</f>
        <v>-2527.8100000000013</v>
      </c>
      <c r="E22" s="175">
        <f t="shared" si="12"/>
        <v>-87619</v>
      </c>
      <c r="F22" s="175">
        <f t="shared" si="12"/>
        <v>-21927</v>
      </c>
      <c r="G22" s="192" t="s">
        <v>33</v>
      </c>
      <c r="H22" s="174">
        <f>H17-H7</f>
        <v>-27</v>
      </c>
      <c r="I22" s="175">
        <f t="shared" ref="I22:K22" si="13">I17-I7</f>
        <v>-968.94999999999982</v>
      </c>
      <c r="J22" s="175">
        <f t="shared" si="13"/>
        <v>-26155</v>
      </c>
      <c r="K22" s="175">
        <f t="shared" si="13"/>
        <v>-8004</v>
      </c>
      <c r="L22" s="192" t="s">
        <v>33</v>
      </c>
      <c r="M22" s="190">
        <f>M17-M7</f>
        <v>-147</v>
      </c>
      <c r="N22" s="175">
        <f t="shared" ref="N22:P22" si="14">N17-N7</f>
        <v>-1687.7100000000009</v>
      </c>
      <c r="O22" s="175">
        <f t="shared" si="14"/>
        <v>-62359</v>
      </c>
      <c r="P22" s="175">
        <f t="shared" si="14"/>
        <v>-13914</v>
      </c>
      <c r="Q22" s="192" t="s">
        <v>33</v>
      </c>
    </row>
    <row r="23" spans="1:22" ht="17.25" customHeight="1" thickBot="1" x14ac:dyDescent="0.3">
      <c r="A23" s="289"/>
      <c r="B23" s="177" t="s">
        <v>82</v>
      </c>
      <c r="C23" s="178">
        <f>C17/C7-1</f>
        <v>-0.11322463768115942</v>
      </c>
      <c r="D23" s="179">
        <f t="shared" ref="D23:F23" si="15">D17/D7-1</f>
        <v>-0.16348637618921358</v>
      </c>
      <c r="E23" s="179">
        <f t="shared" si="15"/>
        <v>-0.24552284184303952</v>
      </c>
      <c r="F23" s="179">
        <f t="shared" si="15"/>
        <v>-0.21232485402484724</v>
      </c>
      <c r="G23" s="200" t="s">
        <v>33</v>
      </c>
      <c r="H23" s="178">
        <f>H17/H7-1</f>
        <v>-5.0561797752809001E-2</v>
      </c>
      <c r="I23" s="179">
        <f t="shared" ref="I23:K23" si="16">I17/I7-1</f>
        <v>-0.17626887393123514</v>
      </c>
      <c r="J23" s="179">
        <f t="shared" si="16"/>
        <v>-0.23304820457988062</v>
      </c>
      <c r="K23" s="179">
        <f t="shared" si="16"/>
        <v>-0.20057134265523979</v>
      </c>
      <c r="L23" s="200" t="s">
        <v>33</v>
      </c>
      <c r="M23" s="201">
        <f>M17/M7-1</f>
        <v>-0.16100766703176339</v>
      </c>
      <c r="N23" s="179">
        <f t="shared" ref="N23:P23" si="17">N17/N7-1</f>
        <v>-0.17338833126149367</v>
      </c>
      <c r="O23" s="179">
        <f t="shared" si="17"/>
        <v>-0.25679576667284365</v>
      </c>
      <c r="P23" s="179">
        <f t="shared" si="17"/>
        <v>-0.2229021819230399</v>
      </c>
      <c r="Q23" s="200" t="s">
        <v>33</v>
      </c>
    </row>
    <row r="24" spans="1:22" ht="17.25" customHeight="1" x14ac:dyDescent="0.25">
      <c r="A24" s="224" t="s">
        <v>114</v>
      </c>
      <c r="F24" s="46"/>
      <c r="P24" s="46"/>
    </row>
    <row r="25" spans="1:22" ht="17.25" customHeight="1" x14ac:dyDescent="0.25">
      <c r="A25" s="224" t="s">
        <v>119</v>
      </c>
      <c r="F25" s="46"/>
      <c r="P25" s="46"/>
    </row>
    <row r="26" spans="1:22" ht="17.25" customHeight="1" x14ac:dyDescent="0.25">
      <c r="A26" s="224" t="s">
        <v>115</v>
      </c>
      <c r="F26" s="46"/>
      <c r="P26" s="46"/>
    </row>
    <row r="28" spans="1:22" x14ac:dyDescent="0.25"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1:22" x14ac:dyDescent="0.25"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22" x14ac:dyDescent="0.25"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  <row r="31" spans="1:22" x14ac:dyDescent="0.25"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22" x14ac:dyDescent="0.25"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3:17" x14ac:dyDescent="0.25"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</sheetData>
  <mergeCells count="35">
    <mergeCell ref="M4:Q4"/>
    <mergeCell ref="C5:C6"/>
    <mergeCell ref="D5:D6"/>
    <mergeCell ref="E5:E6"/>
    <mergeCell ref="F5:F6"/>
    <mergeCell ref="G5:G6"/>
    <mergeCell ref="M5:M6"/>
    <mergeCell ref="N5:N6"/>
    <mergeCell ref="O5:O6"/>
    <mergeCell ref="P5:P6"/>
    <mergeCell ref="C3:G4"/>
    <mergeCell ref="H4:L4"/>
    <mergeCell ref="H5:H6"/>
    <mergeCell ref="K5:K6"/>
    <mergeCell ref="A1:Q1"/>
    <mergeCell ref="A18:A19"/>
    <mergeCell ref="A12:B12"/>
    <mergeCell ref="A13:B13"/>
    <mergeCell ref="A3:B6"/>
    <mergeCell ref="A14:B14"/>
    <mergeCell ref="A9:B9"/>
    <mergeCell ref="A10:B10"/>
    <mergeCell ref="A11:B11"/>
    <mergeCell ref="I5:I6"/>
    <mergeCell ref="J5:J6"/>
    <mergeCell ref="A7:B7"/>
    <mergeCell ref="A8:B8"/>
    <mergeCell ref="L5:L6"/>
    <mergeCell ref="H3:Q3"/>
    <mergeCell ref="Q5:Q6"/>
    <mergeCell ref="A20:A21"/>
    <mergeCell ref="A22:A23"/>
    <mergeCell ref="A15:B15"/>
    <mergeCell ref="A16:B16"/>
    <mergeCell ref="A17:B17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9:F23 C18:F18 H18:K18 H19:K23 M18:P18 M19:P2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workbookViewId="0">
      <selection activeCell="A2" sqref="A2"/>
    </sheetView>
  </sheetViews>
  <sheetFormatPr defaultColWidth="9.140625" defaultRowHeight="15" x14ac:dyDescent="0.25"/>
  <cols>
    <col min="1" max="1" width="18" style="57" customWidth="1"/>
    <col min="2" max="12" width="6.7109375" style="57" customWidth="1"/>
    <col min="13" max="18" width="6.42578125" style="57" customWidth="1"/>
    <col min="19" max="16384" width="9.140625" style="57"/>
  </cols>
  <sheetData>
    <row r="1" spans="1:30" s="13" customFormat="1" ht="17.25" customHeight="1" x14ac:dyDescent="0.2">
      <c r="A1" s="29" t="s">
        <v>154</v>
      </c>
      <c r="B1" s="31"/>
      <c r="C1" s="31"/>
      <c r="D1" s="31"/>
      <c r="E1" s="20"/>
      <c r="F1" s="20"/>
      <c r="G1" s="20"/>
      <c r="H1" s="20"/>
      <c r="I1" s="20"/>
      <c r="O1" s="143"/>
    </row>
    <row r="2" spans="1:30" ht="17.25" customHeight="1" thickBot="1" x14ac:dyDescent="0.3">
      <c r="A2" s="86" t="s">
        <v>83</v>
      </c>
      <c r="B2" s="54"/>
      <c r="C2" s="54"/>
      <c r="X2"/>
      <c r="Y2"/>
      <c r="Z2"/>
      <c r="AA2"/>
      <c r="AB2"/>
      <c r="AC2"/>
      <c r="AD2"/>
    </row>
    <row r="3" spans="1:30" ht="24" customHeight="1" x14ac:dyDescent="0.25">
      <c r="A3" s="321" t="s">
        <v>80</v>
      </c>
      <c r="B3" s="323" t="s">
        <v>86</v>
      </c>
      <c r="C3" s="324"/>
      <c r="D3" s="324"/>
      <c r="E3" s="324"/>
      <c r="F3" s="324"/>
      <c r="G3" s="324"/>
      <c r="H3" s="324"/>
      <c r="I3" s="324"/>
      <c r="J3" s="324"/>
      <c r="K3" s="324"/>
      <c r="L3" s="330"/>
      <c r="M3" s="334" t="s">
        <v>167</v>
      </c>
      <c r="N3" s="326"/>
      <c r="O3" s="327" t="s">
        <v>168</v>
      </c>
      <c r="P3" s="329"/>
      <c r="Q3" s="325" t="s">
        <v>169</v>
      </c>
      <c r="R3" s="328"/>
      <c r="X3"/>
      <c r="Y3"/>
      <c r="Z3"/>
      <c r="AA3"/>
      <c r="AB3"/>
      <c r="AC3"/>
      <c r="AD3"/>
    </row>
    <row r="4" spans="1:30" ht="17.25" customHeight="1" thickBot="1" x14ac:dyDescent="0.3">
      <c r="A4" s="322"/>
      <c r="B4" s="181" t="s">
        <v>7</v>
      </c>
      <c r="C4" s="181" t="s">
        <v>8</v>
      </c>
      <c r="D4" s="181" t="s">
        <v>9</v>
      </c>
      <c r="E4" s="181" t="s">
        <v>10</v>
      </c>
      <c r="F4" s="181" t="s">
        <v>11</v>
      </c>
      <c r="G4" s="181" t="s">
        <v>12</v>
      </c>
      <c r="H4" s="181" t="s">
        <v>13</v>
      </c>
      <c r="I4" s="181" t="s">
        <v>14</v>
      </c>
      <c r="J4" s="182" t="s">
        <v>70</v>
      </c>
      <c r="K4" s="212" t="s">
        <v>79</v>
      </c>
      <c r="L4" s="215" t="s">
        <v>124</v>
      </c>
      <c r="M4" s="184" t="s">
        <v>81</v>
      </c>
      <c r="N4" s="257" t="s">
        <v>82</v>
      </c>
      <c r="O4" s="186" t="s">
        <v>81</v>
      </c>
      <c r="P4" s="185" t="s">
        <v>82</v>
      </c>
      <c r="Q4" s="186" t="s">
        <v>81</v>
      </c>
      <c r="R4" s="197" t="s">
        <v>82</v>
      </c>
      <c r="X4"/>
      <c r="Y4"/>
      <c r="Z4"/>
      <c r="AA4"/>
      <c r="AB4"/>
      <c r="AC4"/>
      <c r="AD4"/>
    </row>
    <row r="5" spans="1:30" ht="17.25" customHeight="1" x14ac:dyDescent="0.25">
      <c r="A5" s="49" t="s">
        <v>15</v>
      </c>
      <c r="B5" s="87">
        <v>1108</v>
      </c>
      <c r="C5" s="87">
        <v>1106</v>
      </c>
      <c r="D5" s="87">
        <v>1079</v>
      </c>
      <c r="E5" s="87">
        <v>1048</v>
      </c>
      <c r="F5" s="87">
        <v>1036</v>
      </c>
      <c r="G5" s="87">
        <v>1013</v>
      </c>
      <c r="H5" s="87">
        <v>1007</v>
      </c>
      <c r="I5" s="87">
        <v>1011</v>
      </c>
      <c r="J5" s="87">
        <v>1013</v>
      </c>
      <c r="K5" s="213">
        <v>998</v>
      </c>
      <c r="L5" s="226">
        <v>990</v>
      </c>
      <c r="M5" s="269">
        <f>L5-K5</f>
        <v>-8</v>
      </c>
      <c r="N5" s="149">
        <f>L5/K5-1</f>
        <v>-8.0160320641282645E-3</v>
      </c>
      <c r="O5" s="272">
        <f>L5-G5</f>
        <v>-23</v>
      </c>
      <c r="P5" s="150">
        <f>L5/G5-1</f>
        <v>-2.2704837117472843E-2</v>
      </c>
      <c r="Q5" s="275">
        <f>L5-B5</f>
        <v>-118</v>
      </c>
      <c r="R5" s="151">
        <f>L5/B5-1</f>
        <v>-0.10649819494584833</v>
      </c>
      <c r="S5" s="249"/>
      <c r="T5" s="76"/>
      <c r="U5" s="249"/>
      <c r="V5" s="76"/>
      <c r="W5" s="249"/>
      <c r="X5"/>
      <c r="Y5"/>
      <c r="Z5"/>
      <c r="AA5"/>
      <c r="AB5"/>
      <c r="AC5"/>
      <c r="AD5"/>
    </row>
    <row r="6" spans="1:30" ht="17.25" customHeight="1" x14ac:dyDescent="0.25">
      <c r="A6" s="51" t="s">
        <v>16</v>
      </c>
      <c r="B6" s="58">
        <v>135</v>
      </c>
      <c r="C6" s="58">
        <v>137</v>
      </c>
      <c r="D6" s="58">
        <v>133</v>
      </c>
      <c r="E6" s="58">
        <v>131</v>
      </c>
      <c r="F6" s="58">
        <v>131</v>
      </c>
      <c r="G6" s="58">
        <v>127</v>
      </c>
      <c r="H6" s="58">
        <v>127</v>
      </c>
      <c r="I6" s="58">
        <v>124</v>
      </c>
      <c r="J6" s="58">
        <v>123</v>
      </c>
      <c r="K6" s="216">
        <v>126</v>
      </c>
      <c r="L6" s="89">
        <v>125</v>
      </c>
      <c r="M6" s="270">
        <f t="shared" ref="M6:M19" si="0">L6-K6</f>
        <v>-1</v>
      </c>
      <c r="N6" s="152">
        <f t="shared" ref="N6:N19" si="1">L6/K6-1</f>
        <v>-7.9365079365079083E-3</v>
      </c>
      <c r="O6" s="273">
        <f t="shared" ref="O6:O19" si="2">L6-G6</f>
        <v>-2</v>
      </c>
      <c r="P6" s="153">
        <f t="shared" ref="P6:P19" si="3">L6/G6-1</f>
        <v>-1.5748031496062964E-2</v>
      </c>
      <c r="Q6" s="276">
        <f t="shared" ref="Q6:Q19" si="4">L6-B6</f>
        <v>-10</v>
      </c>
      <c r="R6" s="154">
        <f t="shared" ref="R6:R19" si="5">L6/B6-1</f>
        <v>-7.407407407407407E-2</v>
      </c>
      <c r="S6" s="249"/>
      <c r="T6" s="76"/>
      <c r="U6" s="249"/>
      <c r="V6" s="76"/>
      <c r="W6" s="249"/>
      <c r="X6"/>
      <c r="Y6"/>
      <c r="Z6"/>
      <c r="AA6"/>
      <c r="AB6"/>
      <c r="AC6"/>
      <c r="AD6"/>
    </row>
    <row r="7" spans="1:30" ht="17.25" customHeight="1" x14ac:dyDescent="0.25">
      <c r="A7" s="51" t="s">
        <v>17</v>
      </c>
      <c r="B7" s="58">
        <v>121</v>
      </c>
      <c r="C7" s="58">
        <v>123</v>
      </c>
      <c r="D7" s="58">
        <v>125</v>
      </c>
      <c r="E7" s="58">
        <v>124</v>
      </c>
      <c r="F7" s="58">
        <v>122</v>
      </c>
      <c r="G7" s="58">
        <v>121</v>
      </c>
      <c r="H7" s="58">
        <v>121</v>
      </c>
      <c r="I7" s="58">
        <v>122</v>
      </c>
      <c r="J7" s="58">
        <v>122</v>
      </c>
      <c r="K7" s="216">
        <v>121</v>
      </c>
      <c r="L7" s="89">
        <v>118</v>
      </c>
      <c r="M7" s="270">
        <f t="shared" si="0"/>
        <v>-3</v>
      </c>
      <c r="N7" s="152">
        <f t="shared" si="1"/>
        <v>-2.4793388429752095E-2</v>
      </c>
      <c r="O7" s="273">
        <f t="shared" si="2"/>
        <v>-3</v>
      </c>
      <c r="P7" s="153">
        <f t="shared" si="3"/>
        <v>-2.4793388429752095E-2</v>
      </c>
      <c r="Q7" s="276">
        <f t="shared" si="4"/>
        <v>-3</v>
      </c>
      <c r="R7" s="154">
        <f t="shared" si="5"/>
        <v>-2.4793388429752095E-2</v>
      </c>
      <c r="S7" s="249"/>
      <c r="T7" s="76"/>
      <c r="U7" s="249"/>
      <c r="V7" s="76"/>
      <c r="W7" s="249"/>
      <c r="X7"/>
      <c r="Y7"/>
      <c r="Z7"/>
      <c r="AA7"/>
      <c r="AB7"/>
      <c r="AC7"/>
      <c r="AD7"/>
    </row>
    <row r="8" spans="1:30" ht="17.25" customHeight="1" x14ac:dyDescent="0.25">
      <c r="A8" s="51" t="s">
        <v>18</v>
      </c>
      <c r="B8" s="58">
        <v>75</v>
      </c>
      <c r="C8" s="58">
        <v>75</v>
      </c>
      <c r="D8" s="58">
        <v>74</v>
      </c>
      <c r="E8" s="58">
        <v>70</v>
      </c>
      <c r="F8" s="58">
        <v>69</v>
      </c>
      <c r="G8" s="58">
        <v>70</v>
      </c>
      <c r="H8" s="58">
        <v>70</v>
      </c>
      <c r="I8" s="58">
        <v>70</v>
      </c>
      <c r="J8" s="58">
        <v>68</v>
      </c>
      <c r="K8" s="216">
        <v>68</v>
      </c>
      <c r="L8" s="89">
        <v>68</v>
      </c>
      <c r="M8" s="270">
        <f t="shared" si="0"/>
        <v>0</v>
      </c>
      <c r="N8" s="152">
        <f t="shared" si="1"/>
        <v>0</v>
      </c>
      <c r="O8" s="273">
        <f t="shared" si="2"/>
        <v>-2</v>
      </c>
      <c r="P8" s="153">
        <f t="shared" si="3"/>
        <v>-2.8571428571428581E-2</v>
      </c>
      <c r="Q8" s="276">
        <f t="shared" si="4"/>
        <v>-7</v>
      </c>
      <c r="R8" s="154">
        <f t="shared" si="5"/>
        <v>-9.3333333333333379E-2</v>
      </c>
      <c r="S8" s="249"/>
      <c r="T8" s="76"/>
      <c r="U8" s="249"/>
      <c r="V8" s="76"/>
      <c r="W8" s="249"/>
      <c r="X8"/>
      <c r="Y8"/>
      <c r="Z8"/>
      <c r="AA8"/>
      <c r="AB8"/>
      <c r="AC8"/>
      <c r="AD8"/>
    </row>
    <row r="9" spans="1:30" ht="17.25" customHeight="1" x14ac:dyDescent="0.25">
      <c r="A9" s="51" t="s">
        <v>19</v>
      </c>
      <c r="B9" s="58">
        <v>49</v>
      </c>
      <c r="C9" s="58">
        <v>50</v>
      </c>
      <c r="D9" s="58">
        <v>46</v>
      </c>
      <c r="E9" s="58">
        <v>45</v>
      </c>
      <c r="F9" s="58">
        <v>45</v>
      </c>
      <c r="G9" s="58">
        <v>44</v>
      </c>
      <c r="H9" s="58">
        <v>43</v>
      </c>
      <c r="I9" s="58">
        <v>44</v>
      </c>
      <c r="J9" s="58">
        <v>44</v>
      </c>
      <c r="K9" s="216">
        <v>44</v>
      </c>
      <c r="L9" s="89">
        <v>44</v>
      </c>
      <c r="M9" s="270">
        <f t="shared" si="0"/>
        <v>0</v>
      </c>
      <c r="N9" s="152">
        <f t="shared" si="1"/>
        <v>0</v>
      </c>
      <c r="O9" s="273">
        <f t="shared" si="2"/>
        <v>0</v>
      </c>
      <c r="P9" s="153">
        <f t="shared" si="3"/>
        <v>0</v>
      </c>
      <c r="Q9" s="276">
        <f t="shared" si="4"/>
        <v>-5</v>
      </c>
      <c r="R9" s="154">
        <f t="shared" si="5"/>
        <v>-0.10204081632653061</v>
      </c>
      <c r="S9" s="249"/>
      <c r="T9" s="76"/>
      <c r="U9" s="249"/>
      <c r="V9" s="76"/>
      <c r="W9" s="249"/>
      <c r="X9"/>
      <c r="Y9"/>
      <c r="Z9"/>
      <c r="AA9"/>
      <c r="AB9"/>
      <c r="AC9"/>
      <c r="AD9"/>
    </row>
    <row r="10" spans="1:30" ht="17.25" customHeight="1" x14ac:dyDescent="0.25">
      <c r="A10" s="51" t="s">
        <v>20</v>
      </c>
      <c r="B10" s="58">
        <v>32</v>
      </c>
      <c r="C10" s="58">
        <v>32</v>
      </c>
      <c r="D10" s="58">
        <v>32</v>
      </c>
      <c r="E10" s="58">
        <v>32</v>
      </c>
      <c r="F10" s="58">
        <v>32</v>
      </c>
      <c r="G10" s="58">
        <v>32</v>
      </c>
      <c r="H10" s="58">
        <v>30</v>
      </c>
      <c r="I10" s="58">
        <v>31</v>
      </c>
      <c r="J10" s="58">
        <v>30</v>
      </c>
      <c r="K10" s="216">
        <v>25</v>
      </c>
      <c r="L10" s="89">
        <v>25</v>
      </c>
      <c r="M10" s="270">
        <f t="shared" si="0"/>
        <v>0</v>
      </c>
      <c r="N10" s="152">
        <f t="shared" si="1"/>
        <v>0</v>
      </c>
      <c r="O10" s="273">
        <f t="shared" si="2"/>
        <v>-7</v>
      </c>
      <c r="P10" s="153">
        <f t="shared" si="3"/>
        <v>-0.21875</v>
      </c>
      <c r="Q10" s="276">
        <f t="shared" si="4"/>
        <v>-7</v>
      </c>
      <c r="R10" s="154">
        <f t="shared" si="5"/>
        <v>-0.21875</v>
      </c>
      <c r="S10" s="249"/>
      <c r="T10" s="76"/>
      <c r="U10" s="249"/>
      <c r="V10" s="76"/>
      <c r="W10" s="249"/>
      <c r="X10"/>
      <c r="Y10"/>
      <c r="Z10"/>
      <c r="AA10"/>
      <c r="AB10"/>
      <c r="AC10"/>
      <c r="AD10"/>
    </row>
    <row r="11" spans="1:30" ht="17.25" customHeight="1" x14ac:dyDescent="0.25">
      <c r="A11" s="51" t="s">
        <v>21</v>
      </c>
      <c r="B11" s="58">
        <v>96</v>
      </c>
      <c r="C11" s="58">
        <v>92</v>
      </c>
      <c r="D11" s="58">
        <v>86</v>
      </c>
      <c r="E11" s="58">
        <v>76</v>
      </c>
      <c r="F11" s="58">
        <v>78</v>
      </c>
      <c r="G11" s="58">
        <v>76</v>
      </c>
      <c r="H11" s="58">
        <v>76</v>
      </c>
      <c r="I11" s="58">
        <v>77</v>
      </c>
      <c r="J11" s="58">
        <v>77</v>
      </c>
      <c r="K11" s="216">
        <v>77</v>
      </c>
      <c r="L11" s="89">
        <v>76</v>
      </c>
      <c r="M11" s="270">
        <f t="shared" si="0"/>
        <v>-1</v>
      </c>
      <c r="N11" s="152">
        <f t="shared" si="1"/>
        <v>-1.2987012987012991E-2</v>
      </c>
      <c r="O11" s="273">
        <f t="shared" si="2"/>
        <v>0</v>
      </c>
      <c r="P11" s="153">
        <f t="shared" si="3"/>
        <v>0</v>
      </c>
      <c r="Q11" s="276">
        <f t="shared" si="4"/>
        <v>-20</v>
      </c>
      <c r="R11" s="154">
        <f t="shared" si="5"/>
        <v>-0.20833333333333337</v>
      </c>
      <c r="S11" s="249"/>
      <c r="T11" s="76"/>
      <c r="U11" s="249"/>
      <c r="V11" s="76"/>
      <c r="W11" s="249"/>
      <c r="X11"/>
      <c r="Y11"/>
      <c r="Z11"/>
      <c r="AA11"/>
      <c r="AB11"/>
      <c r="AC11"/>
      <c r="AD11"/>
    </row>
    <row r="12" spans="1:30" ht="17.25" customHeight="1" x14ac:dyDescent="0.25">
      <c r="A12" s="51" t="s">
        <v>22</v>
      </c>
      <c r="B12" s="58">
        <v>43</v>
      </c>
      <c r="C12" s="58">
        <v>43</v>
      </c>
      <c r="D12" s="58">
        <v>41</v>
      </c>
      <c r="E12" s="58">
        <v>41</v>
      </c>
      <c r="F12" s="58">
        <v>41</v>
      </c>
      <c r="G12" s="58">
        <v>40</v>
      </c>
      <c r="H12" s="58">
        <v>40</v>
      </c>
      <c r="I12" s="58">
        <v>39</v>
      </c>
      <c r="J12" s="58">
        <v>39</v>
      </c>
      <c r="K12" s="216">
        <v>38</v>
      </c>
      <c r="L12" s="89">
        <v>38</v>
      </c>
      <c r="M12" s="270">
        <f t="shared" si="0"/>
        <v>0</v>
      </c>
      <c r="N12" s="152">
        <f t="shared" si="1"/>
        <v>0</v>
      </c>
      <c r="O12" s="273">
        <f t="shared" si="2"/>
        <v>-2</v>
      </c>
      <c r="P12" s="153">
        <f t="shared" si="3"/>
        <v>-5.0000000000000044E-2</v>
      </c>
      <c r="Q12" s="276">
        <f t="shared" si="4"/>
        <v>-5</v>
      </c>
      <c r="R12" s="154">
        <f t="shared" si="5"/>
        <v>-0.11627906976744184</v>
      </c>
      <c r="S12" s="249"/>
      <c r="T12" s="76"/>
      <c r="U12" s="249"/>
      <c r="V12" s="76"/>
      <c r="W12" s="249"/>
      <c r="X12"/>
      <c r="Y12"/>
      <c r="Z12"/>
      <c r="AA12"/>
      <c r="AB12"/>
      <c r="AC12"/>
      <c r="AD12"/>
    </row>
    <row r="13" spans="1:30" ht="17.25" customHeight="1" x14ac:dyDescent="0.25">
      <c r="A13" s="51" t="s">
        <v>23</v>
      </c>
      <c r="B13" s="58">
        <v>72</v>
      </c>
      <c r="C13" s="58">
        <v>71</v>
      </c>
      <c r="D13" s="58">
        <v>68</v>
      </c>
      <c r="E13" s="58">
        <v>69</v>
      </c>
      <c r="F13" s="58">
        <v>68</v>
      </c>
      <c r="G13" s="58">
        <v>66</v>
      </c>
      <c r="H13" s="58">
        <v>67</v>
      </c>
      <c r="I13" s="58">
        <v>68</v>
      </c>
      <c r="J13" s="58">
        <v>69</v>
      </c>
      <c r="K13" s="216">
        <v>61</v>
      </c>
      <c r="L13" s="89">
        <v>61</v>
      </c>
      <c r="M13" s="270">
        <f t="shared" si="0"/>
        <v>0</v>
      </c>
      <c r="N13" s="152">
        <f t="shared" si="1"/>
        <v>0</v>
      </c>
      <c r="O13" s="273">
        <f t="shared" si="2"/>
        <v>-5</v>
      </c>
      <c r="P13" s="153">
        <f t="shared" si="3"/>
        <v>-7.5757575757575801E-2</v>
      </c>
      <c r="Q13" s="276">
        <f t="shared" si="4"/>
        <v>-11</v>
      </c>
      <c r="R13" s="154">
        <f t="shared" si="5"/>
        <v>-0.15277777777777779</v>
      </c>
      <c r="S13" s="249"/>
      <c r="T13" s="76"/>
      <c r="U13" s="249"/>
      <c r="V13" s="76"/>
      <c r="W13" s="249"/>
      <c r="X13"/>
      <c r="Y13"/>
      <c r="Z13"/>
      <c r="AA13"/>
      <c r="AB13"/>
      <c r="AC13"/>
      <c r="AD13"/>
    </row>
    <row r="14" spans="1:30" ht="17.25" customHeight="1" x14ac:dyDescent="0.25">
      <c r="A14" s="51" t="s">
        <v>24</v>
      </c>
      <c r="B14" s="58">
        <v>59</v>
      </c>
      <c r="C14" s="58">
        <v>59</v>
      </c>
      <c r="D14" s="58">
        <v>55</v>
      </c>
      <c r="E14" s="58">
        <v>56</v>
      </c>
      <c r="F14" s="58">
        <v>56</v>
      </c>
      <c r="G14" s="58">
        <v>57</v>
      </c>
      <c r="H14" s="58">
        <v>59</v>
      </c>
      <c r="I14" s="58">
        <v>59</v>
      </c>
      <c r="J14" s="58">
        <v>61</v>
      </c>
      <c r="K14" s="216">
        <v>60</v>
      </c>
      <c r="L14" s="89">
        <v>61</v>
      </c>
      <c r="M14" s="270">
        <f t="shared" si="0"/>
        <v>1</v>
      </c>
      <c r="N14" s="152">
        <f t="shared" si="1"/>
        <v>1.6666666666666607E-2</v>
      </c>
      <c r="O14" s="273">
        <f t="shared" si="2"/>
        <v>4</v>
      </c>
      <c r="P14" s="153">
        <f t="shared" si="3"/>
        <v>7.0175438596491224E-2</v>
      </c>
      <c r="Q14" s="276">
        <f t="shared" si="4"/>
        <v>2</v>
      </c>
      <c r="R14" s="154">
        <f t="shared" si="5"/>
        <v>3.3898305084745672E-2</v>
      </c>
      <c r="S14" s="249"/>
      <c r="T14" s="76"/>
      <c r="U14" s="249"/>
      <c r="V14" s="76"/>
      <c r="W14" s="249"/>
      <c r="X14"/>
      <c r="Y14"/>
      <c r="Z14"/>
      <c r="AA14"/>
      <c r="AB14"/>
      <c r="AC14"/>
      <c r="AD14"/>
    </row>
    <row r="15" spans="1:30" ht="17.25" customHeight="1" x14ac:dyDescent="0.25">
      <c r="A15" s="51" t="s">
        <v>25</v>
      </c>
      <c r="B15" s="58">
        <v>58</v>
      </c>
      <c r="C15" s="58">
        <v>59</v>
      </c>
      <c r="D15" s="58">
        <v>61</v>
      </c>
      <c r="E15" s="58">
        <v>62</v>
      </c>
      <c r="F15" s="58">
        <v>61</v>
      </c>
      <c r="G15" s="58">
        <v>52</v>
      </c>
      <c r="H15" s="58">
        <v>50</v>
      </c>
      <c r="I15" s="58">
        <v>50</v>
      </c>
      <c r="J15" s="58">
        <v>50</v>
      </c>
      <c r="K15" s="216">
        <v>52</v>
      </c>
      <c r="L15" s="89">
        <v>52</v>
      </c>
      <c r="M15" s="270">
        <f t="shared" si="0"/>
        <v>0</v>
      </c>
      <c r="N15" s="152">
        <f t="shared" si="1"/>
        <v>0</v>
      </c>
      <c r="O15" s="273">
        <f t="shared" si="2"/>
        <v>0</v>
      </c>
      <c r="P15" s="153">
        <f t="shared" si="3"/>
        <v>0</v>
      </c>
      <c r="Q15" s="276">
        <f t="shared" si="4"/>
        <v>-6</v>
      </c>
      <c r="R15" s="154">
        <f t="shared" si="5"/>
        <v>-0.10344827586206895</v>
      </c>
      <c r="S15" s="249"/>
      <c r="T15" s="76"/>
      <c r="U15" s="249"/>
      <c r="V15" s="76"/>
      <c r="W15" s="249"/>
      <c r="X15"/>
      <c r="Y15"/>
      <c r="Z15"/>
      <c r="AA15"/>
      <c r="AB15"/>
      <c r="AC15"/>
      <c r="AD15"/>
    </row>
    <row r="16" spans="1:30" ht="17.25" customHeight="1" x14ac:dyDescent="0.25">
      <c r="A16" s="51" t="s">
        <v>26</v>
      </c>
      <c r="B16" s="58">
        <v>105</v>
      </c>
      <c r="C16" s="58">
        <v>104</v>
      </c>
      <c r="D16" s="58">
        <v>106</v>
      </c>
      <c r="E16" s="58">
        <v>96</v>
      </c>
      <c r="F16" s="58">
        <v>94</v>
      </c>
      <c r="G16" s="58">
        <v>91</v>
      </c>
      <c r="H16" s="58">
        <v>91</v>
      </c>
      <c r="I16" s="58">
        <v>93</v>
      </c>
      <c r="J16" s="58">
        <v>93</v>
      </c>
      <c r="K16" s="216">
        <v>91</v>
      </c>
      <c r="L16" s="89">
        <v>90</v>
      </c>
      <c r="M16" s="270">
        <f t="shared" si="0"/>
        <v>-1</v>
      </c>
      <c r="N16" s="152">
        <f t="shared" si="1"/>
        <v>-1.098901098901095E-2</v>
      </c>
      <c r="O16" s="273">
        <f t="shared" si="2"/>
        <v>-1</v>
      </c>
      <c r="P16" s="153">
        <f t="shared" si="3"/>
        <v>-1.098901098901095E-2</v>
      </c>
      <c r="Q16" s="276">
        <f t="shared" si="4"/>
        <v>-15</v>
      </c>
      <c r="R16" s="154">
        <f t="shared" si="5"/>
        <v>-0.1428571428571429</v>
      </c>
      <c r="S16" s="249"/>
      <c r="T16" s="76"/>
      <c r="U16" s="249"/>
      <c r="V16" s="76"/>
      <c r="W16" s="249"/>
      <c r="X16"/>
      <c r="Y16"/>
      <c r="Z16"/>
      <c r="AA16"/>
      <c r="AB16"/>
      <c r="AC16"/>
      <c r="AD16"/>
    </row>
    <row r="17" spans="1:30" ht="17.25" customHeight="1" x14ac:dyDescent="0.25">
      <c r="A17" s="51" t="s">
        <v>27</v>
      </c>
      <c r="B17" s="58">
        <v>81</v>
      </c>
      <c r="C17" s="58">
        <v>81</v>
      </c>
      <c r="D17" s="58">
        <v>81</v>
      </c>
      <c r="E17" s="58">
        <v>79</v>
      </c>
      <c r="F17" s="58">
        <v>78</v>
      </c>
      <c r="G17" s="58">
        <v>76</v>
      </c>
      <c r="H17" s="58">
        <v>75</v>
      </c>
      <c r="I17" s="58">
        <v>76</v>
      </c>
      <c r="J17" s="58">
        <v>78</v>
      </c>
      <c r="K17" s="216">
        <v>76</v>
      </c>
      <c r="L17" s="89">
        <v>73</v>
      </c>
      <c r="M17" s="270">
        <f t="shared" si="0"/>
        <v>-3</v>
      </c>
      <c r="N17" s="152">
        <f t="shared" si="1"/>
        <v>-3.9473684210526327E-2</v>
      </c>
      <c r="O17" s="273">
        <f t="shared" si="2"/>
        <v>-3</v>
      </c>
      <c r="P17" s="153">
        <f t="shared" si="3"/>
        <v>-3.9473684210526327E-2</v>
      </c>
      <c r="Q17" s="276">
        <f t="shared" si="4"/>
        <v>-8</v>
      </c>
      <c r="R17" s="154">
        <f t="shared" si="5"/>
        <v>-9.8765432098765427E-2</v>
      </c>
      <c r="S17" s="249"/>
      <c r="T17" s="76"/>
      <c r="U17" s="249"/>
      <c r="V17" s="76"/>
      <c r="W17" s="249"/>
      <c r="X17"/>
      <c r="Y17"/>
      <c r="Z17"/>
      <c r="AA17"/>
      <c r="AB17"/>
      <c r="AC17"/>
      <c r="AD17"/>
    </row>
    <row r="18" spans="1:30" ht="17.25" customHeight="1" x14ac:dyDescent="0.25">
      <c r="A18" s="51" t="s">
        <v>28</v>
      </c>
      <c r="B18" s="58">
        <v>66</v>
      </c>
      <c r="C18" s="58">
        <v>65</v>
      </c>
      <c r="D18" s="58">
        <v>61</v>
      </c>
      <c r="E18" s="58">
        <v>59</v>
      </c>
      <c r="F18" s="58">
        <v>56</v>
      </c>
      <c r="G18" s="58">
        <v>56</v>
      </c>
      <c r="H18" s="58">
        <v>56</v>
      </c>
      <c r="I18" s="58">
        <v>57</v>
      </c>
      <c r="J18" s="58">
        <v>57</v>
      </c>
      <c r="K18" s="216">
        <v>58</v>
      </c>
      <c r="L18" s="89">
        <v>58</v>
      </c>
      <c r="M18" s="270">
        <f t="shared" si="0"/>
        <v>0</v>
      </c>
      <c r="N18" s="152">
        <f t="shared" si="1"/>
        <v>0</v>
      </c>
      <c r="O18" s="273">
        <f t="shared" si="2"/>
        <v>2</v>
      </c>
      <c r="P18" s="153">
        <f t="shared" si="3"/>
        <v>3.5714285714285809E-2</v>
      </c>
      <c r="Q18" s="276">
        <f t="shared" si="4"/>
        <v>-8</v>
      </c>
      <c r="R18" s="154">
        <f t="shared" si="5"/>
        <v>-0.12121212121212122</v>
      </c>
      <c r="S18" s="249"/>
      <c r="T18" s="76"/>
      <c r="U18" s="249"/>
      <c r="V18" s="76"/>
      <c r="W18" s="249"/>
      <c r="X18"/>
      <c r="Y18"/>
      <c r="Z18"/>
      <c r="AA18"/>
      <c r="AB18"/>
      <c r="AC18"/>
      <c r="AD18"/>
    </row>
    <row r="19" spans="1:30" ht="17.25" customHeight="1" thickBot="1" x14ac:dyDescent="0.3">
      <c r="A19" s="50" t="s">
        <v>29</v>
      </c>
      <c r="B19" s="64">
        <v>116</v>
      </c>
      <c r="C19" s="64">
        <v>115</v>
      </c>
      <c r="D19" s="64">
        <v>110</v>
      </c>
      <c r="E19" s="64">
        <v>108</v>
      </c>
      <c r="F19" s="64">
        <v>105</v>
      </c>
      <c r="G19" s="64">
        <v>105</v>
      </c>
      <c r="H19" s="64">
        <v>102</v>
      </c>
      <c r="I19" s="64">
        <v>101</v>
      </c>
      <c r="J19" s="64">
        <v>102</v>
      </c>
      <c r="K19" s="214">
        <v>101</v>
      </c>
      <c r="L19" s="90">
        <v>101</v>
      </c>
      <c r="M19" s="271">
        <f t="shared" si="0"/>
        <v>0</v>
      </c>
      <c r="N19" s="155">
        <f t="shared" si="1"/>
        <v>0</v>
      </c>
      <c r="O19" s="274">
        <f t="shared" si="2"/>
        <v>-4</v>
      </c>
      <c r="P19" s="156">
        <f t="shared" si="3"/>
        <v>-3.8095238095238071E-2</v>
      </c>
      <c r="Q19" s="277">
        <f t="shared" si="4"/>
        <v>-15</v>
      </c>
      <c r="R19" s="157">
        <f t="shared" si="5"/>
        <v>-0.12931034482758619</v>
      </c>
      <c r="S19" s="249"/>
      <c r="T19" s="76"/>
      <c r="U19" s="249"/>
      <c r="V19" s="76"/>
      <c r="W19" s="249"/>
      <c r="X19"/>
      <c r="Y19"/>
      <c r="Z19"/>
      <c r="AA19"/>
      <c r="AB19"/>
      <c r="AC19"/>
      <c r="AD19"/>
    </row>
    <row r="20" spans="1:30" s="9" customFormat="1" ht="24.75" customHeight="1" x14ac:dyDescent="0.15">
      <c r="A20" s="376" t="s">
        <v>129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</row>
    <row r="21" spans="1:30" x14ac:dyDescent="0.25">
      <c r="A21" s="284"/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</row>
    <row r="22" spans="1:30" x14ac:dyDescent="0.25">
      <c r="M22" s="250"/>
      <c r="O22" s="250"/>
      <c r="Q22" s="250"/>
    </row>
    <row r="23" spans="1:30" x14ac:dyDescent="0.25"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</row>
  </sheetData>
  <mergeCells count="6">
    <mergeCell ref="A20:R20"/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A2" sqref="A2"/>
    </sheetView>
  </sheetViews>
  <sheetFormatPr defaultColWidth="9.140625" defaultRowHeight="15" x14ac:dyDescent="0.25"/>
  <cols>
    <col min="1" max="1" width="18" style="57" customWidth="1"/>
    <col min="2" max="12" width="6.7109375" style="57" customWidth="1"/>
    <col min="13" max="18" width="6.42578125" style="57" customWidth="1"/>
    <col min="19" max="16384" width="9.140625" style="57"/>
  </cols>
  <sheetData>
    <row r="1" spans="1:24" s="13" customFormat="1" ht="17.25" customHeight="1" x14ac:dyDescent="0.2">
      <c r="A1" s="369" t="s">
        <v>155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24" ht="17.25" customHeight="1" thickBot="1" x14ac:dyDescent="0.3">
      <c r="A2" s="86" t="s">
        <v>83</v>
      </c>
      <c r="B2" s="54"/>
      <c r="C2" s="54"/>
    </row>
    <row r="3" spans="1:24" ht="24" customHeight="1" x14ac:dyDescent="0.25">
      <c r="A3" s="321" t="s">
        <v>80</v>
      </c>
      <c r="B3" s="323" t="s">
        <v>86</v>
      </c>
      <c r="C3" s="324"/>
      <c r="D3" s="324"/>
      <c r="E3" s="324"/>
      <c r="F3" s="324"/>
      <c r="G3" s="324"/>
      <c r="H3" s="324"/>
      <c r="I3" s="324"/>
      <c r="J3" s="324"/>
      <c r="K3" s="324"/>
      <c r="L3" s="330"/>
      <c r="M3" s="334" t="s">
        <v>167</v>
      </c>
      <c r="N3" s="326"/>
      <c r="O3" s="327" t="s">
        <v>168</v>
      </c>
      <c r="P3" s="329"/>
      <c r="Q3" s="325" t="s">
        <v>169</v>
      </c>
      <c r="R3" s="328"/>
    </row>
    <row r="4" spans="1:24" ht="17.25" customHeight="1" thickBot="1" x14ac:dyDescent="0.3">
      <c r="A4" s="322"/>
      <c r="B4" s="181" t="s">
        <v>7</v>
      </c>
      <c r="C4" s="181" t="s">
        <v>8</v>
      </c>
      <c r="D4" s="181" t="s">
        <v>9</v>
      </c>
      <c r="E4" s="181" t="s">
        <v>10</v>
      </c>
      <c r="F4" s="181" t="s">
        <v>11</v>
      </c>
      <c r="G4" s="181" t="s">
        <v>12</v>
      </c>
      <c r="H4" s="181" t="s">
        <v>13</v>
      </c>
      <c r="I4" s="181" t="s">
        <v>14</v>
      </c>
      <c r="J4" s="182" t="s">
        <v>70</v>
      </c>
      <c r="K4" s="212" t="s">
        <v>79</v>
      </c>
      <c r="L4" s="215" t="s">
        <v>124</v>
      </c>
      <c r="M4" s="184" t="s">
        <v>81</v>
      </c>
      <c r="N4" s="185" t="s">
        <v>82</v>
      </c>
      <c r="O4" s="186" t="s">
        <v>81</v>
      </c>
      <c r="P4" s="185" t="s">
        <v>82</v>
      </c>
      <c r="Q4" s="186" t="s">
        <v>81</v>
      </c>
      <c r="R4" s="197" t="s">
        <v>82</v>
      </c>
    </row>
    <row r="5" spans="1:24" ht="17.25" customHeight="1" x14ac:dyDescent="0.25">
      <c r="A5" s="49" t="s">
        <v>15</v>
      </c>
      <c r="B5" s="87">
        <v>356867</v>
      </c>
      <c r="C5" s="87">
        <v>339550</v>
      </c>
      <c r="D5" s="87">
        <v>319162</v>
      </c>
      <c r="E5" s="87">
        <v>298977</v>
      </c>
      <c r="F5" s="87">
        <v>282901</v>
      </c>
      <c r="G5" s="87">
        <v>273960</v>
      </c>
      <c r="H5" s="87">
        <v>267732</v>
      </c>
      <c r="I5" s="87">
        <v>265721</v>
      </c>
      <c r="J5" s="87">
        <v>264727</v>
      </c>
      <c r="K5" s="213">
        <v>265439</v>
      </c>
      <c r="L5" s="88">
        <v>269248</v>
      </c>
      <c r="M5" s="104">
        <f>L5-K5</f>
        <v>3809</v>
      </c>
      <c r="N5" s="105">
        <f>L5/K5-1</f>
        <v>1.434981295137483E-2</v>
      </c>
      <c r="O5" s="106">
        <f>L5-G5</f>
        <v>-4712</v>
      </c>
      <c r="P5" s="107">
        <f>L5/G5-1</f>
        <v>-1.7199591181194296E-2</v>
      </c>
      <c r="Q5" s="108">
        <f>L5-B5</f>
        <v>-87619</v>
      </c>
      <c r="R5" s="109">
        <f>L5/B5-1</f>
        <v>-0.24552284184303952</v>
      </c>
      <c r="S5" s="249"/>
      <c r="T5" s="76"/>
      <c r="U5" s="249"/>
      <c r="V5" s="76"/>
      <c r="W5" s="249"/>
      <c r="X5" s="76"/>
    </row>
    <row r="6" spans="1:24" ht="17.25" customHeight="1" x14ac:dyDescent="0.25">
      <c r="A6" s="51" t="s">
        <v>16</v>
      </c>
      <c r="B6" s="58">
        <v>41060</v>
      </c>
      <c r="C6" s="58">
        <v>38936</v>
      </c>
      <c r="D6" s="58">
        <v>36672</v>
      </c>
      <c r="E6" s="58">
        <v>34435</v>
      </c>
      <c r="F6" s="58">
        <v>32963</v>
      </c>
      <c r="G6" s="58">
        <v>32261</v>
      </c>
      <c r="H6" s="58">
        <v>32508</v>
      </c>
      <c r="I6" s="58">
        <v>33307</v>
      </c>
      <c r="J6" s="58">
        <v>34226</v>
      </c>
      <c r="K6" s="216">
        <v>35001</v>
      </c>
      <c r="L6" s="89">
        <v>36422</v>
      </c>
      <c r="M6" s="110">
        <f t="shared" ref="M6:M19" si="0">L6-K6</f>
        <v>1421</v>
      </c>
      <c r="N6" s="111">
        <f t="shared" ref="N6:N19" si="1">L6/K6-1</f>
        <v>4.0598840033141848E-2</v>
      </c>
      <c r="O6" s="112">
        <f t="shared" ref="O6:O19" si="2">L6-G6</f>
        <v>4161</v>
      </c>
      <c r="P6" s="113">
        <f t="shared" ref="P6:P19" si="3">L6/G6-1</f>
        <v>0.12897926288707717</v>
      </c>
      <c r="Q6" s="114">
        <f t="shared" ref="Q6:Q19" si="4">L6-B6</f>
        <v>-4638</v>
      </c>
      <c r="R6" s="115">
        <f t="shared" ref="R6:R19" si="5">L6/B6-1</f>
        <v>-0.11295664880662448</v>
      </c>
      <c r="S6" s="249"/>
      <c r="T6" s="76"/>
      <c r="U6" s="249"/>
      <c r="V6" s="76"/>
      <c r="W6" s="249"/>
      <c r="X6" s="76"/>
    </row>
    <row r="7" spans="1:24" ht="17.25" customHeight="1" x14ac:dyDescent="0.25">
      <c r="A7" s="51" t="s">
        <v>17</v>
      </c>
      <c r="B7" s="58">
        <v>31402</v>
      </c>
      <c r="C7" s="58">
        <v>29983</v>
      </c>
      <c r="D7" s="58">
        <v>28150</v>
      </c>
      <c r="E7" s="58">
        <v>26720</v>
      </c>
      <c r="F7" s="58">
        <v>25556</v>
      </c>
      <c r="G7" s="58">
        <v>24712</v>
      </c>
      <c r="H7" s="58">
        <v>24228</v>
      </c>
      <c r="I7" s="58">
        <v>23901</v>
      </c>
      <c r="J7" s="58">
        <v>23871</v>
      </c>
      <c r="K7" s="216">
        <v>23861</v>
      </c>
      <c r="L7" s="89">
        <v>24195</v>
      </c>
      <c r="M7" s="110">
        <f t="shared" si="0"/>
        <v>334</v>
      </c>
      <c r="N7" s="111">
        <f t="shared" si="1"/>
        <v>1.3997736892837676E-2</v>
      </c>
      <c r="O7" s="112">
        <f t="shared" si="2"/>
        <v>-517</v>
      </c>
      <c r="P7" s="113">
        <f t="shared" si="3"/>
        <v>-2.0921010035610199E-2</v>
      </c>
      <c r="Q7" s="114">
        <f t="shared" si="4"/>
        <v>-7207</v>
      </c>
      <c r="R7" s="115">
        <f t="shared" si="5"/>
        <v>-0.22950767467040312</v>
      </c>
      <c r="S7" s="249"/>
      <c r="T7" s="76"/>
      <c r="U7" s="249"/>
      <c r="V7" s="76"/>
      <c r="W7" s="249"/>
      <c r="X7" s="76"/>
    </row>
    <row r="8" spans="1:24" ht="17.25" customHeight="1" x14ac:dyDescent="0.25">
      <c r="A8" s="51" t="s">
        <v>18</v>
      </c>
      <c r="B8" s="58">
        <v>23188</v>
      </c>
      <c r="C8" s="58">
        <v>22025</v>
      </c>
      <c r="D8" s="58">
        <v>20849</v>
      </c>
      <c r="E8" s="58">
        <v>19720</v>
      </c>
      <c r="F8" s="58">
        <v>18611</v>
      </c>
      <c r="G8" s="58">
        <v>18181</v>
      </c>
      <c r="H8" s="58">
        <v>17810</v>
      </c>
      <c r="I8" s="58">
        <v>17585</v>
      </c>
      <c r="J8" s="58">
        <v>17309</v>
      </c>
      <c r="K8" s="216">
        <v>17405</v>
      </c>
      <c r="L8" s="89">
        <v>17795</v>
      </c>
      <c r="M8" s="110">
        <f t="shared" si="0"/>
        <v>390</v>
      </c>
      <c r="N8" s="111">
        <f t="shared" si="1"/>
        <v>2.240735420856077E-2</v>
      </c>
      <c r="O8" s="112">
        <f t="shared" si="2"/>
        <v>-386</v>
      </c>
      <c r="P8" s="113">
        <f t="shared" si="3"/>
        <v>-2.123095539299269E-2</v>
      </c>
      <c r="Q8" s="114">
        <f t="shared" si="4"/>
        <v>-5393</v>
      </c>
      <c r="R8" s="115">
        <f t="shared" si="5"/>
        <v>-0.23257719510091424</v>
      </c>
      <c r="S8" s="249"/>
      <c r="T8" s="76"/>
      <c r="U8" s="249"/>
      <c r="V8" s="76"/>
      <c r="W8" s="249"/>
      <c r="X8" s="76"/>
    </row>
    <row r="9" spans="1:24" ht="17.25" customHeight="1" x14ac:dyDescent="0.25">
      <c r="A9" s="51" t="s">
        <v>19</v>
      </c>
      <c r="B9" s="58">
        <v>18547</v>
      </c>
      <c r="C9" s="58">
        <v>17639</v>
      </c>
      <c r="D9" s="58">
        <v>16814</v>
      </c>
      <c r="E9" s="58">
        <v>15676</v>
      </c>
      <c r="F9" s="58">
        <v>14974</v>
      </c>
      <c r="G9" s="58">
        <v>14537</v>
      </c>
      <c r="H9" s="58">
        <v>14311</v>
      </c>
      <c r="I9" s="58">
        <v>14430</v>
      </c>
      <c r="J9" s="58">
        <v>14466</v>
      </c>
      <c r="K9" s="216">
        <v>14492</v>
      </c>
      <c r="L9" s="89">
        <v>14745</v>
      </c>
      <c r="M9" s="110">
        <f t="shared" si="0"/>
        <v>253</v>
      </c>
      <c r="N9" s="111">
        <f t="shared" si="1"/>
        <v>1.7457907811206264E-2</v>
      </c>
      <c r="O9" s="112">
        <f t="shared" si="2"/>
        <v>208</v>
      </c>
      <c r="P9" s="113">
        <f t="shared" si="3"/>
        <v>1.4308316709087165E-2</v>
      </c>
      <c r="Q9" s="114">
        <f t="shared" si="4"/>
        <v>-3802</v>
      </c>
      <c r="R9" s="115">
        <f t="shared" si="5"/>
        <v>-0.20499272119480239</v>
      </c>
      <c r="S9" s="249"/>
      <c r="T9" s="76"/>
      <c r="U9" s="249"/>
      <c r="V9" s="76"/>
      <c r="W9" s="249"/>
      <c r="X9" s="76"/>
    </row>
    <row r="10" spans="1:24" ht="17.25" customHeight="1" x14ac:dyDescent="0.25">
      <c r="A10" s="51" t="s">
        <v>20</v>
      </c>
      <c r="B10" s="58">
        <v>10163</v>
      </c>
      <c r="C10" s="58">
        <v>9702</v>
      </c>
      <c r="D10" s="58">
        <v>9016</v>
      </c>
      <c r="E10" s="58">
        <v>8280</v>
      </c>
      <c r="F10" s="58">
        <v>7687</v>
      </c>
      <c r="G10" s="58">
        <v>7265</v>
      </c>
      <c r="H10" s="58">
        <v>7059</v>
      </c>
      <c r="I10" s="58">
        <v>7064</v>
      </c>
      <c r="J10" s="58">
        <v>6997</v>
      </c>
      <c r="K10" s="216">
        <v>6892</v>
      </c>
      <c r="L10" s="89">
        <v>6942</v>
      </c>
      <c r="M10" s="110">
        <f t="shared" si="0"/>
        <v>50</v>
      </c>
      <c r="N10" s="111">
        <f t="shared" si="1"/>
        <v>7.2547881601856545E-3</v>
      </c>
      <c r="O10" s="112">
        <f t="shared" si="2"/>
        <v>-323</v>
      </c>
      <c r="P10" s="113">
        <f t="shared" si="3"/>
        <v>-4.4459738472126586E-2</v>
      </c>
      <c r="Q10" s="114">
        <f t="shared" si="4"/>
        <v>-3221</v>
      </c>
      <c r="R10" s="115">
        <f t="shared" si="5"/>
        <v>-0.31693397618813346</v>
      </c>
      <c r="S10" s="249"/>
      <c r="T10" s="76"/>
      <c r="U10" s="249"/>
      <c r="V10" s="76"/>
      <c r="W10" s="249"/>
      <c r="X10" s="76"/>
    </row>
    <row r="11" spans="1:24" ht="17.25" customHeight="1" x14ac:dyDescent="0.25">
      <c r="A11" s="51" t="s">
        <v>21</v>
      </c>
      <c r="B11" s="58">
        <v>30683</v>
      </c>
      <c r="C11" s="58">
        <v>29608</v>
      </c>
      <c r="D11" s="58">
        <v>27845</v>
      </c>
      <c r="E11" s="58">
        <v>26171</v>
      </c>
      <c r="F11" s="58">
        <v>24680</v>
      </c>
      <c r="G11" s="58">
        <v>23855</v>
      </c>
      <c r="H11" s="58">
        <v>23050</v>
      </c>
      <c r="I11" s="58">
        <v>22640</v>
      </c>
      <c r="J11" s="58">
        <v>22287</v>
      </c>
      <c r="K11" s="216">
        <v>22305</v>
      </c>
      <c r="L11" s="89">
        <v>22490</v>
      </c>
      <c r="M11" s="110">
        <f t="shared" si="0"/>
        <v>185</v>
      </c>
      <c r="N11" s="111">
        <f t="shared" si="1"/>
        <v>8.2941044608833003E-3</v>
      </c>
      <c r="O11" s="112">
        <f t="shared" si="2"/>
        <v>-1365</v>
      </c>
      <c r="P11" s="113">
        <f t="shared" si="3"/>
        <v>-5.7220708446866442E-2</v>
      </c>
      <c r="Q11" s="114">
        <f t="shared" si="4"/>
        <v>-8193</v>
      </c>
      <c r="R11" s="115">
        <f t="shared" si="5"/>
        <v>-0.26702082586448517</v>
      </c>
      <c r="S11" s="249"/>
      <c r="T11" s="76"/>
      <c r="U11" s="249"/>
      <c r="V11" s="76"/>
      <c r="W11" s="249"/>
      <c r="X11" s="76"/>
    </row>
    <row r="12" spans="1:24" ht="17.25" customHeight="1" x14ac:dyDescent="0.25">
      <c r="A12" s="51" t="s">
        <v>22</v>
      </c>
      <c r="B12" s="58">
        <v>14284</v>
      </c>
      <c r="C12" s="58">
        <v>13534</v>
      </c>
      <c r="D12" s="58">
        <v>12761</v>
      </c>
      <c r="E12" s="58">
        <v>12022</v>
      </c>
      <c r="F12" s="58">
        <v>11531</v>
      </c>
      <c r="G12" s="58">
        <v>11314</v>
      </c>
      <c r="H12" s="58">
        <v>11025</v>
      </c>
      <c r="I12" s="58">
        <v>10874</v>
      </c>
      <c r="J12" s="58">
        <v>10729</v>
      </c>
      <c r="K12" s="216">
        <v>10818</v>
      </c>
      <c r="L12" s="89">
        <v>11058</v>
      </c>
      <c r="M12" s="110">
        <f t="shared" si="0"/>
        <v>240</v>
      </c>
      <c r="N12" s="111">
        <f t="shared" si="1"/>
        <v>2.2185246810870751E-2</v>
      </c>
      <c r="O12" s="112">
        <f t="shared" si="2"/>
        <v>-256</v>
      </c>
      <c r="P12" s="113">
        <f t="shared" si="3"/>
        <v>-2.2626834010959884E-2</v>
      </c>
      <c r="Q12" s="114">
        <f t="shared" si="4"/>
        <v>-3226</v>
      </c>
      <c r="R12" s="115">
        <f t="shared" si="5"/>
        <v>-0.22584710165219823</v>
      </c>
      <c r="S12" s="249"/>
      <c r="T12" s="76"/>
      <c r="U12" s="249"/>
      <c r="V12" s="76"/>
      <c r="W12" s="249"/>
      <c r="X12" s="76"/>
    </row>
    <row r="13" spans="1:24" ht="17.25" customHeight="1" x14ac:dyDescent="0.25">
      <c r="A13" s="51" t="s">
        <v>23</v>
      </c>
      <c r="B13" s="58">
        <v>20960</v>
      </c>
      <c r="C13" s="58">
        <v>20193</v>
      </c>
      <c r="D13" s="58">
        <v>19002</v>
      </c>
      <c r="E13" s="58">
        <v>17938</v>
      </c>
      <c r="F13" s="58">
        <v>16875</v>
      </c>
      <c r="G13" s="58">
        <v>16524</v>
      </c>
      <c r="H13" s="58">
        <v>15998</v>
      </c>
      <c r="I13" s="58">
        <v>15843</v>
      </c>
      <c r="J13" s="58">
        <v>15567</v>
      </c>
      <c r="K13" s="216">
        <v>15092</v>
      </c>
      <c r="L13" s="89">
        <v>15174</v>
      </c>
      <c r="M13" s="110">
        <f t="shared" si="0"/>
        <v>82</v>
      </c>
      <c r="N13" s="111">
        <f t="shared" si="1"/>
        <v>5.4333421680361482E-3</v>
      </c>
      <c r="O13" s="112">
        <f t="shared" si="2"/>
        <v>-1350</v>
      </c>
      <c r="P13" s="113">
        <f t="shared" si="3"/>
        <v>-8.1699346405228801E-2</v>
      </c>
      <c r="Q13" s="114">
        <f t="shared" si="4"/>
        <v>-5786</v>
      </c>
      <c r="R13" s="115">
        <f t="shared" si="5"/>
        <v>-0.2760496183206107</v>
      </c>
      <c r="S13" s="249"/>
      <c r="T13" s="76"/>
      <c r="U13" s="249"/>
      <c r="V13" s="76"/>
      <c r="W13" s="249"/>
      <c r="X13" s="76"/>
    </row>
    <row r="14" spans="1:24" ht="17.25" customHeight="1" x14ac:dyDescent="0.25">
      <c r="A14" s="51" t="s">
        <v>24</v>
      </c>
      <c r="B14" s="58">
        <v>18249</v>
      </c>
      <c r="C14" s="58">
        <v>17604</v>
      </c>
      <c r="D14" s="58">
        <v>16413</v>
      </c>
      <c r="E14" s="58">
        <v>15321</v>
      </c>
      <c r="F14" s="58">
        <v>14527</v>
      </c>
      <c r="G14" s="58">
        <v>14278</v>
      </c>
      <c r="H14" s="58">
        <v>14201</v>
      </c>
      <c r="I14" s="58">
        <v>14240</v>
      </c>
      <c r="J14" s="58">
        <v>14340</v>
      </c>
      <c r="K14" s="216">
        <v>14463</v>
      </c>
      <c r="L14" s="89">
        <v>14704</v>
      </c>
      <c r="M14" s="110">
        <f t="shared" si="0"/>
        <v>241</v>
      </c>
      <c r="N14" s="111">
        <f t="shared" si="1"/>
        <v>1.6663209569245607E-2</v>
      </c>
      <c r="O14" s="112">
        <f t="shared" si="2"/>
        <v>426</v>
      </c>
      <c r="P14" s="113">
        <f t="shared" si="3"/>
        <v>2.983611150021015E-2</v>
      </c>
      <c r="Q14" s="114">
        <f t="shared" si="4"/>
        <v>-3545</v>
      </c>
      <c r="R14" s="115">
        <f t="shared" si="5"/>
        <v>-0.19425721957367525</v>
      </c>
      <c r="S14" s="249"/>
      <c r="T14" s="76"/>
      <c r="U14" s="249"/>
      <c r="V14" s="76"/>
      <c r="W14" s="249"/>
      <c r="X14" s="76"/>
    </row>
    <row r="15" spans="1:24" ht="17.25" customHeight="1" x14ac:dyDescent="0.25">
      <c r="A15" s="51" t="s">
        <v>25</v>
      </c>
      <c r="B15" s="58">
        <v>18776</v>
      </c>
      <c r="C15" s="58">
        <v>17751</v>
      </c>
      <c r="D15" s="58">
        <v>16815</v>
      </c>
      <c r="E15" s="58">
        <v>15715</v>
      </c>
      <c r="F15" s="58">
        <v>14693</v>
      </c>
      <c r="G15" s="58">
        <v>14014</v>
      </c>
      <c r="H15" s="58">
        <v>13682</v>
      </c>
      <c r="I15" s="58">
        <v>13237</v>
      </c>
      <c r="J15" s="58">
        <v>13011</v>
      </c>
      <c r="K15" s="216">
        <v>13153</v>
      </c>
      <c r="L15" s="89">
        <v>13245</v>
      </c>
      <c r="M15" s="110">
        <f t="shared" si="0"/>
        <v>92</v>
      </c>
      <c r="N15" s="111">
        <f t="shared" si="1"/>
        <v>6.9946019919409075E-3</v>
      </c>
      <c r="O15" s="112">
        <f t="shared" si="2"/>
        <v>-769</v>
      </c>
      <c r="P15" s="113">
        <f t="shared" si="3"/>
        <v>-5.4873697730840609E-2</v>
      </c>
      <c r="Q15" s="114">
        <f t="shared" si="4"/>
        <v>-5531</v>
      </c>
      <c r="R15" s="115">
        <f t="shared" si="5"/>
        <v>-0.29457818491691523</v>
      </c>
      <c r="S15" s="249"/>
      <c r="T15" s="76"/>
      <c r="U15" s="249"/>
      <c r="V15" s="76"/>
      <c r="W15" s="249"/>
      <c r="X15" s="76"/>
    </row>
    <row r="16" spans="1:24" ht="17.25" customHeight="1" x14ac:dyDescent="0.25">
      <c r="A16" s="51" t="s">
        <v>26</v>
      </c>
      <c r="B16" s="58">
        <v>40274</v>
      </c>
      <c r="C16" s="58">
        <v>38240</v>
      </c>
      <c r="D16" s="58">
        <v>35729</v>
      </c>
      <c r="E16" s="58">
        <v>33070</v>
      </c>
      <c r="F16" s="58">
        <v>30929</v>
      </c>
      <c r="G16" s="58">
        <v>29679</v>
      </c>
      <c r="H16" s="58">
        <v>28636</v>
      </c>
      <c r="I16" s="58">
        <v>28261</v>
      </c>
      <c r="J16" s="58">
        <v>28089</v>
      </c>
      <c r="K16" s="216">
        <v>27964</v>
      </c>
      <c r="L16" s="89">
        <v>28191</v>
      </c>
      <c r="M16" s="110">
        <f t="shared" si="0"/>
        <v>227</v>
      </c>
      <c r="N16" s="111">
        <f t="shared" si="1"/>
        <v>8.1175797453869603E-3</v>
      </c>
      <c r="O16" s="112">
        <f t="shared" si="2"/>
        <v>-1488</v>
      </c>
      <c r="P16" s="113">
        <f t="shared" si="3"/>
        <v>-5.0136460123319515E-2</v>
      </c>
      <c r="Q16" s="114">
        <f t="shared" si="4"/>
        <v>-12083</v>
      </c>
      <c r="R16" s="115">
        <f t="shared" si="5"/>
        <v>-0.30001986393206537</v>
      </c>
      <c r="S16" s="249"/>
      <c r="T16" s="76"/>
      <c r="U16" s="249"/>
      <c r="V16" s="76"/>
      <c r="W16" s="249"/>
      <c r="X16" s="76"/>
    </row>
    <row r="17" spans="1:24" ht="17.25" customHeight="1" x14ac:dyDescent="0.25">
      <c r="A17" s="51" t="s">
        <v>27</v>
      </c>
      <c r="B17" s="58">
        <v>22045</v>
      </c>
      <c r="C17" s="58">
        <v>21104</v>
      </c>
      <c r="D17" s="58">
        <v>19869</v>
      </c>
      <c r="E17" s="58">
        <v>18901</v>
      </c>
      <c r="F17" s="58">
        <v>18164</v>
      </c>
      <c r="G17" s="58">
        <v>17768</v>
      </c>
      <c r="H17" s="58">
        <v>17202</v>
      </c>
      <c r="I17" s="58">
        <v>17132</v>
      </c>
      <c r="J17" s="58">
        <v>17017</v>
      </c>
      <c r="K17" s="216">
        <v>17135</v>
      </c>
      <c r="L17" s="89">
        <v>17238</v>
      </c>
      <c r="M17" s="110">
        <f t="shared" si="0"/>
        <v>103</v>
      </c>
      <c r="N17" s="111">
        <f t="shared" si="1"/>
        <v>6.0110884155237798E-3</v>
      </c>
      <c r="O17" s="112">
        <f t="shared" si="2"/>
        <v>-530</v>
      </c>
      <c r="P17" s="113">
        <f t="shared" si="3"/>
        <v>-2.9828905898244051E-2</v>
      </c>
      <c r="Q17" s="114">
        <f t="shared" si="4"/>
        <v>-4807</v>
      </c>
      <c r="R17" s="115">
        <f t="shared" si="5"/>
        <v>-0.21805398049444313</v>
      </c>
      <c r="S17" s="249"/>
      <c r="T17" s="76"/>
      <c r="U17" s="249"/>
      <c r="V17" s="76"/>
      <c r="W17" s="249"/>
      <c r="X17" s="76"/>
    </row>
    <row r="18" spans="1:24" ht="17.25" customHeight="1" x14ac:dyDescent="0.25">
      <c r="A18" s="51" t="s">
        <v>28</v>
      </c>
      <c r="B18" s="58">
        <v>22008</v>
      </c>
      <c r="C18" s="58">
        <v>20755</v>
      </c>
      <c r="D18" s="58">
        <v>19291</v>
      </c>
      <c r="E18" s="58">
        <v>17648</v>
      </c>
      <c r="F18" s="58">
        <v>16325</v>
      </c>
      <c r="G18" s="58">
        <v>15750</v>
      </c>
      <c r="H18" s="58">
        <v>15664</v>
      </c>
      <c r="I18" s="58">
        <v>15579</v>
      </c>
      <c r="J18" s="58">
        <v>15535</v>
      </c>
      <c r="K18" s="216">
        <v>15569</v>
      </c>
      <c r="L18" s="89">
        <v>15646</v>
      </c>
      <c r="M18" s="110">
        <f t="shared" si="0"/>
        <v>77</v>
      </c>
      <c r="N18" s="111">
        <f t="shared" si="1"/>
        <v>4.9457254801208439E-3</v>
      </c>
      <c r="O18" s="112">
        <f t="shared" si="2"/>
        <v>-104</v>
      </c>
      <c r="P18" s="113">
        <f t="shared" si="3"/>
        <v>-6.6031746031746108E-3</v>
      </c>
      <c r="Q18" s="114">
        <f t="shared" si="4"/>
        <v>-6362</v>
      </c>
      <c r="R18" s="115">
        <f t="shared" si="5"/>
        <v>-0.28907669938204295</v>
      </c>
      <c r="S18" s="249"/>
      <c r="T18" s="76"/>
      <c r="U18" s="249"/>
      <c r="V18" s="76"/>
      <c r="W18" s="249"/>
      <c r="X18" s="76"/>
    </row>
    <row r="19" spans="1:24" ht="17.25" customHeight="1" thickBot="1" x14ac:dyDescent="0.3">
      <c r="A19" s="50" t="s">
        <v>29</v>
      </c>
      <c r="B19" s="64">
        <v>45228</v>
      </c>
      <c r="C19" s="64">
        <v>42476</v>
      </c>
      <c r="D19" s="64">
        <v>39936</v>
      </c>
      <c r="E19" s="64">
        <v>37360</v>
      </c>
      <c r="F19" s="64">
        <v>35386</v>
      </c>
      <c r="G19" s="64">
        <v>33822</v>
      </c>
      <c r="H19" s="64">
        <v>32358</v>
      </c>
      <c r="I19" s="64">
        <v>31628</v>
      </c>
      <c r="J19" s="64">
        <v>31283</v>
      </c>
      <c r="K19" s="214">
        <v>31289</v>
      </c>
      <c r="L19" s="90">
        <v>31403</v>
      </c>
      <c r="M19" s="116">
        <f t="shared" si="0"/>
        <v>114</v>
      </c>
      <c r="N19" s="117">
        <f t="shared" si="1"/>
        <v>3.6434529706925733E-3</v>
      </c>
      <c r="O19" s="118">
        <f t="shared" si="2"/>
        <v>-2419</v>
      </c>
      <c r="P19" s="119">
        <f t="shared" si="3"/>
        <v>-7.1521494884986159E-2</v>
      </c>
      <c r="Q19" s="120">
        <f t="shared" si="4"/>
        <v>-13825</v>
      </c>
      <c r="R19" s="121">
        <f t="shared" si="5"/>
        <v>-0.30567347660741129</v>
      </c>
      <c r="S19" s="249"/>
      <c r="T19" s="76"/>
      <c r="U19" s="249"/>
      <c r="V19" s="76"/>
      <c r="W19" s="249"/>
      <c r="X19" s="76"/>
    </row>
    <row r="20" spans="1:24" s="9" customFormat="1" ht="24.75" customHeight="1" x14ac:dyDescent="0.15">
      <c r="A20" s="376" t="s">
        <v>130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</row>
    <row r="21" spans="1:24" x14ac:dyDescent="0.25">
      <c r="A21" s="284"/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</row>
    <row r="23" spans="1:24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1:24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1:24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24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1:24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</sheetData>
  <mergeCells count="7">
    <mergeCell ref="A1:O1"/>
    <mergeCell ref="A20:R20"/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2"/>
  <sheetViews>
    <sheetView workbookViewId="0">
      <selection activeCell="A2" sqref="A2"/>
    </sheetView>
  </sheetViews>
  <sheetFormatPr defaultColWidth="9.140625" defaultRowHeight="15" x14ac:dyDescent="0.25"/>
  <cols>
    <col min="1" max="1" width="18" style="57" customWidth="1"/>
    <col min="2" max="12" width="6.7109375" style="57" customWidth="1"/>
    <col min="13" max="18" width="6.42578125" style="57" customWidth="1"/>
    <col min="19" max="16384" width="9.140625" style="57"/>
  </cols>
  <sheetData>
    <row r="1" spans="1:42" s="13" customFormat="1" ht="17.25" customHeight="1" x14ac:dyDescent="0.2">
      <c r="A1" s="29" t="s">
        <v>156</v>
      </c>
      <c r="B1" s="31"/>
      <c r="C1" s="31"/>
      <c r="D1" s="31"/>
      <c r="E1" s="20"/>
      <c r="F1" s="20"/>
      <c r="G1" s="20"/>
      <c r="H1" s="20"/>
      <c r="I1" s="20"/>
      <c r="S1" s="14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</row>
    <row r="2" spans="1:42" ht="17.25" customHeight="1" thickBot="1" x14ac:dyDescent="0.3">
      <c r="A2" s="86" t="s">
        <v>83</v>
      </c>
      <c r="B2" s="54"/>
      <c r="C2" s="5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</row>
    <row r="3" spans="1:42" ht="24" customHeight="1" x14ac:dyDescent="0.25">
      <c r="A3" s="321" t="s">
        <v>80</v>
      </c>
      <c r="B3" s="323" t="s">
        <v>86</v>
      </c>
      <c r="C3" s="324"/>
      <c r="D3" s="324"/>
      <c r="E3" s="324"/>
      <c r="F3" s="324"/>
      <c r="G3" s="324"/>
      <c r="H3" s="324"/>
      <c r="I3" s="324"/>
      <c r="J3" s="324"/>
      <c r="K3" s="324"/>
      <c r="L3" s="330"/>
      <c r="M3" s="334" t="s">
        <v>167</v>
      </c>
      <c r="N3" s="326"/>
      <c r="O3" s="327" t="s">
        <v>168</v>
      </c>
      <c r="P3" s="329"/>
      <c r="Q3" s="325" t="s">
        <v>169</v>
      </c>
      <c r="R3" s="328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</row>
    <row r="4" spans="1:42" ht="17.25" customHeight="1" thickBot="1" x14ac:dyDescent="0.3">
      <c r="A4" s="322"/>
      <c r="B4" s="181" t="s">
        <v>7</v>
      </c>
      <c r="C4" s="181" t="s">
        <v>8</v>
      </c>
      <c r="D4" s="181" t="s">
        <v>9</v>
      </c>
      <c r="E4" s="181" t="s">
        <v>10</v>
      </c>
      <c r="F4" s="181" t="s">
        <v>11</v>
      </c>
      <c r="G4" s="181" t="s">
        <v>12</v>
      </c>
      <c r="H4" s="181" t="s">
        <v>13</v>
      </c>
      <c r="I4" s="181" t="s">
        <v>14</v>
      </c>
      <c r="J4" s="182" t="s">
        <v>70</v>
      </c>
      <c r="K4" s="212" t="s">
        <v>79</v>
      </c>
      <c r="L4" s="215" t="s">
        <v>124</v>
      </c>
      <c r="M4" s="184" t="s">
        <v>81</v>
      </c>
      <c r="N4" s="185" t="s">
        <v>82</v>
      </c>
      <c r="O4" s="186" t="s">
        <v>81</v>
      </c>
      <c r="P4" s="185" t="s">
        <v>82</v>
      </c>
      <c r="Q4" s="186" t="s">
        <v>81</v>
      </c>
      <c r="R4" s="197" t="s">
        <v>82</v>
      </c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</row>
    <row r="5" spans="1:42" ht="17.25" customHeight="1" x14ac:dyDescent="0.25">
      <c r="A5" s="49" t="s">
        <v>15</v>
      </c>
      <c r="B5" s="87">
        <v>103271</v>
      </c>
      <c r="C5" s="87">
        <v>90631</v>
      </c>
      <c r="D5" s="87">
        <v>85213</v>
      </c>
      <c r="E5" s="87">
        <v>81325</v>
      </c>
      <c r="F5" s="87">
        <v>80225</v>
      </c>
      <c r="G5" s="87">
        <v>79874</v>
      </c>
      <c r="H5" s="87">
        <v>78729</v>
      </c>
      <c r="I5" s="87">
        <v>78201</v>
      </c>
      <c r="J5" s="87">
        <v>78565</v>
      </c>
      <c r="K5" s="213">
        <v>79020</v>
      </c>
      <c r="L5" s="88">
        <v>81344</v>
      </c>
      <c r="M5" s="104">
        <f>L5-K5</f>
        <v>2324</v>
      </c>
      <c r="N5" s="105">
        <f>L5/K5-1</f>
        <v>2.9410275879524272E-2</v>
      </c>
      <c r="O5" s="106">
        <f>L5-G5</f>
        <v>1470</v>
      </c>
      <c r="P5" s="107">
        <f>L5/G5-1</f>
        <v>1.8403986278388462E-2</v>
      </c>
      <c r="Q5" s="108">
        <f>L5-B5</f>
        <v>-21927</v>
      </c>
      <c r="R5" s="109">
        <f>L5/B5-1</f>
        <v>-0.21232485402484724</v>
      </c>
      <c r="S5" s="249"/>
      <c r="T5" s="251"/>
      <c r="U5" s="252"/>
      <c r="V5" s="251"/>
      <c r="W5" s="252"/>
      <c r="X5" s="251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</row>
    <row r="6" spans="1:42" ht="17.25" customHeight="1" x14ac:dyDescent="0.25">
      <c r="A6" s="51" t="s">
        <v>16</v>
      </c>
      <c r="B6" s="58">
        <v>11603</v>
      </c>
      <c r="C6" s="58">
        <v>10486</v>
      </c>
      <c r="D6" s="58">
        <v>9755</v>
      </c>
      <c r="E6" s="58">
        <v>9378</v>
      </c>
      <c r="F6" s="58">
        <v>9374</v>
      </c>
      <c r="G6" s="58">
        <v>9606</v>
      </c>
      <c r="H6" s="58">
        <v>9976</v>
      </c>
      <c r="I6" s="58">
        <v>10289</v>
      </c>
      <c r="J6" s="58">
        <v>10438</v>
      </c>
      <c r="K6" s="216">
        <v>10450</v>
      </c>
      <c r="L6" s="89">
        <v>11253</v>
      </c>
      <c r="M6" s="110">
        <f t="shared" ref="M6:M19" si="0">L6-K6</f>
        <v>803</v>
      </c>
      <c r="N6" s="111">
        <f t="shared" ref="N6:N19" si="1">L6/K6-1</f>
        <v>7.6842105263157823E-2</v>
      </c>
      <c r="O6" s="112">
        <f t="shared" ref="O6:O19" si="2">L6-G6</f>
        <v>1647</v>
      </c>
      <c r="P6" s="113">
        <f t="shared" ref="P6:P19" si="3">L6/G6-1</f>
        <v>0.17145534041224231</v>
      </c>
      <c r="Q6" s="114">
        <f t="shared" ref="Q6:Q19" si="4">L6-B6</f>
        <v>-350</v>
      </c>
      <c r="R6" s="115">
        <f t="shared" ref="R6:R19" si="5">L6/B6-1</f>
        <v>-3.0164612600189655E-2</v>
      </c>
      <c r="S6" s="249"/>
      <c r="T6" s="251"/>
      <c r="U6" s="252"/>
      <c r="V6" s="251"/>
      <c r="W6" s="252"/>
      <c r="X6" s="251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</row>
    <row r="7" spans="1:42" ht="17.25" customHeight="1" x14ac:dyDescent="0.25">
      <c r="A7" s="51" t="s">
        <v>17</v>
      </c>
      <c r="B7" s="58">
        <v>9100</v>
      </c>
      <c r="C7" s="58">
        <v>8203</v>
      </c>
      <c r="D7" s="58">
        <v>7571</v>
      </c>
      <c r="E7" s="58">
        <v>7543</v>
      </c>
      <c r="F7" s="58">
        <v>7432</v>
      </c>
      <c r="G7" s="58">
        <v>7414</v>
      </c>
      <c r="H7" s="58">
        <v>7050</v>
      </c>
      <c r="I7" s="58">
        <v>7076</v>
      </c>
      <c r="J7" s="58">
        <v>7270</v>
      </c>
      <c r="K7" s="216">
        <v>7342</v>
      </c>
      <c r="L7" s="89">
        <v>7403</v>
      </c>
      <c r="M7" s="110">
        <f t="shared" si="0"/>
        <v>61</v>
      </c>
      <c r="N7" s="111">
        <f t="shared" si="1"/>
        <v>8.3083628439117874E-3</v>
      </c>
      <c r="O7" s="112">
        <f t="shared" si="2"/>
        <v>-11</v>
      </c>
      <c r="P7" s="113">
        <f t="shared" si="3"/>
        <v>-1.4836795252225476E-3</v>
      </c>
      <c r="Q7" s="114">
        <f t="shared" si="4"/>
        <v>-1697</v>
      </c>
      <c r="R7" s="115">
        <f t="shared" si="5"/>
        <v>-0.18648351648351646</v>
      </c>
      <c r="S7" s="249"/>
      <c r="T7" s="251"/>
      <c r="U7" s="252"/>
      <c r="V7" s="251"/>
      <c r="W7" s="252"/>
      <c r="X7" s="251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</row>
    <row r="8" spans="1:42" ht="17.25" customHeight="1" x14ac:dyDescent="0.25">
      <c r="A8" s="51" t="s">
        <v>18</v>
      </c>
      <c r="B8" s="58">
        <v>6715</v>
      </c>
      <c r="C8" s="58">
        <v>5803</v>
      </c>
      <c r="D8" s="58">
        <v>5501</v>
      </c>
      <c r="E8" s="58">
        <v>5280</v>
      </c>
      <c r="F8" s="58">
        <v>5188</v>
      </c>
      <c r="G8" s="58">
        <v>5126</v>
      </c>
      <c r="H8" s="58">
        <v>5059</v>
      </c>
      <c r="I8" s="58">
        <v>5017</v>
      </c>
      <c r="J8" s="58">
        <v>4963</v>
      </c>
      <c r="K8" s="216">
        <v>5146</v>
      </c>
      <c r="L8" s="89">
        <v>5273</v>
      </c>
      <c r="M8" s="110">
        <f t="shared" si="0"/>
        <v>127</v>
      </c>
      <c r="N8" s="111">
        <f t="shared" si="1"/>
        <v>2.4679362611737199E-2</v>
      </c>
      <c r="O8" s="112">
        <f t="shared" si="2"/>
        <v>147</v>
      </c>
      <c r="P8" s="113">
        <f t="shared" si="3"/>
        <v>2.8677331252438654E-2</v>
      </c>
      <c r="Q8" s="114">
        <f t="shared" si="4"/>
        <v>-1442</v>
      </c>
      <c r="R8" s="115">
        <f t="shared" si="5"/>
        <v>-0.21474311243484734</v>
      </c>
      <c r="S8" s="249"/>
      <c r="T8" s="251"/>
      <c r="U8" s="252"/>
      <c r="V8" s="251"/>
      <c r="W8" s="252"/>
      <c r="X8" s="251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</row>
    <row r="9" spans="1:42" ht="17.25" customHeight="1" x14ac:dyDescent="0.25">
      <c r="A9" s="51" t="s">
        <v>19</v>
      </c>
      <c r="B9" s="58">
        <v>5569</v>
      </c>
      <c r="C9" s="58">
        <v>4710</v>
      </c>
      <c r="D9" s="58">
        <v>4473</v>
      </c>
      <c r="E9" s="58">
        <v>4181</v>
      </c>
      <c r="F9" s="58">
        <v>4180</v>
      </c>
      <c r="G9" s="58">
        <v>4340</v>
      </c>
      <c r="H9" s="58">
        <v>4128</v>
      </c>
      <c r="I9" s="58">
        <v>4337</v>
      </c>
      <c r="J9" s="58">
        <v>4190</v>
      </c>
      <c r="K9" s="216">
        <v>4342</v>
      </c>
      <c r="L9" s="89">
        <v>4413</v>
      </c>
      <c r="M9" s="110">
        <f t="shared" si="0"/>
        <v>71</v>
      </c>
      <c r="N9" s="111">
        <f t="shared" si="1"/>
        <v>1.6351911561492294E-2</v>
      </c>
      <c r="O9" s="112">
        <f t="shared" si="2"/>
        <v>73</v>
      </c>
      <c r="P9" s="113">
        <f t="shared" si="3"/>
        <v>1.6820276497695907E-2</v>
      </c>
      <c r="Q9" s="114">
        <f t="shared" si="4"/>
        <v>-1156</v>
      </c>
      <c r="R9" s="115">
        <f t="shared" si="5"/>
        <v>-0.20757766205782002</v>
      </c>
      <c r="S9" s="249"/>
      <c r="T9" s="251"/>
      <c r="U9" s="252"/>
      <c r="V9" s="251"/>
      <c r="W9" s="252"/>
      <c r="X9" s="251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</row>
    <row r="10" spans="1:42" ht="17.25" customHeight="1" x14ac:dyDescent="0.25">
      <c r="A10" s="51" t="s">
        <v>20</v>
      </c>
      <c r="B10" s="58">
        <v>3241</v>
      </c>
      <c r="C10" s="58">
        <v>2917</v>
      </c>
      <c r="D10" s="58">
        <v>2533</v>
      </c>
      <c r="E10" s="58">
        <v>2284</v>
      </c>
      <c r="F10" s="58">
        <v>2315</v>
      </c>
      <c r="G10" s="58">
        <v>2171</v>
      </c>
      <c r="H10" s="58">
        <v>2172</v>
      </c>
      <c r="I10" s="58">
        <v>2223</v>
      </c>
      <c r="J10" s="58">
        <v>2256</v>
      </c>
      <c r="K10" s="216">
        <v>2041</v>
      </c>
      <c r="L10" s="89">
        <v>2217</v>
      </c>
      <c r="M10" s="110">
        <f t="shared" si="0"/>
        <v>176</v>
      </c>
      <c r="N10" s="111">
        <f t="shared" si="1"/>
        <v>8.62322390984811E-2</v>
      </c>
      <c r="O10" s="112">
        <f t="shared" si="2"/>
        <v>46</v>
      </c>
      <c r="P10" s="113">
        <f t="shared" si="3"/>
        <v>2.1188392445877557E-2</v>
      </c>
      <c r="Q10" s="114">
        <f t="shared" si="4"/>
        <v>-1024</v>
      </c>
      <c r="R10" s="115">
        <f t="shared" si="5"/>
        <v>-0.31595186670780628</v>
      </c>
      <c r="S10" s="249"/>
      <c r="T10" s="251"/>
      <c r="U10" s="252"/>
      <c r="V10" s="251"/>
      <c r="W10" s="252"/>
      <c r="X10" s="251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7.25" customHeight="1" x14ac:dyDescent="0.25">
      <c r="A11" s="51" t="s">
        <v>21</v>
      </c>
      <c r="B11" s="58">
        <v>9261</v>
      </c>
      <c r="C11" s="58">
        <v>8256</v>
      </c>
      <c r="D11" s="58">
        <v>7852</v>
      </c>
      <c r="E11" s="58">
        <v>7453</v>
      </c>
      <c r="F11" s="58">
        <v>7144</v>
      </c>
      <c r="G11" s="58">
        <v>7066</v>
      </c>
      <c r="H11" s="58">
        <v>7019</v>
      </c>
      <c r="I11" s="58">
        <v>6899</v>
      </c>
      <c r="J11" s="58">
        <v>6864</v>
      </c>
      <c r="K11" s="216">
        <v>6858</v>
      </c>
      <c r="L11" s="89">
        <v>7088</v>
      </c>
      <c r="M11" s="110">
        <f t="shared" si="0"/>
        <v>230</v>
      </c>
      <c r="N11" s="111">
        <f t="shared" si="1"/>
        <v>3.3537474482356444E-2</v>
      </c>
      <c r="O11" s="112">
        <f t="shared" si="2"/>
        <v>22</v>
      </c>
      <c r="P11" s="113">
        <f t="shared" si="3"/>
        <v>3.1135012737051326E-3</v>
      </c>
      <c r="Q11" s="114">
        <f t="shared" si="4"/>
        <v>-2173</v>
      </c>
      <c r="R11" s="115">
        <f t="shared" si="5"/>
        <v>-0.23463988770111222</v>
      </c>
      <c r="S11" s="249"/>
      <c r="T11" s="251"/>
      <c r="U11" s="252"/>
      <c r="V11" s="251"/>
      <c r="W11" s="252"/>
      <c r="X11" s="251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</row>
    <row r="12" spans="1:42" ht="17.25" customHeight="1" x14ac:dyDescent="0.25">
      <c r="A12" s="51" t="s">
        <v>22</v>
      </c>
      <c r="B12" s="58">
        <v>4160</v>
      </c>
      <c r="C12" s="58">
        <v>3722</v>
      </c>
      <c r="D12" s="58">
        <v>3592</v>
      </c>
      <c r="E12" s="58">
        <v>3496</v>
      </c>
      <c r="F12" s="58">
        <v>3301</v>
      </c>
      <c r="G12" s="58">
        <v>3330</v>
      </c>
      <c r="H12" s="58">
        <v>3319</v>
      </c>
      <c r="I12" s="58">
        <v>3230</v>
      </c>
      <c r="J12" s="58">
        <v>3191</v>
      </c>
      <c r="K12" s="216">
        <v>3365</v>
      </c>
      <c r="L12" s="89">
        <v>3403</v>
      </c>
      <c r="M12" s="110">
        <f t="shared" si="0"/>
        <v>38</v>
      </c>
      <c r="N12" s="111">
        <f t="shared" si="1"/>
        <v>1.1292719167904863E-2</v>
      </c>
      <c r="O12" s="112">
        <f t="shared" si="2"/>
        <v>73</v>
      </c>
      <c r="P12" s="113">
        <f t="shared" si="3"/>
        <v>2.1921921921921994E-2</v>
      </c>
      <c r="Q12" s="114">
        <f t="shared" si="4"/>
        <v>-757</v>
      </c>
      <c r="R12" s="115">
        <f t="shared" si="5"/>
        <v>-0.18197115384615381</v>
      </c>
      <c r="S12" s="249"/>
      <c r="T12" s="251"/>
      <c r="U12" s="252"/>
      <c r="V12" s="251"/>
      <c r="W12" s="252"/>
      <c r="X12" s="251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17.25" customHeight="1" x14ac:dyDescent="0.25">
      <c r="A13" s="51" t="s">
        <v>23</v>
      </c>
      <c r="B13" s="58">
        <v>6039</v>
      </c>
      <c r="C13" s="58">
        <v>5201</v>
      </c>
      <c r="D13" s="58">
        <v>5119</v>
      </c>
      <c r="E13" s="58">
        <v>4859</v>
      </c>
      <c r="F13" s="58">
        <v>4728</v>
      </c>
      <c r="G13" s="58">
        <v>4789</v>
      </c>
      <c r="H13" s="58">
        <v>4578</v>
      </c>
      <c r="I13" s="58">
        <v>4540</v>
      </c>
      <c r="J13" s="58">
        <v>4419</v>
      </c>
      <c r="K13" s="216">
        <v>4217</v>
      </c>
      <c r="L13" s="89">
        <v>4532</v>
      </c>
      <c r="M13" s="110">
        <f t="shared" si="0"/>
        <v>315</v>
      </c>
      <c r="N13" s="111">
        <f t="shared" si="1"/>
        <v>7.4697652359497324E-2</v>
      </c>
      <c r="O13" s="112">
        <f t="shared" si="2"/>
        <v>-257</v>
      </c>
      <c r="P13" s="113">
        <f t="shared" si="3"/>
        <v>-5.3664648152014993E-2</v>
      </c>
      <c r="Q13" s="114">
        <f t="shared" si="4"/>
        <v>-1507</v>
      </c>
      <c r="R13" s="115">
        <f t="shared" si="5"/>
        <v>-0.24954462659380694</v>
      </c>
      <c r="S13" s="249"/>
      <c r="T13" s="251"/>
      <c r="U13" s="252"/>
      <c r="V13" s="251"/>
      <c r="W13" s="252"/>
      <c r="X13" s="251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</row>
    <row r="14" spans="1:42" ht="17.25" customHeight="1" x14ac:dyDescent="0.25">
      <c r="A14" s="51" t="s">
        <v>24</v>
      </c>
      <c r="B14" s="58">
        <v>5269</v>
      </c>
      <c r="C14" s="58">
        <v>4665</v>
      </c>
      <c r="D14" s="58">
        <v>4291</v>
      </c>
      <c r="E14" s="58">
        <v>4059</v>
      </c>
      <c r="F14" s="58">
        <v>4058</v>
      </c>
      <c r="G14" s="58">
        <v>4142</v>
      </c>
      <c r="H14" s="58">
        <v>4196</v>
      </c>
      <c r="I14" s="58">
        <v>4059</v>
      </c>
      <c r="J14" s="58">
        <v>4234</v>
      </c>
      <c r="K14" s="216">
        <v>4147</v>
      </c>
      <c r="L14" s="89">
        <v>4447</v>
      </c>
      <c r="M14" s="110">
        <f t="shared" si="0"/>
        <v>300</v>
      </c>
      <c r="N14" s="111">
        <f t="shared" si="1"/>
        <v>7.2341451651796396E-2</v>
      </c>
      <c r="O14" s="112">
        <f t="shared" si="2"/>
        <v>305</v>
      </c>
      <c r="P14" s="113">
        <f t="shared" si="3"/>
        <v>7.3635924674070541E-2</v>
      </c>
      <c r="Q14" s="114">
        <f t="shared" si="4"/>
        <v>-822</v>
      </c>
      <c r="R14" s="115">
        <f t="shared" si="5"/>
        <v>-0.1560068324160182</v>
      </c>
      <c r="S14" s="249"/>
      <c r="T14" s="251"/>
      <c r="U14" s="252"/>
      <c r="V14" s="251"/>
      <c r="W14" s="252"/>
      <c r="X14" s="251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</row>
    <row r="15" spans="1:42" ht="17.25" customHeight="1" x14ac:dyDescent="0.25">
      <c r="A15" s="51" t="s">
        <v>25</v>
      </c>
      <c r="B15" s="58">
        <v>5327</v>
      </c>
      <c r="C15" s="58">
        <v>4504</v>
      </c>
      <c r="D15" s="58">
        <v>4390</v>
      </c>
      <c r="E15" s="58">
        <v>4104</v>
      </c>
      <c r="F15" s="58">
        <v>3984</v>
      </c>
      <c r="G15" s="58">
        <v>3814</v>
      </c>
      <c r="H15" s="58">
        <v>3717</v>
      </c>
      <c r="I15" s="58">
        <v>3589</v>
      </c>
      <c r="J15" s="58">
        <v>3682</v>
      </c>
      <c r="K15" s="216">
        <v>3804</v>
      </c>
      <c r="L15" s="89">
        <v>3798</v>
      </c>
      <c r="M15" s="110">
        <f t="shared" si="0"/>
        <v>-6</v>
      </c>
      <c r="N15" s="111">
        <f t="shared" si="1"/>
        <v>-1.577287066246047E-3</v>
      </c>
      <c r="O15" s="112">
        <f t="shared" si="2"/>
        <v>-16</v>
      </c>
      <c r="P15" s="113">
        <f t="shared" si="3"/>
        <v>-4.1950707918195773E-3</v>
      </c>
      <c r="Q15" s="114">
        <f t="shared" si="4"/>
        <v>-1529</v>
      </c>
      <c r="R15" s="115">
        <f t="shared" si="5"/>
        <v>-0.28702834616106632</v>
      </c>
      <c r="S15" s="249"/>
      <c r="T15" s="251"/>
      <c r="U15" s="252"/>
      <c r="V15" s="251"/>
      <c r="W15" s="252"/>
      <c r="X15" s="251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</row>
    <row r="16" spans="1:42" ht="17.25" customHeight="1" x14ac:dyDescent="0.25">
      <c r="A16" s="51" t="s">
        <v>26</v>
      </c>
      <c r="B16" s="58">
        <v>11674</v>
      </c>
      <c r="C16" s="58">
        <v>10061</v>
      </c>
      <c r="D16" s="58">
        <v>9328</v>
      </c>
      <c r="E16" s="58">
        <v>8828</v>
      </c>
      <c r="F16" s="58">
        <v>8869</v>
      </c>
      <c r="G16" s="58">
        <v>8813</v>
      </c>
      <c r="H16" s="58">
        <v>8601</v>
      </c>
      <c r="I16" s="58">
        <v>8446</v>
      </c>
      <c r="J16" s="58">
        <v>8468</v>
      </c>
      <c r="K16" s="216">
        <v>8597</v>
      </c>
      <c r="L16" s="89">
        <v>8702</v>
      </c>
      <c r="M16" s="110">
        <f t="shared" si="0"/>
        <v>105</v>
      </c>
      <c r="N16" s="111">
        <f t="shared" si="1"/>
        <v>1.2213562870768913E-2</v>
      </c>
      <c r="O16" s="112">
        <f t="shared" si="2"/>
        <v>-111</v>
      </c>
      <c r="P16" s="113">
        <f t="shared" si="3"/>
        <v>-1.2595030069215918E-2</v>
      </c>
      <c r="Q16" s="114">
        <f t="shared" si="4"/>
        <v>-2972</v>
      </c>
      <c r="R16" s="115">
        <f t="shared" si="5"/>
        <v>-0.25458283364742162</v>
      </c>
      <c r="S16" s="249"/>
      <c r="T16" s="251"/>
      <c r="U16" s="252"/>
      <c r="V16" s="251"/>
      <c r="W16" s="252"/>
      <c r="X16" s="251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</row>
    <row r="17" spans="1:42" ht="17.25" customHeight="1" x14ac:dyDescent="0.25">
      <c r="A17" s="51" t="s">
        <v>27</v>
      </c>
      <c r="B17" s="58">
        <v>6353</v>
      </c>
      <c r="C17" s="58">
        <v>5656</v>
      </c>
      <c r="D17" s="58">
        <v>5294</v>
      </c>
      <c r="E17" s="58">
        <v>5189</v>
      </c>
      <c r="F17" s="58">
        <v>5220</v>
      </c>
      <c r="G17" s="58">
        <v>5168</v>
      </c>
      <c r="H17" s="58">
        <v>4875</v>
      </c>
      <c r="I17" s="58">
        <v>4999</v>
      </c>
      <c r="J17" s="58">
        <v>4975</v>
      </c>
      <c r="K17" s="216">
        <v>5070</v>
      </c>
      <c r="L17" s="89">
        <v>5025</v>
      </c>
      <c r="M17" s="110">
        <f t="shared" si="0"/>
        <v>-45</v>
      </c>
      <c r="N17" s="111">
        <f t="shared" si="1"/>
        <v>-8.8757396449704595E-3</v>
      </c>
      <c r="O17" s="112">
        <f t="shared" si="2"/>
        <v>-143</v>
      </c>
      <c r="P17" s="113">
        <f t="shared" si="3"/>
        <v>-2.767027863777094E-2</v>
      </c>
      <c r="Q17" s="114">
        <f t="shared" si="4"/>
        <v>-1328</v>
      </c>
      <c r="R17" s="115">
        <f t="shared" si="5"/>
        <v>-0.20903510152683769</v>
      </c>
      <c r="S17" s="249"/>
      <c r="T17" s="251"/>
      <c r="U17" s="252"/>
      <c r="V17" s="251"/>
      <c r="W17" s="252"/>
      <c r="X17" s="251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</row>
    <row r="18" spans="1:42" ht="17.25" customHeight="1" x14ac:dyDescent="0.25">
      <c r="A18" s="51" t="s">
        <v>28</v>
      </c>
      <c r="B18" s="58">
        <v>6117</v>
      </c>
      <c r="C18" s="58">
        <v>5153</v>
      </c>
      <c r="D18" s="58">
        <v>4784</v>
      </c>
      <c r="E18" s="58">
        <v>4569</v>
      </c>
      <c r="F18" s="58">
        <v>4410</v>
      </c>
      <c r="G18" s="58">
        <v>4493</v>
      </c>
      <c r="H18" s="58">
        <v>4531</v>
      </c>
      <c r="I18" s="58">
        <v>4362</v>
      </c>
      <c r="J18" s="58">
        <v>4309</v>
      </c>
      <c r="K18" s="216">
        <v>4424</v>
      </c>
      <c r="L18" s="89">
        <v>4390</v>
      </c>
      <c r="M18" s="110">
        <f t="shared" si="0"/>
        <v>-34</v>
      </c>
      <c r="N18" s="111">
        <f t="shared" si="1"/>
        <v>-7.6853526220614921E-3</v>
      </c>
      <c r="O18" s="112">
        <f t="shared" si="2"/>
        <v>-103</v>
      </c>
      <c r="P18" s="113">
        <f t="shared" si="3"/>
        <v>-2.2924549298909414E-2</v>
      </c>
      <c r="Q18" s="114">
        <f t="shared" si="4"/>
        <v>-1727</v>
      </c>
      <c r="R18" s="115">
        <f t="shared" si="5"/>
        <v>-0.28232793853196014</v>
      </c>
      <c r="S18" s="249"/>
      <c r="T18" s="251"/>
      <c r="U18" s="252"/>
      <c r="V18" s="251"/>
      <c r="W18" s="252"/>
      <c r="X18" s="251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</row>
    <row r="19" spans="1:42" ht="17.25" customHeight="1" thickBot="1" x14ac:dyDescent="0.3">
      <c r="A19" s="50" t="s">
        <v>29</v>
      </c>
      <c r="B19" s="64">
        <v>12843</v>
      </c>
      <c r="C19" s="64">
        <v>11294</v>
      </c>
      <c r="D19" s="64">
        <v>10730</v>
      </c>
      <c r="E19" s="64">
        <v>10102</v>
      </c>
      <c r="F19" s="64">
        <v>10022</v>
      </c>
      <c r="G19" s="64">
        <v>9602</v>
      </c>
      <c r="H19" s="64">
        <v>9508</v>
      </c>
      <c r="I19" s="64">
        <v>9135</v>
      </c>
      <c r="J19" s="64">
        <v>9306</v>
      </c>
      <c r="K19" s="214">
        <v>9217</v>
      </c>
      <c r="L19" s="90">
        <v>9400</v>
      </c>
      <c r="M19" s="116">
        <f t="shared" si="0"/>
        <v>183</v>
      </c>
      <c r="N19" s="117">
        <f t="shared" si="1"/>
        <v>1.985461646956721E-2</v>
      </c>
      <c r="O19" s="118">
        <f t="shared" si="2"/>
        <v>-202</v>
      </c>
      <c r="P19" s="119">
        <f t="shared" si="3"/>
        <v>-2.1037283899187686E-2</v>
      </c>
      <c r="Q19" s="120">
        <f t="shared" si="4"/>
        <v>-3443</v>
      </c>
      <c r="R19" s="121">
        <f t="shared" si="5"/>
        <v>-0.26808378104804176</v>
      </c>
      <c r="S19" s="249"/>
      <c r="T19" s="251"/>
      <c r="U19" s="252"/>
      <c r="V19" s="251"/>
      <c r="W19" s="252"/>
      <c r="X19" s="251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</row>
    <row r="20" spans="1:42" s="9" customFormat="1" ht="24.75" customHeight="1" x14ac:dyDescent="0.25">
      <c r="A20" s="376" t="s">
        <v>130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4"/>
      <c r="AN20" s="134"/>
      <c r="AO20" s="134"/>
      <c r="AP20" s="135"/>
    </row>
    <row r="21" spans="1:42" x14ac:dyDescent="0.25">
      <c r="A21" s="284"/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</row>
    <row r="22" spans="1:42" x14ac:dyDescent="0.25"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4"/>
      <c r="AM22" s="134"/>
      <c r="AN22" s="134"/>
      <c r="AO22" s="134"/>
      <c r="AP22" s="134"/>
    </row>
    <row r="23" spans="1:42" x14ac:dyDescent="0.25"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</row>
    <row r="24" spans="1:42" x14ac:dyDescent="0.25"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</row>
    <row r="25" spans="1:42" x14ac:dyDescent="0.25"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</row>
    <row r="26" spans="1:42" x14ac:dyDescent="0.25"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</row>
    <row r="27" spans="1:42" x14ac:dyDescent="0.25"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</row>
    <row r="28" spans="1:42" x14ac:dyDescent="0.25"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</row>
    <row r="29" spans="1:42" x14ac:dyDescent="0.25"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</row>
    <row r="30" spans="1:42" x14ac:dyDescent="0.25"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</row>
    <row r="31" spans="1:42" x14ac:dyDescent="0.25"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</row>
    <row r="32" spans="1:42" x14ac:dyDescent="0.25"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</row>
    <row r="33" spans="20:42" x14ac:dyDescent="0.25"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</row>
    <row r="34" spans="20:42" x14ac:dyDescent="0.25"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</row>
    <row r="35" spans="20:42" x14ac:dyDescent="0.25"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</row>
    <row r="36" spans="20:42" x14ac:dyDescent="0.25"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</row>
    <row r="37" spans="20:42" x14ac:dyDescent="0.25"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</row>
    <row r="38" spans="20:42" x14ac:dyDescent="0.25"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</row>
    <row r="39" spans="20:42" x14ac:dyDescent="0.25"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</row>
    <row r="40" spans="20:42" x14ac:dyDescent="0.25"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</row>
    <row r="41" spans="20:42" x14ac:dyDescent="0.25"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</row>
    <row r="42" spans="20:42" x14ac:dyDescent="0.25"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</row>
    <row r="43" spans="20:42" x14ac:dyDescent="0.25"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</row>
    <row r="44" spans="20:42" x14ac:dyDescent="0.25"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</row>
    <row r="45" spans="20:42" x14ac:dyDescent="0.25"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</row>
    <row r="46" spans="20:42" x14ac:dyDescent="0.25"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</row>
    <row r="47" spans="20:42" x14ac:dyDescent="0.25"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</row>
    <row r="48" spans="20:42" x14ac:dyDescent="0.25"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</row>
    <row r="49" spans="20:42" x14ac:dyDescent="0.25"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</row>
    <row r="50" spans="20:42" x14ac:dyDescent="0.25"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</row>
    <row r="51" spans="20:42" x14ac:dyDescent="0.25"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</row>
    <row r="52" spans="20:42" x14ac:dyDescent="0.25"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</row>
    <row r="53" spans="20:42" x14ac:dyDescent="0.25"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</row>
    <row r="54" spans="20:42" x14ac:dyDescent="0.25"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</row>
    <row r="55" spans="20:42" x14ac:dyDescent="0.25"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</row>
    <row r="56" spans="20:42" x14ac:dyDescent="0.25"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</row>
    <row r="57" spans="20:42" x14ac:dyDescent="0.25"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</row>
    <row r="58" spans="20:42" x14ac:dyDescent="0.25"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</row>
    <row r="59" spans="20:42" x14ac:dyDescent="0.25"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</row>
    <row r="60" spans="20:42" x14ac:dyDescent="0.25"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34"/>
      <c r="AP60" s="134"/>
    </row>
    <row r="61" spans="20:42" x14ac:dyDescent="0.25"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34"/>
      <c r="AP61" s="134"/>
    </row>
    <row r="62" spans="20:42" x14ac:dyDescent="0.25"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</row>
    <row r="63" spans="20:42" x14ac:dyDescent="0.25"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34"/>
      <c r="AP63" s="134"/>
    </row>
    <row r="64" spans="20:42" x14ac:dyDescent="0.25"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</row>
    <row r="65" spans="20:42" x14ac:dyDescent="0.25"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</row>
    <row r="66" spans="20:42" x14ac:dyDescent="0.25"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</row>
    <row r="67" spans="20:42" x14ac:dyDescent="0.25"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</row>
    <row r="68" spans="20:42" x14ac:dyDescent="0.25"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</row>
    <row r="69" spans="20:42" x14ac:dyDescent="0.25"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</row>
    <row r="70" spans="20:42" x14ac:dyDescent="0.25"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</row>
    <row r="71" spans="20:42" x14ac:dyDescent="0.25"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</row>
    <row r="72" spans="20:42" x14ac:dyDescent="0.25"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</row>
    <row r="73" spans="20:42" x14ac:dyDescent="0.25"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</row>
    <row r="74" spans="20:42" x14ac:dyDescent="0.25"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34"/>
      <c r="AP74" s="134"/>
    </row>
    <row r="75" spans="20:42" x14ac:dyDescent="0.25"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</row>
    <row r="76" spans="20:42" x14ac:dyDescent="0.25"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34"/>
      <c r="AP76" s="134"/>
    </row>
    <row r="77" spans="20:42" x14ac:dyDescent="0.25"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34"/>
      <c r="AP77" s="134"/>
    </row>
    <row r="78" spans="20:42" x14ac:dyDescent="0.25"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</row>
    <row r="79" spans="20:42" x14ac:dyDescent="0.25"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34"/>
      <c r="AP79" s="134"/>
    </row>
    <row r="80" spans="20:42" x14ac:dyDescent="0.25"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</row>
    <row r="81" spans="20:42" x14ac:dyDescent="0.25"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</row>
    <row r="82" spans="20:42" x14ac:dyDescent="0.25">
      <c r="T82" s="134"/>
      <c r="U82" s="134"/>
      <c r="V82" s="134"/>
      <c r="W82" s="134"/>
      <c r="X82" s="134"/>
      <c r="Y82" s="134"/>
      <c r="Z82" s="134"/>
      <c r="AA82" s="134"/>
      <c r="AB82" s="134"/>
      <c r="AC82" s="134"/>
      <c r="AD82" s="134"/>
      <c r="AE82" s="134"/>
      <c r="AF82" s="134"/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</row>
    <row r="83" spans="20:42" x14ac:dyDescent="0.25"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</row>
    <row r="84" spans="20:42" x14ac:dyDescent="0.25"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</row>
    <row r="85" spans="20:42" x14ac:dyDescent="0.25"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</row>
    <row r="86" spans="20:42" x14ac:dyDescent="0.25"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</row>
    <row r="87" spans="20:42" x14ac:dyDescent="0.25"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</row>
    <row r="88" spans="20:42" x14ac:dyDescent="0.25">
      <c r="T88" s="134"/>
      <c r="U88" s="134"/>
      <c r="V88" s="134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</row>
    <row r="89" spans="20:42" x14ac:dyDescent="0.25"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4"/>
      <c r="AE89" s="134"/>
      <c r="AF89" s="134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</row>
    <row r="90" spans="20:42" x14ac:dyDescent="0.25"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</row>
    <row r="91" spans="20:42" x14ac:dyDescent="0.25"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4"/>
      <c r="AE91" s="134"/>
      <c r="AF91" s="134"/>
      <c r="AG91" s="134"/>
      <c r="AH91" s="134"/>
      <c r="AI91" s="134"/>
      <c r="AJ91" s="134"/>
      <c r="AK91" s="134"/>
      <c r="AL91" s="134"/>
      <c r="AM91" s="134"/>
      <c r="AN91" s="134"/>
      <c r="AO91" s="134"/>
      <c r="AP91" s="134"/>
    </row>
    <row r="92" spans="20:42" x14ac:dyDescent="0.25">
      <c r="T92" s="134"/>
      <c r="U92" s="134"/>
      <c r="V92" s="134"/>
      <c r="W92" s="134"/>
      <c r="X92" s="134"/>
      <c r="Y92" s="134"/>
      <c r="Z92" s="134"/>
      <c r="AA92" s="134"/>
      <c r="AB92" s="134"/>
      <c r="AC92" s="134"/>
      <c r="AD92" s="134"/>
      <c r="AE92" s="134"/>
      <c r="AF92" s="134"/>
      <c r="AG92" s="134"/>
      <c r="AH92" s="134"/>
      <c r="AI92" s="134"/>
      <c r="AJ92" s="134"/>
      <c r="AK92" s="134"/>
      <c r="AL92" s="134"/>
      <c r="AM92" s="134"/>
      <c r="AN92" s="134"/>
      <c r="AO92" s="134"/>
      <c r="AP92" s="134"/>
    </row>
    <row r="93" spans="20:42" x14ac:dyDescent="0.25"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</row>
    <row r="94" spans="20:42" x14ac:dyDescent="0.25"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</row>
    <row r="95" spans="20:42" x14ac:dyDescent="0.25"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</row>
    <row r="96" spans="20:42" x14ac:dyDescent="0.25"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</row>
    <row r="97" spans="20:42" x14ac:dyDescent="0.25"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</row>
    <row r="98" spans="20:42" x14ac:dyDescent="0.25"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</row>
    <row r="99" spans="20:42" x14ac:dyDescent="0.25"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</row>
    <row r="100" spans="20:42" x14ac:dyDescent="0.25"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</row>
    <row r="101" spans="20:42" x14ac:dyDescent="0.25"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</row>
    <row r="102" spans="20:42" x14ac:dyDescent="0.25"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</row>
    <row r="103" spans="20:42" x14ac:dyDescent="0.25"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134"/>
    </row>
    <row r="104" spans="20:42" x14ac:dyDescent="0.25"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</row>
    <row r="105" spans="20:42" x14ac:dyDescent="0.25"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</row>
    <row r="106" spans="20:42" x14ac:dyDescent="0.25"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</row>
    <row r="107" spans="20:42" x14ac:dyDescent="0.25">
      <c r="T107" s="134"/>
      <c r="U107" s="134"/>
      <c r="V107" s="134"/>
      <c r="W107" s="134"/>
      <c r="X107" s="134"/>
      <c r="Y107" s="134"/>
      <c r="Z107" s="134"/>
      <c r="AA107" s="134"/>
      <c r="AB107" s="134"/>
      <c r="AC107" s="134"/>
      <c r="AD107" s="134"/>
      <c r="AE107" s="134"/>
      <c r="AF107" s="134"/>
      <c r="AG107" s="134"/>
      <c r="AH107" s="134"/>
      <c r="AI107" s="134"/>
      <c r="AJ107" s="134"/>
      <c r="AK107" s="134"/>
      <c r="AL107" s="134"/>
      <c r="AM107" s="134"/>
      <c r="AN107" s="134"/>
      <c r="AO107" s="134"/>
      <c r="AP107" s="134"/>
    </row>
    <row r="108" spans="20:42" x14ac:dyDescent="0.25"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</row>
    <row r="109" spans="20:42" x14ac:dyDescent="0.25">
      <c r="T109" s="134"/>
      <c r="U109" s="134"/>
      <c r="V109" s="134"/>
      <c r="W109" s="134"/>
      <c r="X109" s="134"/>
      <c r="Y109" s="134"/>
      <c r="Z109" s="134"/>
      <c r="AA109" s="134"/>
      <c r="AB109" s="134"/>
      <c r="AC109" s="134"/>
      <c r="AD109" s="134"/>
      <c r="AE109" s="134"/>
      <c r="AF109" s="134"/>
      <c r="AG109" s="134"/>
      <c r="AH109" s="134"/>
      <c r="AI109" s="134"/>
      <c r="AJ109" s="134"/>
      <c r="AK109" s="134"/>
      <c r="AL109" s="134"/>
      <c r="AM109" s="134"/>
      <c r="AN109" s="134"/>
      <c r="AO109" s="134"/>
      <c r="AP109" s="134"/>
    </row>
    <row r="110" spans="20:42" x14ac:dyDescent="0.25">
      <c r="T110" s="134"/>
      <c r="U110" s="134"/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  <c r="AP110" s="134"/>
    </row>
    <row r="111" spans="20:42" x14ac:dyDescent="0.25"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</row>
    <row r="112" spans="20:42" x14ac:dyDescent="0.25">
      <c r="T112" s="134"/>
      <c r="U112" s="134"/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</row>
  </sheetData>
  <mergeCells count="6">
    <mergeCell ref="A20:R20"/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workbookViewId="0">
      <selection activeCell="A2" sqref="A2"/>
    </sheetView>
  </sheetViews>
  <sheetFormatPr defaultColWidth="9.140625" defaultRowHeight="15" x14ac:dyDescent="0.25"/>
  <cols>
    <col min="1" max="1" width="18" style="57" customWidth="1"/>
    <col min="2" max="12" width="6.7109375" style="57" customWidth="1"/>
    <col min="13" max="18" width="6.42578125" style="57" customWidth="1"/>
    <col min="19" max="16384" width="9.140625" style="57"/>
  </cols>
  <sheetData>
    <row r="1" spans="1:24" s="13" customFormat="1" ht="17.25" customHeight="1" x14ac:dyDescent="0.2">
      <c r="A1" s="29" t="s">
        <v>157</v>
      </c>
      <c r="B1" s="31"/>
      <c r="C1" s="31"/>
      <c r="D1" s="31"/>
      <c r="E1" s="20"/>
      <c r="F1" s="20"/>
      <c r="G1" s="20"/>
      <c r="H1" s="20"/>
      <c r="I1" s="20"/>
      <c r="P1" s="143"/>
    </row>
    <row r="2" spans="1:24" ht="17.25" customHeight="1" thickBot="1" x14ac:dyDescent="0.3">
      <c r="A2" s="86" t="s">
        <v>83</v>
      </c>
      <c r="B2" s="54"/>
      <c r="C2" s="54"/>
    </row>
    <row r="3" spans="1:24" ht="24" customHeight="1" x14ac:dyDescent="0.25">
      <c r="A3" s="321" t="s">
        <v>80</v>
      </c>
      <c r="B3" s="323" t="s">
        <v>86</v>
      </c>
      <c r="C3" s="324"/>
      <c r="D3" s="324"/>
      <c r="E3" s="324"/>
      <c r="F3" s="324"/>
      <c r="G3" s="324"/>
      <c r="H3" s="324"/>
      <c r="I3" s="324"/>
      <c r="J3" s="324"/>
      <c r="K3" s="324"/>
      <c r="L3" s="330"/>
      <c r="M3" s="334" t="s">
        <v>172</v>
      </c>
      <c r="N3" s="326"/>
      <c r="O3" s="327" t="s">
        <v>170</v>
      </c>
      <c r="P3" s="329"/>
      <c r="Q3" s="325" t="s">
        <v>171</v>
      </c>
      <c r="R3" s="328"/>
    </row>
    <row r="4" spans="1:24" ht="17.25" customHeight="1" thickBot="1" x14ac:dyDescent="0.3">
      <c r="A4" s="322"/>
      <c r="B4" s="181" t="s">
        <v>6</v>
      </c>
      <c r="C4" s="181" t="s">
        <v>7</v>
      </c>
      <c r="D4" s="181" t="s">
        <v>8</v>
      </c>
      <c r="E4" s="181" t="s">
        <v>9</v>
      </c>
      <c r="F4" s="181" t="s">
        <v>10</v>
      </c>
      <c r="G4" s="181" t="s">
        <v>11</v>
      </c>
      <c r="H4" s="181" t="s">
        <v>12</v>
      </c>
      <c r="I4" s="181" t="s">
        <v>13</v>
      </c>
      <c r="J4" s="182" t="s">
        <v>14</v>
      </c>
      <c r="K4" s="212" t="s">
        <v>70</v>
      </c>
      <c r="L4" s="215" t="s">
        <v>79</v>
      </c>
      <c r="M4" s="184" t="s">
        <v>81</v>
      </c>
      <c r="N4" s="185" t="s">
        <v>82</v>
      </c>
      <c r="O4" s="186" t="s">
        <v>81</v>
      </c>
      <c r="P4" s="185" t="s">
        <v>82</v>
      </c>
      <c r="Q4" s="186" t="s">
        <v>81</v>
      </c>
      <c r="R4" s="197" t="s">
        <v>82</v>
      </c>
    </row>
    <row r="5" spans="1:24" ht="17.25" customHeight="1" x14ac:dyDescent="0.25">
      <c r="A5" s="49" t="s">
        <v>15</v>
      </c>
      <c r="B5" s="87">
        <v>83741</v>
      </c>
      <c r="C5" s="87">
        <v>78630</v>
      </c>
      <c r="D5" s="87">
        <v>74789</v>
      </c>
      <c r="E5" s="87">
        <v>73229</v>
      </c>
      <c r="F5" s="87">
        <v>69664</v>
      </c>
      <c r="G5" s="87">
        <v>61613</v>
      </c>
      <c r="H5" s="87">
        <v>57111</v>
      </c>
      <c r="I5" s="87">
        <v>52528</v>
      </c>
      <c r="J5" s="87">
        <v>52315</v>
      </c>
      <c r="K5" s="213">
        <v>52383</v>
      </c>
      <c r="L5" s="88">
        <v>52852</v>
      </c>
      <c r="M5" s="104">
        <f>L5-K5</f>
        <v>469</v>
      </c>
      <c r="N5" s="105">
        <f>L5/K5-1</f>
        <v>8.9532863715326982E-3</v>
      </c>
      <c r="O5" s="106">
        <f>L5-G5</f>
        <v>-8761</v>
      </c>
      <c r="P5" s="107">
        <f>L5/G5-1</f>
        <v>-0.14219401749630756</v>
      </c>
      <c r="Q5" s="108">
        <f>L5-B5</f>
        <v>-30889</v>
      </c>
      <c r="R5" s="109">
        <f>L5/B5-1</f>
        <v>-0.36886351966181441</v>
      </c>
      <c r="S5"/>
      <c r="T5"/>
      <c r="U5"/>
      <c r="V5"/>
      <c r="W5"/>
      <c r="X5"/>
    </row>
    <row r="6" spans="1:24" ht="17.25" customHeight="1" x14ac:dyDescent="0.25">
      <c r="A6" s="51" t="s">
        <v>16</v>
      </c>
      <c r="B6" s="58">
        <v>9367</v>
      </c>
      <c r="C6" s="58">
        <v>8867</v>
      </c>
      <c r="D6" s="58">
        <v>8205</v>
      </c>
      <c r="E6" s="58">
        <v>7997</v>
      </c>
      <c r="F6" s="58">
        <v>7533</v>
      </c>
      <c r="G6" s="58">
        <v>6752</v>
      </c>
      <c r="H6" s="58">
        <v>6375</v>
      </c>
      <c r="I6" s="58">
        <v>5952</v>
      </c>
      <c r="J6" s="58">
        <v>5825</v>
      </c>
      <c r="K6" s="216">
        <v>6114</v>
      </c>
      <c r="L6" s="89">
        <v>6530</v>
      </c>
      <c r="M6" s="110">
        <f t="shared" ref="M6:M19" si="0">L6-K6</f>
        <v>416</v>
      </c>
      <c r="N6" s="111">
        <f t="shared" ref="N6:N19" si="1">L6/K6-1</f>
        <v>6.80405626431142E-2</v>
      </c>
      <c r="O6" s="112">
        <f t="shared" ref="O6:O19" si="2">L6-G6</f>
        <v>-222</v>
      </c>
      <c r="P6" s="113">
        <f t="shared" ref="P6:P19" si="3">L6/G6-1</f>
        <v>-3.2879146919431279E-2</v>
      </c>
      <c r="Q6" s="114">
        <f t="shared" ref="Q6:Q19" si="4">L6-B6</f>
        <v>-2837</v>
      </c>
      <c r="R6" s="115">
        <f t="shared" ref="R6:R19" si="5">L6/B6-1</f>
        <v>-0.30287178392228031</v>
      </c>
      <c r="S6"/>
      <c r="T6"/>
      <c r="U6"/>
      <c r="V6"/>
      <c r="W6"/>
      <c r="X6"/>
    </row>
    <row r="7" spans="1:24" ht="17.25" customHeight="1" x14ac:dyDescent="0.25">
      <c r="A7" s="51" t="s">
        <v>17</v>
      </c>
      <c r="B7" s="58">
        <v>7300</v>
      </c>
      <c r="C7" s="58">
        <v>7150</v>
      </c>
      <c r="D7" s="58">
        <v>6741</v>
      </c>
      <c r="E7" s="58">
        <v>6445</v>
      </c>
      <c r="F7" s="58">
        <v>6224</v>
      </c>
      <c r="G7" s="58">
        <v>5584</v>
      </c>
      <c r="H7" s="58">
        <v>5187</v>
      </c>
      <c r="I7" s="58">
        <v>4827</v>
      </c>
      <c r="J7" s="58">
        <v>4875</v>
      </c>
      <c r="K7" s="216">
        <v>4789</v>
      </c>
      <c r="L7" s="89">
        <v>4648</v>
      </c>
      <c r="M7" s="110">
        <f t="shared" si="0"/>
        <v>-141</v>
      </c>
      <c r="N7" s="111">
        <f t="shared" si="1"/>
        <v>-2.9442472332428471E-2</v>
      </c>
      <c r="O7" s="112">
        <f t="shared" si="2"/>
        <v>-936</v>
      </c>
      <c r="P7" s="113">
        <f t="shared" si="3"/>
        <v>-0.16762177650429799</v>
      </c>
      <c r="Q7" s="114">
        <f t="shared" si="4"/>
        <v>-2652</v>
      </c>
      <c r="R7" s="115">
        <f t="shared" si="5"/>
        <v>-0.36328767123287675</v>
      </c>
      <c r="S7"/>
      <c r="T7"/>
      <c r="U7"/>
      <c r="V7"/>
      <c r="W7"/>
      <c r="X7"/>
    </row>
    <row r="8" spans="1:24" ht="17.25" customHeight="1" x14ac:dyDescent="0.25">
      <c r="A8" s="51" t="s">
        <v>18</v>
      </c>
      <c r="B8" s="58">
        <v>5662</v>
      </c>
      <c r="C8" s="58">
        <v>5401</v>
      </c>
      <c r="D8" s="58">
        <v>5018</v>
      </c>
      <c r="E8" s="58">
        <v>5007</v>
      </c>
      <c r="F8" s="58">
        <v>4820</v>
      </c>
      <c r="G8" s="58">
        <v>4148</v>
      </c>
      <c r="H8" s="58">
        <v>3840</v>
      </c>
      <c r="I8" s="58">
        <v>3556</v>
      </c>
      <c r="J8" s="58">
        <v>3584</v>
      </c>
      <c r="K8" s="216">
        <v>3534</v>
      </c>
      <c r="L8" s="89">
        <v>3631</v>
      </c>
      <c r="M8" s="110">
        <f t="shared" si="0"/>
        <v>97</v>
      </c>
      <c r="N8" s="111">
        <f t="shared" si="1"/>
        <v>2.7447651386530936E-2</v>
      </c>
      <c r="O8" s="112">
        <f t="shared" si="2"/>
        <v>-517</v>
      </c>
      <c r="P8" s="113">
        <f t="shared" si="3"/>
        <v>-0.12463837994214078</v>
      </c>
      <c r="Q8" s="114">
        <f t="shared" si="4"/>
        <v>-2031</v>
      </c>
      <c r="R8" s="115">
        <f t="shared" si="5"/>
        <v>-0.35870717061109147</v>
      </c>
      <c r="S8"/>
      <c r="T8"/>
      <c r="U8"/>
      <c r="V8"/>
      <c r="W8"/>
      <c r="X8"/>
    </row>
    <row r="9" spans="1:24" ht="17.25" customHeight="1" x14ac:dyDescent="0.25">
      <c r="A9" s="51" t="s">
        <v>19</v>
      </c>
      <c r="B9" s="58">
        <v>4299</v>
      </c>
      <c r="C9" s="58">
        <v>4280</v>
      </c>
      <c r="D9" s="58">
        <v>3700</v>
      </c>
      <c r="E9" s="58">
        <v>3780</v>
      </c>
      <c r="F9" s="58">
        <v>3633</v>
      </c>
      <c r="G9" s="58">
        <v>3331</v>
      </c>
      <c r="H9" s="58">
        <v>2918</v>
      </c>
      <c r="I9" s="58">
        <v>2752</v>
      </c>
      <c r="J9" s="58">
        <v>2742</v>
      </c>
      <c r="K9" s="216">
        <v>2847</v>
      </c>
      <c r="L9" s="89">
        <v>2844</v>
      </c>
      <c r="M9" s="110">
        <f t="shared" si="0"/>
        <v>-3</v>
      </c>
      <c r="N9" s="111">
        <f t="shared" si="1"/>
        <v>-1.0537407797681642E-3</v>
      </c>
      <c r="O9" s="112">
        <f t="shared" si="2"/>
        <v>-487</v>
      </c>
      <c r="P9" s="113">
        <f t="shared" si="3"/>
        <v>-0.14620234163914736</v>
      </c>
      <c r="Q9" s="114">
        <f t="shared" si="4"/>
        <v>-1455</v>
      </c>
      <c r="R9" s="115">
        <f t="shared" si="5"/>
        <v>-0.33845080251221216</v>
      </c>
      <c r="S9"/>
      <c r="T9"/>
      <c r="U9"/>
      <c r="V9"/>
      <c r="W9"/>
      <c r="X9"/>
    </row>
    <row r="10" spans="1:24" ht="17.25" customHeight="1" x14ac:dyDescent="0.25">
      <c r="A10" s="51" t="s">
        <v>20</v>
      </c>
      <c r="B10" s="58">
        <v>2341</v>
      </c>
      <c r="C10" s="58">
        <v>1871</v>
      </c>
      <c r="D10" s="58">
        <v>1879</v>
      </c>
      <c r="E10" s="58">
        <v>1839</v>
      </c>
      <c r="F10" s="58">
        <v>1772</v>
      </c>
      <c r="G10" s="58">
        <v>1598</v>
      </c>
      <c r="H10" s="58">
        <v>1314</v>
      </c>
      <c r="I10" s="58">
        <v>1180</v>
      </c>
      <c r="J10" s="58">
        <v>1272</v>
      </c>
      <c r="K10" s="216">
        <v>1178</v>
      </c>
      <c r="L10" s="89">
        <v>1232</v>
      </c>
      <c r="M10" s="110">
        <f t="shared" si="0"/>
        <v>54</v>
      </c>
      <c r="N10" s="111">
        <f t="shared" si="1"/>
        <v>4.5840407470288724E-2</v>
      </c>
      <c r="O10" s="112">
        <f t="shared" si="2"/>
        <v>-366</v>
      </c>
      <c r="P10" s="113">
        <f t="shared" si="3"/>
        <v>-0.22903629536921155</v>
      </c>
      <c r="Q10" s="114">
        <f t="shared" si="4"/>
        <v>-1109</v>
      </c>
      <c r="R10" s="115">
        <f t="shared" si="5"/>
        <v>-0.47372917556599747</v>
      </c>
      <c r="S10"/>
      <c r="T10"/>
      <c r="U10"/>
      <c r="V10"/>
      <c r="W10"/>
      <c r="X10"/>
    </row>
    <row r="11" spans="1:24" ht="17.25" customHeight="1" x14ac:dyDescent="0.25">
      <c r="A11" s="51" t="s">
        <v>21</v>
      </c>
      <c r="B11" s="58">
        <v>6392</v>
      </c>
      <c r="C11" s="58">
        <v>5964</v>
      </c>
      <c r="D11" s="58">
        <v>5725</v>
      </c>
      <c r="E11" s="58">
        <v>5361</v>
      </c>
      <c r="F11" s="58">
        <v>5193</v>
      </c>
      <c r="G11" s="58">
        <v>4491</v>
      </c>
      <c r="H11" s="58">
        <v>4130</v>
      </c>
      <c r="I11" s="58">
        <v>3781</v>
      </c>
      <c r="J11" s="58">
        <v>3867</v>
      </c>
      <c r="K11" s="216">
        <v>3810</v>
      </c>
      <c r="L11" s="89">
        <v>3989</v>
      </c>
      <c r="M11" s="110">
        <f t="shared" si="0"/>
        <v>179</v>
      </c>
      <c r="N11" s="111">
        <f t="shared" si="1"/>
        <v>4.6981627296587947E-2</v>
      </c>
      <c r="O11" s="112">
        <f t="shared" si="2"/>
        <v>-502</v>
      </c>
      <c r="P11" s="113">
        <f t="shared" si="3"/>
        <v>-0.11177911378312178</v>
      </c>
      <c r="Q11" s="114">
        <f t="shared" si="4"/>
        <v>-2403</v>
      </c>
      <c r="R11" s="115">
        <f t="shared" si="5"/>
        <v>-0.37593867334167708</v>
      </c>
      <c r="S11"/>
      <c r="T11"/>
      <c r="U11"/>
      <c r="V11"/>
      <c r="W11"/>
      <c r="X11"/>
    </row>
    <row r="12" spans="1:24" ht="17.25" customHeight="1" x14ac:dyDescent="0.25">
      <c r="A12" s="51" t="s">
        <v>22</v>
      </c>
      <c r="B12" s="58">
        <v>3393</v>
      </c>
      <c r="C12" s="58">
        <v>3184</v>
      </c>
      <c r="D12" s="58">
        <v>2783</v>
      </c>
      <c r="E12" s="58">
        <v>2570</v>
      </c>
      <c r="F12" s="58">
        <v>2414</v>
      </c>
      <c r="G12" s="58">
        <v>2271</v>
      </c>
      <c r="H12" s="58">
        <v>2173</v>
      </c>
      <c r="I12" s="58">
        <v>2023</v>
      </c>
      <c r="J12" s="58">
        <v>1987</v>
      </c>
      <c r="K12" s="216">
        <v>2096</v>
      </c>
      <c r="L12" s="89">
        <v>2054</v>
      </c>
      <c r="M12" s="110">
        <f t="shared" si="0"/>
        <v>-42</v>
      </c>
      <c r="N12" s="111">
        <f t="shared" si="1"/>
        <v>-2.0038167938931317E-2</v>
      </c>
      <c r="O12" s="112">
        <f t="shared" si="2"/>
        <v>-217</v>
      </c>
      <c r="P12" s="113">
        <f t="shared" si="3"/>
        <v>-9.5552619991193355E-2</v>
      </c>
      <c r="Q12" s="114">
        <f t="shared" si="4"/>
        <v>-1339</v>
      </c>
      <c r="R12" s="115">
        <f t="shared" si="5"/>
        <v>-0.3946360153256705</v>
      </c>
      <c r="S12"/>
      <c r="T12"/>
      <c r="U12"/>
      <c r="V12"/>
      <c r="W12"/>
      <c r="X12"/>
    </row>
    <row r="13" spans="1:24" ht="17.25" customHeight="1" x14ac:dyDescent="0.25">
      <c r="A13" s="51" t="s">
        <v>23</v>
      </c>
      <c r="B13" s="58">
        <v>4787</v>
      </c>
      <c r="C13" s="58">
        <v>4504</v>
      </c>
      <c r="D13" s="58">
        <v>4716</v>
      </c>
      <c r="E13" s="58">
        <v>4546</v>
      </c>
      <c r="F13" s="58">
        <v>4377</v>
      </c>
      <c r="G13" s="58">
        <v>3634</v>
      </c>
      <c r="H13" s="58">
        <v>3721</v>
      </c>
      <c r="I13" s="58">
        <v>3210</v>
      </c>
      <c r="J13" s="58">
        <v>3223</v>
      </c>
      <c r="K13" s="216">
        <v>3287</v>
      </c>
      <c r="L13" s="89">
        <v>3082</v>
      </c>
      <c r="M13" s="110">
        <f t="shared" si="0"/>
        <v>-205</v>
      </c>
      <c r="N13" s="111">
        <f t="shared" si="1"/>
        <v>-6.2366899908731344E-2</v>
      </c>
      <c r="O13" s="112">
        <f t="shared" si="2"/>
        <v>-552</v>
      </c>
      <c r="P13" s="113">
        <f t="shared" si="3"/>
        <v>-0.15189873417721522</v>
      </c>
      <c r="Q13" s="114">
        <f t="shared" si="4"/>
        <v>-1705</v>
      </c>
      <c r="R13" s="115">
        <f t="shared" si="5"/>
        <v>-0.35617296845623558</v>
      </c>
      <c r="S13"/>
      <c r="T13"/>
      <c r="U13"/>
      <c r="V13"/>
      <c r="W13"/>
      <c r="X13"/>
    </row>
    <row r="14" spans="1:24" ht="17.25" customHeight="1" x14ac:dyDescent="0.25">
      <c r="A14" s="51" t="s">
        <v>24</v>
      </c>
      <c r="B14" s="58">
        <v>4192</v>
      </c>
      <c r="C14" s="58">
        <v>4064</v>
      </c>
      <c r="D14" s="58">
        <v>3948</v>
      </c>
      <c r="E14" s="58">
        <v>3878</v>
      </c>
      <c r="F14" s="58">
        <v>3746</v>
      </c>
      <c r="G14" s="58">
        <v>3342</v>
      </c>
      <c r="H14" s="58">
        <v>2970</v>
      </c>
      <c r="I14" s="58">
        <v>2784</v>
      </c>
      <c r="J14" s="58">
        <v>2837</v>
      </c>
      <c r="K14" s="216">
        <v>2830</v>
      </c>
      <c r="L14" s="89">
        <v>2911</v>
      </c>
      <c r="M14" s="110">
        <f t="shared" si="0"/>
        <v>81</v>
      </c>
      <c r="N14" s="111">
        <f t="shared" si="1"/>
        <v>2.8621908127208551E-2</v>
      </c>
      <c r="O14" s="112">
        <f t="shared" si="2"/>
        <v>-431</v>
      </c>
      <c r="P14" s="113">
        <f t="shared" si="3"/>
        <v>-0.12896469180131653</v>
      </c>
      <c r="Q14" s="114">
        <f t="shared" si="4"/>
        <v>-1281</v>
      </c>
      <c r="R14" s="115">
        <f t="shared" si="5"/>
        <v>-0.30558206106870234</v>
      </c>
      <c r="S14"/>
      <c r="T14"/>
      <c r="U14"/>
      <c r="V14"/>
      <c r="W14"/>
      <c r="X14"/>
    </row>
    <row r="15" spans="1:24" ht="17.25" customHeight="1" x14ac:dyDescent="0.25">
      <c r="A15" s="51" t="s">
        <v>25</v>
      </c>
      <c r="B15" s="58">
        <v>4580</v>
      </c>
      <c r="C15" s="58">
        <v>4643</v>
      </c>
      <c r="D15" s="58">
        <v>4193</v>
      </c>
      <c r="E15" s="58">
        <v>4278</v>
      </c>
      <c r="F15" s="58">
        <v>4021</v>
      </c>
      <c r="G15" s="58">
        <v>3491</v>
      </c>
      <c r="H15" s="58">
        <v>3233</v>
      </c>
      <c r="I15" s="58">
        <v>3129</v>
      </c>
      <c r="J15" s="58">
        <v>3007</v>
      </c>
      <c r="K15" s="216">
        <v>2906</v>
      </c>
      <c r="L15" s="89">
        <v>2886</v>
      </c>
      <c r="M15" s="110">
        <f t="shared" si="0"/>
        <v>-20</v>
      </c>
      <c r="N15" s="111">
        <f t="shared" si="1"/>
        <v>-6.882312456985562E-3</v>
      </c>
      <c r="O15" s="112">
        <f t="shared" si="2"/>
        <v>-605</v>
      </c>
      <c r="P15" s="113">
        <f t="shared" si="3"/>
        <v>-0.17330277857347465</v>
      </c>
      <c r="Q15" s="114">
        <f t="shared" si="4"/>
        <v>-1694</v>
      </c>
      <c r="R15" s="115">
        <f t="shared" si="5"/>
        <v>-0.36986899563318776</v>
      </c>
      <c r="S15"/>
      <c r="T15"/>
      <c r="U15"/>
      <c r="V15"/>
      <c r="W15"/>
      <c r="X15"/>
    </row>
    <row r="16" spans="1:24" ht="17.25" customHeight="1" x14ac:dyDescent="0.25">
      <c r="A16" s="51" t="s">
        <v>26</v>
      </c>
      <c r="B16" s="58">
        <v>9672</v>
      </c>
      <c r="C16" s="58">
        <v>8890</v>
      </c>
      <c r="D16" s="58">
        <v>8786</v>
      </c>
      <c r="E16" s="58">
        <v>8599</v>
      </c>
      <c r="F16" s="58">
        <v>8106</v>
      </c>
      <c r="G16" s="58">
        <v>7154</v>
      </c>
      <c r="H16" s="58">
        <v>6545</v>
      </c>
      <c r="I16" s="58">
        <v>5984</v>
      </c>
      <c r="J16" s="58">
        <v>5942</v>
      </c>
      <c r="K16" s="216">
        <v>5862</v>
      </c>
      <c r="L16" s="89">
        <v>5901</v>
      </c>
      <c r="M16" s="110">
        <f t="shared" si="0"/>
        <v>39</v>
      </c>
      <c r="N16" s="111">
        <f t="shared" si="1"/>
        <v>6.6530194472875781E-3</v>
      </c>
      <c r="O16" s="112">
        <f t="shared" si="2"/>
        <v>-1253</v>
      </c>
      <c r="P16" s="113">
        <f t="shared" si="3"/>
        <v>-0.17514677103718201</v>
      </c>
      <c r="Q16" s="114">
        <f t="shared" si="4"/>
        <v>-3771</v>
      </c>
      <c r="R16" s="115">
        <f t="shared" si="5"/>
        <v>-0.38988833746898266</v>
      </c>
      <c r="S16"/>
      <c r="T16"/>
      <c r="U16"/>
      <c r="V16"/>
      <c r="W16"/>
      <c r="X16"/>
    </row>
    <row r="17" spans="1:24" ht="17.25" customHeight="1" x14ac:dyDescent="0.25">
      <c r="A17" s="51" t="s">
        <v>27</v>
      </c>
      <c r="B17" s="58">
        <v>5178</v>
      </c>
      <c r="C17" s="58">
        <v>4743</v>
      </c>
      <c r="D17" s="58">
        <v>4849</v>
      </c>
      <c r="E17" s="58">
        <v>4525</v>
      </c>
      <c r="F17" s="58">
        <v>4433</v>
      </c>
      <c r="G17" s="58">
        <v>4093</v>
      </c>
      <c r="H17" s="58">
        <v>3762</v>
      </c>
      <c r="I17" s="58">
        <v>3578</v>
      </c>
      <c r="J17" s="58">
        <v>3624</v>
      </c>
      <c r="K17" s="216">
        <v>3581</v>
      </c>
      <c r="L17" s="89">
        <v>3518</v>
      </c>
      <c r="M17" s="110">
        <f t="shared" si="0"/>
        <v>-63</v>
      </c>
      <c r="N17" s="111">
        <f t="shared" si="1"/>
        <v>-1.7592851158894196E-2</v>
      </c>
      <c r="O17" s="112">
        <f t="shared" si="2"/>
        <v>-575</v>
      </c>
      <c r="P17" s="113">
        <f t="shared" si="3"/>
        <v>-0.14048375274859515</v>
      </c>
      <c r="Q17" s="114">
        <f t="shared" si="4"/>
        <v>-1660</v>
      </c>
      <c r="R17" s="115">
        <f t="shared" si="5"/>
        <v>-0.32058709926612594</v>
      </c>
      <c r="S17"/>
      <c r="T17"/>
      <c r="U17"/>
      <c r="V17"/>
      <c r="W17"/>
      <c r="X17"/>
    </row>
    <row r="18" spans="1:24" ht="17.25" customHeight="1" x14ac:dyDescent="0.25">
      <c r="A18" s="51" t="s">
        <v>28</v>
      </c>
      <c r="B18" s="58">
        <v>5750</v>
      </c>
      <c r="C18" s="58">
        <v>4717</v>
      </c>
      <c r="D18" s="58">
        <v>5009</v>
      </c>
      <c r="E18" s="58">
        <v>5013</v>
      </c>
      <c r="F18" s="58">
        <v>4712</v>
      </c>
      <c r="G18" s="58">
        <v>3988</v>
      </c>
      <c r="H18" s="58">
        <v>3615</v>
      </c>
      <c r="I18" s="58">
        <v>3331</v>
      </c>
      <c r="J18" s="58">
        <v>3257</v>
      </c>
      <c r="K18" s="216">
        <v>3339</v>
      </c>
      <c r="L18" s="89">
        <v>3318</v>
      </c>
      <c r="M18" s="110">
        <f t="shared" si="0"/>
        <v>-21</v>
      </c>
      <c r="N18" s="111">
        <f t="shared" si="1"/>
        <v>-6.2893081761006275E-3</v>
      </c>
      <c r="O18" s="112">
        <f t="shared" si="2"/>
        <v>-670</v>
      </c>
      <c r="P18" s="113">
        <f t="shared" si="3"/>
        <v>-0.16800401203610837</v>
      </c>
      <c r="Q18" s="114">
        <f t="shared" si="4"/>
        <v>-2432</v>
      </c>
      <c r="R18" s="115">
        <f t="shared" si="5"/>
        <v>-0.42295652173913045</v>
      </c>
      <c r="S18"/>
      <c r="T18"/>
      <c r="U18"/>
      <c r="V18"/>
      <c r="W18"/>
      <c r="X18"/>
    </row>
    <row r="19" spans="1:24" ht="17.25" customHeight="1" thickBot="1" x14ac:dyDescent="0.3">
      <c r="A19" s="50" t="s">
        <v>29</v>
      </c>
      <c r="B19" s="64">
        <v>10828</v>
      </c>
      <c r="C19" s="64">
        <v>10352</v>
      </c>
      <c r="D19" s="64">
        <v>9237</v>
      </c>
      <c r="E19" s="64">
        <v>9391</v>
      </c>
      <c r="F19" s="64">
        <v>8680</v>
      </c>
      <c r="G19" s="64">
        <v>7736</v>
      </c>
      <c r="H19" s="64">
        <v>7328</v>
      </c>
      <c r="I19" s="64">
        <v>6441</v>
      </c>
      <c r="J19" s="64">
        <v>6273</v>
      </c>
      <c r="K19" s="214">
        <v>6210</v>
      </c>
      <c r="L19" s="90">
        <v>6308</v>
      </c>
      <c r="M19" s="116">
        <f t="shared" si="0"/>
        <v>98</v>
      </c>
      <c r="N19" s="117">
        <f t="shared" si="1"/>
        <v>1.5780998389693934E-2</v>
      </c>
      <c r="O19" s="118">
        <f t="shared" si="2"/>
        <v>-1428</v>
      </c>
      <c r="P19" s="119">
        <f t="shared" si="3"/>
        <v>-0.18459152016546021</v>
      </c>
      <c r="Q19" s="120">
        <f t="shared" si="4"/>
        <v>-4520</v>
      </c>
      <c r="R19" s="121">
        <f t="shared" si="5"/>
        <v>-0.41743627632065017</v>
      </c>
      <c r="S19"/>
      <c r="T19"/>
      <c r="U19"/>
      <c r="V19"/>
      <c r="W19"/>
      <c r="X19"/>
    </row>
    <row r="20" spans="1:24" s="9" customFormat="1" ht="17.25" customHeight="1" x14ac:dyDescent="0.25">
      <c r="A20" s="224" t="s">
        <v>114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</row>
    <row r="21" spans="1:24" ht="17.25" customHeight="1" x14ac:dyDescent="0.25">
      <c r="A21" s="283" t="s">
        <v>135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3" spans="1:24" x14ac:dyDescent="0.25"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</row>
  </sheetData>
  <mergeCells count="5">
    <mergeCell ref="A3:A4"/>
    <mergeCell ref="B3:L3"/>
    <mergeCell ref="M3:N3"/>
    <mergeCell ref="O3:P3"/>
    <mergeCell ref="Q3:R3"/>
  </mergeCells>
  <hyperlinks>
    <hyperlink ref="A2" location="OBSAH!A1" tooltip="o" display="zpět na obsah"/>
  </hyperlink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/>
  <dimension ref="A1:S44"/>
  <sheetViews>
    <sheetView zoomScaleNormal="100" workbookViewId="0">
      <selection activeCell="A2" sqref="A2"/>
    </sheetView>
  </sheetViews>
  <sheetFormatPr defaultRowHeight="15" x14ac:dyDescent="0.25"/>
  <cols>
    <col min="1" max="1" width="12.85546875" customWidth="1"/>
    <col min="2" max="2" width="6.5703125" style="57" customWidth="1"/>
    <col min="3" max="6" width="6.42578125" customWidth="1"/>
    <col min="7" max="8" width="7.140625" customWidth="1"/>
    <col min="9" max="9" width="7.140625" style="57" customWidth="1"/>
    <col min="10" max="12" width="7.140625" customWidth="1"/>
    <col min="13" max="13" width="7.140625" style="57" customWidth="1"/>
    <col min="14" max="16" width="7.140625" customWidth="1"/>
    <col min="17" max="17" width="7.140625" style="57" customWidth="1"/>
    <col min="18" max="18" width="7.140625" customWidth="1"/>
    <col min="19" max="19" width="7.5703125" customWidth="1"/>
  </cols>
  <sheetData>
    <row r="1" spans="1:19" s="13" customFormat="1" ht="17.25" customHeight="1" x14ac:dyDescent="0.2">
      <c r="A1" s="66" t="s">
        <v>158</v>
      </c>
      <c r="B1" s="66"/>
      <c r="Q1" s="143"/>
    </row>
    <row r="2" spans="1:19" s="2" customFormat="1" ht="17.25" customHeight="1" thickBot="1" x14ac:dyDescent="0.3">
      <c r="A2" s="86" t="s">
        <v>83</v>
      </c>
      <c r="B2" s="54"/>
      <c r="I2" s="54"/>
      <c r="L2" s="2" t="s">
        <v>0</v>
      </c>
      <c r="M2" s="54"/>
      <c r="Q2" s="54"/>
    </row>
    <row r="3" spans="1:19" ht="22.5" customHeight="1" x14ac:dyDescent="0.25">
      <c r="A3" s="290" t="s">
        <v>85</v>
      </c>
      <c r="B3" s="291"/>
      <c r="C3" s="384" t="s">
        <v>84</v>
      </c>
      <c r="D3" s="382"/>
      <c r="E3" s="383"/>
      <c r="F3" s="378" t="s">
        <v>127</v>
      </c>
      <c r="G3" s="381" t="s">
        <v>87</v>
      </c>
      <c r="H3" s="382"/>
      <c r="I3" s="382"/>
      <c r="J3" s="383"/>
      <c r="K3" s="384" t="s">
        <v>89</v>
      </c>
      <c r="L3" s="382"/>
      <c r="M3" s="382"/>
      <c r="N3" s="383"/>
      <c r="O3" s="384" t="s">
        <v>120</v>
      </c>
      <c r="P3" s="382"/>
      <c r="Q3" s="382"/>
      <c r="R3" s="383"/>
    </row>
    <row r="4" spans="1:19" ht="22.5" customHeight="1" x14ac:dyDescent="0.25">
      <c r="A4" s="292"/>
      <c r="B4" s="293"/>
      <c r="C4" s="394" t="s">
        <v>69</v>
      </c>
      <c r="D4" s="397" t="s">
        <v>4</v>
      </c>
      <c r="E4" s="398"/>
      <c r="F4" s="379"/>
      <c r="G4" s="399" t="s">
        <v>3</v>
      </c>
      <c r="H4" s="389" t="s">
        <v>4</v>
      </c>
      <c r="I4" s="390"/>
      <c r="J4" s="391"/>
      <c r="K4" s="386" t="s">
        <v>3</v>
      </c>
      <c r="L4" s="389" t="s">
        <v>4</v>
      </c>
      <c r="M4" s="390"/>
      <c r="N4" s="391"/>
      <c r="O4" s="386" t="s">
        <v>3</v>
      </c>
      <c r="P4" s="389" t="s">
        <v>4</v>
      </c>
      <c r="Q4" s="390"/>
      <c r="R4" s="391"/>
    </row>
    <row r="5" spans="1:19" ht="17.25" customHeight="1" x14ac:dyDescent="0.25">
      <c r="A5" s="292"/>
      <c r="B5" s="293"/>
      <c r="C5" s="395"/>
      <c r="D5" s="363" t="s">
        <v>94</v>
      </c>
      <c r="E5" s="392" t="s">
        <v>128</v>
      </c>
      <c r="F5" s="379"/>
      <c r="G5" s="364"/>
      <c r="H5" s="366" t="s">
        <v>5</v>
      </c>
      <c r="I5" s="366" t="s">
        <v>94</v>
      </c>
      <c r="J5" s="392" t="s">
        <v>93</v>
      </c>
      <c r="K5" s="387"/>
      <c r="L5" s="366" t="s">
        <v>5</v>
      </c>
      <c r="M5" s="366" t="s">
        <v>94</v>
      </c>
      <c r="N5" s="392" t="s">
        <v>93</v>
      </c>
      <c r="O5" s="387"/>
      <c r="P5" s="366" t="s">
        <v>5</v>
      </c>
      <c r="Q5" s="366" t="s">
        <v>94</v>
      </c>
      <c r="R5" s="392" t="s">
        <v>93</v>
      </c>
    </row>
    <row r="6" spans="1:19" ht="17.25" customHeight="1" thickBot="1" x14ac:dyDescent="0.3">
      <c r="A6" s="292"/>
      <c r="B6" s="293"/>
      <c r="C6" s="396"/>
      <c r="D6" s="385"/>
      <c r="E6" s="393"/>
      <c r="F6" s="380"/>
      <c r="G6" s="400"/>
      <c r="H6" s="377"/>
      <c r="I6" s="377"/>
      <c r="J6" s="393"/>
      <c r="K6" s="388"/>
      <c r="L6" s="377"/>
      <c r="M6" s="377"/>
      <c r="N6" s="393"/>
      <c r="O6" s="388"/>
      <c r="P6" s="377"/>
      <c r="Q6" s="377"/>
      <c r="R6" s="393"/>
    </row>
    <row r="7" spans="1:19" s="17" customFormat="1" ht="17.25" customHeight="1" x14ac:dyDescent="0.2">
      <c r="A7" s="311" t="s">
        <v>7</v>
      </c>
      <c r="B7" s="312"/>
      <c r="C7" s="243">
        <v>539</v>
      </c>
      <c r="D7" s="244">
        <v>534</v>
      </c>
      <c r="E7" s="245">
        <v>28</v>
      </c>
      <c r="F7" s="246">
        <v>5497</v>
      </c>
      <c r="G7" s="16">
        <v>113609</v>
      </c>
      <c r="H7" s="244">
        <v>38324</v>
      </c>
      <c r="I7" s="247">
        <v>112230</v>
      </c>
      <c r="J7" s="245">
        <v>273</v>
      </c>
      <c r="K7" s="15">
        <v>40429</v>
      </c>
      <c r="L7" s="244">
        <v>13879</v>
      </c>
      <c r="M7" s="247">
        <v>39906</v>
      </c>
      <c r="N7" s="245">
        <v>251</v>
      </c>
      <c r="O7" s="15">
        <v>27881</v>
      </c>
      <c r="P7" s="248">
        <v>9634</v>
      </c>
      <c r="Q7" s="247">
        <v>27558</v>
      </c>
      <c r="R7" s="245">
        <v>180</v>
      </c>
    </row>
    <row r="8" spans="1:19" s="17" customFormat="1" ht="17.25" customHeight="1" x14ac:dyDescent="0.2">
      <c r="A8" s="294" t="s">
        <v>8</v>
      </c>
      <c r="B8" s="295"/>
      <c r="C8" s="222">
        <v>533</v>
      </c>
      <c r="D8" s="55">
        <v>528</v>
      </c>
      <c r="E8" s="71">
        <v>30</v>
      </c>
      <c r="F8" s="14">
        <v>5389</v>
      </c>
      <c r="G8" s="16">
        <v>108529</v>
      </c>
      <c r="H8" s="55">
        <v>36139</v>
      </c>
      <c r="I8" s="69">
        <v>107036</v>
      </c>
      <c r="J8" s="71">
        <v>429</v>
      </c>
      <c r="K8" s="15">
        <v>35985</v>
      </c>
      <c r="L8" s="55">
        <v>12339</v>
      </c>
      <c r="M8" s="69">
        <v>35434</v>
      </c>
      <c r="N8" s="71">
        <v>374</v>
      </c>
      <c r="O8" s="15">
        <v>28493</v>
      </c>
      <c r="P8" s="91">
        <v>9646</v>
      </c>
      <c r="Q8" s="69">
        <v>27972</v>
      </c>
      <c r="R8" s="71">
        <v>245</v>
      </c>
    </row>
    <row r="9" spans="1:19" s="17" customFormat="1" ht="17.25" customHeight="1" x14ac:dyDescent="0.2">
      <c r="A9" s="294" t="s">
        <v>9</v>
      </c>
      <c r="B9" s="295"/>
      <c r="C9" s="222">
        <v>525</v>
      </c>
      <c r="D9" s="55">
        <v>520</v>
      </c>
      <c r="E9" s="71">
        <v>30</v>
      </c>
      <c r="F9" s="14">
        <v>5139</v>
      </c>
      <c r="G9" s="16">
        <v>103685</v>
      </c>
      <c r="H9" s="55">
        <v>34492</v>
      </c>
      <c r="I9" s="69">
        <v>102184</v>
      </c>
      <c r="J9" s="71">
        <v>620</v>
      </c>
      <c r="K9" s="15">
        <v>34926</v>
      </c>
      <c r="L9" s="55">
        <v>12271</v>
      </c>
      <c r="M9" s="69">
        <v>34304</v>
      </c>
      <c r="N9" s="71">
        <v>548</v>
      </c>
      <c r="O9" s="15">
        <v>27985</v>
      </c>
      <c r="P9" s="91">
        <v>9138</v>
      </c>
      <c r="Q9" s="69">
        <v>27531</v>
      </c>
      <c r="R9" s="71">
        <v>345</v>
      </c>
    </row>
    <row r="10" spans="1:19" s="17" customFormat="1" ht="17.25" customHeight="1" x14ac:dyDescent="0.2">
      <c r="A10" s="294" t="s">
        <v>10</v>
      </c>
      <c r="B10" s="295"/>
      <c r="C10" s="222">
        <v>522</v>
      </c>
      <c r="D10" s="55">
        <v>516</v>
      </c>
      <c r="E10" s="71">
        <v>32</v>
      </c>
      <c r="F10" s="14">
        <v>4928</v>
      </c>
      <c r="G10" s="16">
        <v>100558</v>
      </c>
      <c r="H10" s="55">
        <v>33579</v>
      </c>
      <c r="I10" s="69">
        <v>98892</v>
      </c>
      <c r="J10" s="71">
        <v>850</v>
      </c>
      <c r="K10" s="15">
        <v>34441</v>
      </c>
      <c r="L10" s="55">
        <v>12024</v>
      </c>
      <c r="M10" s="69">
        <v>33818</v>
      </c>
      <c r="N10" s="71">
        <v>746</v>
      </c>
      <c r="O10" s="56">
        <v>25433</v>
      </c>
      <c r="P10" s="91">
        <v>8278</v>
      </c>
      <c r="Q10" s="69">
        <v>24994</v>
      </c>
      <c r="R10" s="71">
        <v>488</v>
      </c>
    </row>
    <row r="11" spans="1:19" s="17" customFormat="1" ht="17.25" customHeight="1" x14ac:dyDescent="0.2">
      <c r="A11" s="294" t="s">
        <v>11</v>
      </c>
      <c r="B11" s="295"/>
      <c r="C11" s="222">
        <v>523</v>
      </c>
      <c r="D11" s="55">
        <v>519</v>
      </c>
      <c r="E11" s="71">
        <v>32</v>
      </c>
      <c r="F11" s="14">
        <v>4848</v>
      </c>
      <c r="G11" s="16">
        <v>97491</v>
      </c>
      <c r="H11" s="55">
        <v>32847</v>
      </c>
      <c r="I11" s="69">
        <v>95555</v>
      </c>
      <c r="J11" s="71">
        <v>1174</v>
      </c>
      <c r="K11" s="15">
        <v>33129</v>
      </c>
      <c r="L11" s="55">
        <v>11697</v>
      </c>
      <c r="M11" s="69">
        <v>32433</v>
      </c>
      <c r="N11" s="71">
        <v>1058</v>
      </c>
      <c r="O11" s="56">
        <v>24689</v>
      </c>
      <c r="P11" s="91">
        <v>8233</v>
      </c>
      <c r="Q11" s="69">
        <v>24080</v>
      </c>
      <c r="R11" s="71">
        <v>635</v>
      </c>
    </row>
    <row r="12" spans="1:19" s="17" customFormat="1" ht="17.25" customHeight="1" x14ac:dyDescent="0.2">
      <c r="A12" s="294" t="s">
        <v>12</v>
      </c>
      <c r="B12" s="295"/>
      <c r="C12" s="222">
        <v>517</v>
      </c>
      <c r="D12" s="55">
        <v>512</v>
      </c>
      <c r="E12" s="71">
        <v>36</v>
      </c>
      <c r="F12" s="14">
        <v>4790</v>
      </c>
      <c r="G12" s="16">
        <v>94759</v>
      </c>
      <c r="H12" s="55">
        <v>32481</v>
      </c>
      <c r="I12" s="69">
        <v>92759</v>
      </c>
      <c r="J12" s="71">
        <v>1541</v>
      </c>
      <c r="K12" s="56">
        <v>33029</v>
      </c>
      <c r="L12" s="55">
        <v>12127</v>
      </c>
      <c r="M12" s="69">
        <v>32237</v>
      </c>
      <c r="N12" s="71">
        <v>1400</v>
      </c>
      <c r="O12" s="56">
        <v>23642</v>
      </c>
      <c r="P12" s="91">
        <v>7811</v>
      </c>
      <c r="Q12" s="69">
        <v>22929</v>
      </c>
      <c r="R12" s="71">
        <v>848</v>
      </c>
    </row>
    <row r="13" spans="1:19" s="17" customFormat="1" ht="17.25" customHeight="1" x14ac:dyDescent="0.2">
      <c r="A13" s="294" t="s">
        <v>13</v>
      </c>
      <c r="B13" s="295"/>
      <c r="C13" s="222">
        <v>515</v>
      </c>
      <c r="D13" s="55">
        <v>510</v>
      </c>
      <c r="E13" s="71">
        <v>38</v>
      </c>
      <c r="F13" s="14">
        <v>4731</v>
      </c>
      <c r="G13" s="52">
        <v>91841</v>
      </c>
      <c r="H13" s="55">
        <v>31799</v>
      </c>
      <c r="I13" s="69">
        <v>89654</v>
      </c>
      <c r="J13" s="71">
        <v>1620</v>
      </c>
      <c r="K13" s="56">
        <v>32010</v>
      </c>
      <c r="L13" s="55">
        <v>11519</v>
      </c>
      <c r="M13" s="69">
        <v>31173</v>
      </c>
      <c r="N13" s="71">
        <v>1420</v>
      </c>
      <c r="O13" s="56">
        <v>22095</v>
      </c>
      <c r="P13" s="91">
        <v>7380</v>
      </c>
      <c r="Q13" s="69">
        <v>21335</v>
      </c>
      <c r="R13" s="71">
        <v>888</v>
      </c>
    </row>
    <row r="14" spans="1:19" s="3" customFormat="1" ht="17.25" customHeight="1" x14ac:dyDescent="0.2">
      <c r="A14" s="294" t="s">
        <v>14</v>
      </c>
      <c r="B14" s="295"/>
      <c r="C14" s="222">
        <v>519</v>
      </c>
      <c r="D14" s="55">
        <v>513</v>
      </c>
      <c r="E14" s="71">
        <v>40</v>
      </c>
      <c r="F14" s="14">
        <v>4609</v>
      </c>
      <c r="G14" s="52">
        <v>89467</v>
      </c>
      <c r="H14" s="55">
        <v>30794</v>
      </c>
      <c r="I14" s="69">
        <v>86964</v>
      </c>
      <c r="J14" s="71">
        <v>1744</v>
      </c>
      <c r="K14" s="56">
        <v>31112</v>
      </c>
      <c r="L14" s="55">
        <v>10861</v>
      </c>
      <c r="M14" s="69">
        <v>30177</v>
      </c>
      <c r="N14" s="71">
        <v>1450</v>
      </c>
      <c r="O14" s="56">
        <v>22244</v>
      </c>
      <c r="P14" s="91">
        <v>7752</v>
      </c>
      <c r="Q14" s="69">
        <v>21304</v>
      </c>
      <c r="R14" s="71">
        <v>890</v>
      </c>
      <c r="S14" s="17"/>
    </row>
    <row r="15" spans="1:19" s="3" customFormat="1" ht="17.25" customHeight="1" x14ac:dyDescent="0.2">
      <c r="A15" s="294" t="s">
        <v>70</v>
      </c>
      <c r="B15" s="295"/>
      <c r="C15" s="222">
        <v>517</v>
      </c>
      <c r="D15" s="55">
        <v>511</v>
      </c>
      <c r="E15" s="71">
        <v>40</v>
      </c>
      <c r="F15" s="14">
        <v>4504</v>
      </c>
      <c r="G15" s="52">
        <v>87437</v>
      </c>
      <c r="H15" s="55">
        <v>29856</v>
      </c>
      <c r="I15" s="69">
        <v>84864</v>
      </c>
      <c r="J15" s="71">
        <v>1956</v>
      </c>
      <c r="K15" s="56">
        <v>31376</v>
      </c>
      <c r="L15" s="55">
        <v>11086</v>
      </c>
      <c r="M15" s="69">
        <v>30328</v>
      </c>
      <c r="N15" s="71">
        <v>1657</v>
      </c>
      <c r="O15" s="56">
        <v>21917</v>
      </c>
      <c r="P15" s="91">
        <v>7401</v>
      </c>
      <c r="Q15" s="69">
        <v>20902</v>
      </c>
      <c r="R15" s="71">
        <v>1070</v>
      </c>
      <c r="S15" s="17"/>
    </row>
    <row r="16" spans="1:19" s="3" customFormat="1" ht="17.25" customHeight="1" x14ac:dyDescent="0.2">
      <c r="A16" s="294" t="s">
        <v>79</v>
      </c>
      <c r="B16" s="295"/>
      <c r="C16" s="222">
        <v>509</v>
      </c>
      <c r="D16" s="55">
        <v>504</v>
      </c>
      <c r="E16" s="71">
        <v>39</v>
      </c>
      <c r="F16" s="14">
        <v>4491</v>
      </c>
      <c r="G16" s="52">
        <v>86590</v>
      </c>
      <c r="H16" s="55">
        <v>29599</v>
      </c>
      <c r="I16" s="69">
        <v>84002</v>
      </c>
      <c r="J16" s="71">
        <v>1953</v>
      </c>
      <c r="K16" s="56">
        <v>31524</v>
      </c>
      <c r="L16" s="55">
        <v>11078</v>
      </c>
      <c r="M16" s="69">
        <v>30435</v>
      </c>
      <c r="N16" s="71">
        <v>1640</v>
      </c>
      <c r="O16" s="56">
        <v>21331</v>
      </c>
      <c r="P16" s="55">
        <v>7044</v>
      </c>
      <c r="Q16" s="69">
        <v>20263</v>
      </c>
      <c r="R16" s="71">
        <v>1128</v>
      </c>
      <c r="S16" s="17"/>
    </row>
    <row r="17" spans="1:19" s="3" customFormat="1" ht="17.25" customHeight="1" thickBot="1" x14ac:dyDescent="0.25">
      <c r="A17" s="309" t="s">
        <v>124</v>
      </c>
      <c r="B17" s="310"/>
      <c r="C17" s="222">
        <v>507</v>
      </c>
      <c r="D17" s="55">
        <v>502</v>
      </c>
      <c r="E17" s="71">
        <v>26</v>
      </c>
      <c r="F17" s="14">
        <v>4528.05</v>
      </c>
      <c r="G17" s="52">
        <v>88783</v>
      </c>
      <c r="H17" s="55">
        <v>30590</v>
      </c>
      <c r="I17" s="69">
        <v>86075</v>
      </c>
      <c r="J17" s="71">
        <v>1990</v>
      </c>
      <c r="K17" s="56">
        <v>32999</v>
      </c>
      <c r="L17" s="55">
        <v>11730</v>
      </c>
      <c r="M17" s="69">
        <v>31902</v>
      </c>
      <c r="N17" s="71">
        <v>1691</v>
      </c>
      <c r="O17" s="6" t="s">
        <v>33</v>
      </c>
      <c r="P17" s="48" t="s">
        <v>33</v>
      </c>
      <c r="Q17" s="160" t="s">
        <v>33</v>
      </c>
      <c r="R17" s="70" t="s">
        <v>33</v>
      </c>
      <c r="S17" s="17"/>
    </row>
    <row r="18" spans="1:19" s="4" customFormat="1" ht="17.25" customHeight="1" x14ac:dyDescent="0.2">
      <c r="A18" s="356" t="s">
        <v>167</v>
      </c>
      <c r="B18" s="171" t="s">
        <v>81</v>
      </c>
      <c r="C18" s="163">
        <f>C17-C16</f>
        <v>-2</v>
      </c>
      <c r="D18" s="164">
        <f t="shared" ref="D18:N18" si="0">D17-D16</f>
        <v>-2</v>
      </c>
      <c r="E18" s="165">
        <f t="shared" si="0"/>
        <v>-13</v>
      </c>
      <c r="F18" s="162">
        <f t="shared" si="0"/>
        <v>37.050000000000182</v>
      </c>
      <c r="G18" s="163">
        <f t="shared" si="0"/>
        <v>2193</v>
      </c>
      <c r="H18" s="164">
        <f t="shared" si="0"/>
        <v>991</v>
      </c>
      <c r="I18" s="164">
        <f t="shared" si="0"/>
        <v>2073</v>
      </c>
      <c r="J18" s="165">
        <f t="shared" si="0"/>
        <v>37</v>
      </c>
      <c r="K18" s="163">
        <f t="shared" si="0"/>
        <v>1475</v>
      </c>
      <c r="L18" s="164">
        <f t="shared" si="0"/>
        <v>652</v>
      </c>
      <c r="M18" s="164">
        <f t="shared" si="0"/>
        <v>1467</v>
      </c>
      <c r="N18" s="165">
        <f t="shared" si="0"/>
        <v>51</v>
      </c>
      <c r="O18" s="203" t="s">
        <v>33</v>
      </c>
      <c r="P18" s="188" t="s">
        <v>33</v>
      </c>
      <c r="Q18" s="188" t="s">
        <v>33</v>
      </c>
      <c r="R18" s="189" t="s">
        <v>33</v>
      </c>
    </row>
    <row r="19" spans="1:19" s="4" customFormat="1" ht="17.25" customHeight="1" x14ac:dyDescent="0.2">
      <c r="A19" s="287"/>
      <c r="B19" s="166" t="s">
        <v>82</v>
      </c>
      <c r="C19" s="168">
        <f>C17/C16-1</f>
        <v>-3.9292730844793233E-3</v>
      </c>
      <c r="D19" s="169">
        <f t="shared" ref="D19:N19" si="1">D17/D16-1</f>
        <v>-3.9682539682539542E-3</v>
      </c>
      <c r="E19" s="170">
        <f t="shared" si="1"/>
        <v>-0.33333333333333337</v>
      </c>
      <c r="F19" s="167">
        <f t="shared" si="1"/>
        <v>8.2498329993321295E-3</v>
      </c>
      <c r="G19" s="168">
        <f t="shared" si="1"/>
        <v>2.532625014435852E-2</v>
      </c>
      <c r="H19" s="169">
        <f t="shared" si="1"/>
        <v>3.3480860839893323E-2</v>
      </c>
      <c r="I19" s="169">
        <f t="shared" si="1"/>
        <v>2.4677983857527286E-2</v>
      </c>
      <c r="J19" s="170">
        <f t="shared" si="1"/>
        <v>1.8945212493599595E-2</v>
      </c>
      <c r="K19" s="168">
        <f t="shared" si="1"/>
        <v>4.6789747493972911E-2</v>
      </c>
      <c r="L19" s="169">
        <f t="shared" si="1"/>
        <v>5.8855389059397023E-2</v>
      </c>
      <c r="M19" s="169">
        <f t="shared" si="1"/>
        <v>4.820108427796943E-2</v>
      </c>
      <c r="N19" s="170">
        <f t="shared" si="1"/>
        <v>3.1097560975609673E-2</v>
      </c>
      <c r="O19" s="204" t="s">
        <v>33</v>
      </c>
      <c r="P19" s="194" t="s">
        <v>33</v>
      </c>
      <c r="Q19" s="194" t="s">
        <v>33</v>
      </c>
      <c r="R19" s="195" t="s">
        <v>33</v>
      </c>
    </row>
    <row r="20" spans="1:19" ht="17.25" customHeight="1" x14ac:dyDescent="0.25">
      <c r="A20" s="288" t="s">
        <v>168</v>
      </c>
      <c r="B20" s="172" t="s">
        <v>81</v>
      </c>
      <c r="C20" s="174">
        <f>C17-C12</f>
        <v>-10</v>
      </c>
      <c r="D20" s="175">
        <f t="shared" ref="D20:N20" si="2">D17-D12</f>
        <v>-10</v>
      </c>
      <c r="E20" s="176">
        <f t="shared" si="2"/>
        <v>-10</v>
      </c>
      <c r="F20" s="173">
        <f t="shared" si="2"/>
        <v>-261.94999999999982</v>
      </c>
      <c r="G20" s="174">
        <f t="shared" si="2"/>
        <v>-5976</v>
      </c>
      <c r="H20" s="175">
        <f t="shared" si="2"/>
        <v>-1891</v>
      </c>
      <c r="I20" s="175">
        <f t="shared" si="2"/>
        <v>-6684</v>
      </c>
      <c r="J20" s="176">
        <f t="shared" si="2"/>
        <v>449</v>
      </c>
      <c r="K20" s="174">
        <f t="shared" si="2"/>
        <v>-30</v>
      </c>
      <c r="L20" s="175">
        <f t="shared" si="2"/>
        <v>-397</v>
      </c>
      <c r="M20" s="175">
        <f t="shared" si="2"/>
        <v>-335</v>
      </c>
      <c r="N20" s="176">
        <f t="shared" si="2"/>
        <v>291</v>
      </c>
      <c r="O20" s="205" t="s">
        <v>33</v>
      </c>
      <c r="P20" s="191" t="s">
        <v>33</v>
      </c>
      <c r="Q20" s="191" t="s">
        <v>33</v>
      </c>
      <c r="R20" s="192" t="s">
        <v>33</v>
      </c>
    </row>
    <row r="21" spans="1:19" ht="17.25" customHeight="1" x14ac:dyDescent="0.25">
      <c r="A21" s="287"/>
      <c r="B21" s="166" t="s">
        <v>82</v>
      </c>
      <c r="C21" s="168">
        <f>C17/C12-1</f>
        <v>-1.934235976789167E-2</v>
      </c>
      <c r="D21" s="169">
        <f t="shared" ref="D21:N21" si="3">D17/D12-1</f>
        <v>-1.953125E-2</v>
      </c>
      <c r="E21" s="170">
        <f t="shared" si="3"/>
        <v>-0.27777777777777779</v>
      </c>
      <c r="F21" s="167">
        <f t="shared" si="3"/>
        <v>-5.4686847599164867E-2</v>
      </c>
      <c r="G21" s="168">
        <f t="shared" si="3"/>
        <v>-6.3065249738811113E-2</v>
      </c>
      <c r="H21" s="169">
        <f t="shared" si="3"/>
        <v>-5.8218650903605229E-2</v>
      </c>
      <c r="I21" s="169">
        <f t="shared" si="3"/>
        <v>-7.2057697905324569E-2</v>
      </c>
      <c r="J21" s="170">
        <f t="shared" si="3"/>
        <v>0.29136924075275794</v>
      </c>
      <c r="K21" s="168">
        <f t="shared" si="3"/>
        <v>-9.0829271246484211E-4</v>
      </c>
      <c r="L21" s="169">
        <f t="shared" si="3"/>
        <v>-3.2736868145460507E-2</v>
      </c>
      <c r="M21" s="169">
        <f t="shared" si="3"/>
        <v>-1.0391785836150969E-2</v>
      </c>
      <c r="N21" s="170">
        <f t="shared" si="3"/>
        <v>0.20785714285714296</v>
      </c>
      <c r="O21" s="204" t="s">
        <v>33</v>
      </c>
      <c r="P21" s="194" t="s">
        <v>33</v>
      </c>
      <c r="Q21" s="194" t="s">
        <v>33</v>
      </c>
      <c r="R21" s="195" t="s">
        <v>33</v>
      </c>
    </row>
    <row r="22" spans="1:19" ht="17.25" customHeight="1" x14ac:dyDescent="0.25">
      <c r="A22" s="288" t="s">
        <v>169</v>
      </c>
      <c r="B22" s="172" t="s">
        <v>81</v>
      </c>
      <c r="C22" s="174">
        <f>C17-C7</f>
        <v>-32</v>
      </c>
      <c r="D22" s="175">
        <f t="shared" ref="D22:N22" si="4">D17-D7</f>
        <v>-32</v>
      </c>
      <c r="E22" s="176">
        <f t="shared" si="4"/>
        <v>-2</v>
      </c>
      <c r="F22" s="173">
        <f t="shared" si="4"/>
        <v>-968.94999999999982</v>
      </c>
      <c r="G22" s="174">
        <f t="shared" si="4"/>
        <v>-24826</v>
      </c>
      <c r="H22" s="175">
        <f t="shared" si="4"/>
        <v>-7734</v>
      </c>
      <c r="I22" s="175">
        <f t="shared" si="4"/>
        <v>-26155</v>
      </c>
      <c r="J22" s="176">
        <f t="shared" si="4"/>
        <v>1717</v>
      </c>
      <c r="K22" s="174">
        <f t="shared" si="4"/>
        <v>-7430</v>
      </c>
      <c r="L22" s="175">
        <f t="shared" si="4"/>
        <v>-2149</v>
      </c>
      <c r="M22" s="175">
        <f t="shared" si="4"/>
        <v>-8004</v>
      </c>
      <c r="N22" s="176">
        <f t="shared" si="4"/>
        <v>1440</v>
      </c>
      <c r="O22" s="205" t="s">
        <v>33</v>
      </c>
      <c r="P22" s="191" t="s">
        <v>33</v>
      </c>
      <c r="Q22" s="191" t="s">
        <v>33</v>
      </c>
      <c r="R22" s="192" t="s">
        <v>33</v>
      </c>
    </row>
    <row r="23" spans="1:19" ht="17.25" customHeight="1" thickBot="1" x14ac:dyDescent="0.3">
      <c r="A23" s="289"/>
      <c r="B23" s="177" t="s">
        <v>82</v>
      </c>
      <c r="C23" s="178">
        <f>C17/C7-1</f>
        <v>-5.9369202226345119E-2</v>
      </c>
      <c r="D23" s="179">
        <f t="shared" ref="D23:N23" si="5">D17/D7-1</f>
        <v>-5.9925093632958837E-2</v>
      </c>
      <c r="E23" s="202">
        <f t="shared" si="5"/>
        <v>-7.1428571428571397E-2</v>
      </c>
      <c r="F23" s="198">
        <f t="shared" si="5"/>
        <v>-0.17626887393123514</v>
      </c>
      <c r="G23" s="178">
        <f t="shared" si="5"/>
        <v>-0.21852141995792584</v>
      </c>
      <c r="H23" s="179">
        <f t="shared" si="5"/>
        <v>-0.20180565702953768</v>
      </c>
      <c r="I23" s="179">
        <f t="shared" si="5"/>
        <v>-0.23304820457988062</v>
      </c>
      <c r="J23" s="202">
        <f t="shared" si="5"/>
        <v>6.2893772893772892</v>
      </c>
      <c r="K23" s="178">
        <f t="shared" si="5"/>
        <v>-0.18377897054094838</v>
      </c>
      <c r="L23" s="179">
        <f t="shared" si="5"/>
        <v>-0.15483824483031916</v>
      </c>
      <c r="M23" s="179">
        <f t="shared" si="5"/>
        <v>-0.20057134265523979</v>
      </c>
      <c r="N23" s="202">
        <f t="shared" si="5"/>
        <v>5.7370517928286855</v>
      </c>
      <c r="O23" s="206" t="s">
        <v>33</v>
      </c>
      <c r="P23" s="199" t="s">
        <v>33</v>
      </c>
      <c r="Q23" s="199" t="s">
        <v>33</v>
      </c>
      <c r="R23" s="200" t="s">
        <v>33</v>
      </c>
    </row>
    <row r="24" spans="1:19" ht="17.25" customHeight="1" x14ac:dyDescent="0.25">
      <c r="A24" s="283" t="s">
        <v>39</v>
      </c>
    </row>
    <row r="25" spans="1:19" ht="17.25" customHeight="1" x14ac:dyDescent="0.25">
      <c r="A25" s="283" t="s">
        <v>117</v>
      </c>
    </row>
    <row r="26" spans="1:19" ht="17.25" customHeight="1" x14ac:dyDescent="0.25">
      <c r="A26" s="283" t="s">
        <v>116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9" ht="17.25" customHeight="1" x14ac:dyDescent="0.25"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9" x14ac:dyDescent="0.25"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1:19" x14ac:dyDescent="0.25"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9" s="239" customFormat="1" x14ac:dyDescent="0.25"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</row>
    <row r="31" spans="1:19" x14ac:dyDescent="0.25"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9" x14ac:dyDescent="0.25"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</row>
    <row r="33" spans="5:18" x14ac:dyDescent="0.25">
      <c r="E33" s="30"/>
      <c r="F33" s="30"/>
      <c r="G33" s="30"/>
      <c r="H33" s="241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5:18" x14ac:dyDescent="0.25">
      <c r="E34" s="30"/>
      <c r="F34" s="30"/>
      <c r="G34" s="30"/>
      <c r="H34" s="241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5:18" x14ac:dyDescent="0.25">
      <c r="E35" s="30"/>
      <c r="F35" s="30"/>
      <c r="G35" s="30"/>
      <c r="H35" s="242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5:18" x14ac:dyDescent="0.25"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5:18" x14ac:dyDescent="0.25"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5:18" x14ac:dyDescent="0.25"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5:18" x14ac:dyDescent="0.25"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5:18" x14ac:dyDescent="0.25"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spans="5:18" x14ac:dyDescent="0.25"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spans="5:18" x14ac:dyDescent="0.25"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spans="5:18" x14ac:dyDescent="0.25"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5:18" x14ac:dyDescent="0.25"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</sheetData>
  <mergeCells count="39">
    <mergeCell ref="A9:B9"/>
    <mergeCell ref="O3:R3"/>
    <mergeCell ref="C4:C6"/>
    <mergeCell ref="D4:E4"/>
    <mergeCell ref="G4:G6"/>
    <mergeCell ref="H4:J4"/>
    <mergeCell ref="P5:P6"/>
    <mergeCell ref="R5:R6"/>
    <mergeCell ref="O4:O6"/>
    <mergeCell ref="P4:R4"/>
    <mergeCell ref="I5:I6"/>
    <mergeCell ref="C3:E3"/>
    <mergeCell ref="E5:E6"/>
    <mergeCell ref="H5:H6"/>
    <mergeCell ref="J5:J6"/>
    <mergeCell ref="L5:L6"/>
    <mergeCell ref="Q5:Q6"/>
    <mergeCell ref="A3:B6"/>
    <mergeCell ref="A7:B7"/>
    <mergeCell ref="A8:B8"/>
    <mergeCell ref="K4:K6"/>
    <mergeCell ref="L4:N4"/>
    <mergeCell ref="N5:N6"/>
    <mergeCell ref="A17:B17"/>
    <mergeCell ref="A18:A19"/>
    <mergeCell ref="A20:A21"/>
    <mergeCell ref="A22:A23"/>
    <mergeCell ref="M5:M6"/>
    <mergeCell ref="A10:B10"/>
    <mergeCell ref="A11:B11"/>
    <mergeCell ref="A12:B12"/>
    <mergeCell ref="A13:B13"/>
    <mergeCell ref="A14:B14"/>
    <mergeCell ref="A15:B15"/>
    <mergeCell ref="A16:B16"/>
    <mergeCell ref="F3:F6"/>
    <mergeCell ref="G3:J3"/>
    <mergeCell ref="K3:N3"/>
    <mergeCell ref="D5:D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23:N23 C18:N18 C19:N19 C20:N20 C21:N21 C22:N22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/>
  <dimension ref="A1:Y33"/>
  <sheetViews>
    <sheetView zoomScaleNormal="100" workbookViewId="0"/>
  </sheetViews>
  <sheetFormatPr defaultRowHeight="15" x14ac:dyDescent="0.25"/>
  <cols>
    <col min="1" max="1" width="12.85546875" customWidth="1"/>
    <col min="2" max="2" width="5.7109375" style="57" customWidth="1"/>
    <col min="3" max="3" width="7.28515625" customWidth="1"/>
    <col min="4" max="4" width="7.28515625" style="57" customWidth="1"/>
    <col min="5" max="6" width="7.28515625" customWidth="1"/>
    <col min="7" max="7" width="7.28515625" style="57" customWidth="1"/>
    <col min="8" max="9" width="7.28515625" customWidth="1"/>
    <col min="10" max="10" width="7.28515625" style="57" customWidth="1"/>
    <col min="11" max="12" width="7.28515625" customWidth="1"/>
    <col min="13" max="13" width="7.28515625" style="57" customWidth="1"/>
    <col min="14" max="15" width="7.28515625" customWidth="1"/>
    <col min="16" max="16" width="7.28515625" style="57" customWidth="1"/>
    <col min="17" max="17" width="7.28515625" customWidth="1"/>
    <col min="18" max="18" width="7.5703125" customWidth="1"/>
    <col min="20" max="20" width="12.7109375" bestFit="1" customWidth="1"/>
    <col min="23" max="23" width="11.7109375" bestFit="1" customWidth="1"/>
  </cols>
  <sheetData>
    <row r="1" spans="1:25" s="13" customFormat="1" ht="17.25" customHeight="1" x14ac:dyDescent="0.2">
      <c r="A1" s="66" t="s">
        <v>159</v>
      </c>
      <c r="B1" s="66"/>
      <c r="O1" s="143"/>
    </row>
    <row r="2" spans="1:25" s="2" customFormat="1" ht="17.25" customHeight="1" thickBot="1" x14ac:dyDescent="0.3">
      <c r="A2" s="86" t="s">
        <v>83</v>
      </c>
      <c r="B2" s="54"/>
      <c r="D2" s="54"/>
      <c r="G2" s="54"/>
      <c r="J2" s="54"/>
      <c r="L2" s="2" t="s">
        <v>0</v>
      </c>
      <c r="M2" s="54"/>
      <c r="P2" s="54"/>
    </row>
    <row r="3" spans="1:25" ht="17.25" customHeight="1" x14ac:dyDescent="0.25">
      <c r="A3" s="290" t="s">
        <v>85</v>
      </c>
      <c r="B3" s="291"/>
      <c r="C3" s="411" t="s">
        <v>121</v>
      </c>
      <c r="D3" s="404"/>
      <c r="E3" s="404"/>
      <c r="F3" s="403" t="s">
        <v>96</v>
      </c>
      <c r="G3" s="404"/>
      <c r="H3" s="405"/>
      <c r="I3" s="403" t="s">
        <v>98</v>
      </c>
      <c r="J3" s="404"/>
      <c r="K3" s="405"/>
      <c r="L3" s="403" t="s">
        <v>99</v>
      </c>
      <c r="M3" s="404"/>
      <c r="N3" s="405"/>
      <c r="O3" s="403" t="s">
        <v>100</v>
      </c>
      <c r="P3" s="404"/>
      <c r="Q3" s="405"/>
    </row>
    <row r="4" spans="1:25" ht="17.25" customHeight="1" x14ac:dyDescent="0.25">
      <c r="A4" s="292"/>
      <c r="B4" s="293"/>
      <c r="C4" s="412"/>
      <c r="D4" s="407"/>
      <c r="E4" s="407"/>
      <c r="F4" s="406"/>
      <c r="G4" s="407"/>
      <c r="H4" s="408"/>
      <c r="I4" s="406"/>
      <c r="J4" s="407"/>
      <c r="K4" s="408"/>
      <c r="L4" s="406"/>
      <c r="M4" s="407"/>
      <c r="N4" s="408"/>
      <c r="O4" s="406"/>
      <c r="P4" s="407"/>
      <c r="Q4" s="408"/>
    </row>
    <row r="5" spans="1:25" ht="17.25" customHeight="1" x14ac:dyDescent="0.25">
      <c r="A5" s="292"/>
      <c r="B5" s="293"/>
      <c r="C5" s="409" t="s">
        <v>37</v>
      </c>
      <c r="D5" s="401" t="s">
        <v>35</v>
      </c>
      <c r="E5" s="402"/>
      <c r="F5" s="409" t="s">
        <v>37</v>
      </c>
      <c r="G5" s="401" t="s">
        <v>35</v>
      </c>
      <c r="H5" s="402"/>
      <c r="I5" s="409" t="s">
        <v>37</v>
      </c>
      <c r="J5" s="401" t="s">
        <v>35</v>
      </c>
      <c r="K5" s="402"/>
      <c r="L5" s="409" t="s">
        <v>37</v>
      </c>
      <c r="M5" s="401" t="s">
        <v>35</v>
      </c>
      <c r="N5" s="402"/>
      <c r="O5" s="409" t="s">
        <v>37</v>
      </c>
      <c r="P5" s="401" t="s">
        <v>35</v>
      </c>
      <c r="Q5" s="402"/>
    </row>
    <row r="6" spans="1:25" ht="17.25" customHeight="1" thickBot="1" x14ac:dyDescent="0.3">
      <c r="A6" s="292"/>
      <c r="B6" s="293"/>
      <c r="C6" s="410"/>
      <c r="D6" s="207" t="s">
        <v>72</v>
      </c>
      <c r="E6" s="208" t="s">
        <v>126</v>
      </c>
      <c r="F6" s="410"/>
      <c r="G6" s="207" t="s">
        <v>72</v>
      </c>
      <c r="H6" s="208" t="s">
        <v>126</v>
      </c>
      <c r="I6" s="410"/>
      <c r="J6" s="207" t="s">
        <v>72</v>
      </c>
      <c r="K6" s="208" t="s">
        <v>126</v>
      </c>
      <c r="L6" s="410"/>
      <c r="M6" s="207" t="s">
        <v>72</v>
      </c>
      <c r="N6" s="208" t="s">
        <v>126</v>
      </c>
      <c r="O6" s="410"/>
      <c r="P6" s="207" t="s">
        <v>72</v>
      </c>
      <c r="Q6" s="208" t="s">
        <v>126</v>
      </c>
    </row>
    <row r="7" spans="1:25" s="8" customFormat="1" ht="17.25" customHeight="1" x14ac:dyDescent="0.25">
      <c r="A7" s="311" t="s">
        <v>7</v>
      </c>
      <c r="B7" s="312"/>
      <c r="C7" s="227">
        <v>27</v>
      </c>
      <c r="D7" s="97">
        <v>1389</v>
      </c>
      <c r="E7" s="144">
        <v>1.2226144055488561E-2</v>
      </c>
      <c r="F7" s="34">
        <v>3</v>
      </c>
      <c r="G7" s="97">
        <v>342</v>
      </c>
      <c r="H7" s="144">
        <v>3.0175760570339523E-3</v>
      </c>
      <c r="I7" s="34">
        <v>414</v>
      </c>
      <c r="J7" s="97">
        <v>99662</v>
      </c>
      <c r="K7" s="144">
        <v>0.87934989764946703</v>
      </c>
      <c r="L7" s="34">
        <v>88</v>
      </c>
      <c r="M7" s="97">
        <v>11631</v>
      </c>
      <c r="N7" s="144">
        <v>0.10262405590456695</v>
      </c>
      <c r="O7" s="34">
        <v>5</v>
      </c>
      <c r="P7" s="97">
        <v>312</v>
      </c>
      <c r="Q7" s="144">
        <v>2.7528764029081669E-3</v>
      </c>
      <c r="R7" s="85"/>
      <c r="S7" s="85"/>
      <c r="T7" s="253"/>
      <c r="V7" s="253"/>
      <c r="W7" s="253"/>
      <c r="X7" s="12"/>
      <c r="Y7" s="12"/>
    </row>
    <row r="8" spans="1:25" s="8" customFormat="1" ht="17.25" customHeight="1" x14ac:dyDescent="0.25">
      <c r="A8" s="294" t="s">
        <v>8</v>
      </c>
      <c r="B8" s="295"/>
      <c r="C8" s="227">
        <v>27</v>
      </c>
      <c r="D8" s="97">
        <v>1281</v>
      </c>
      <c r="E8" s="144">
        <v>1.185013876040703E-2</v>
      </c>
      <c r="F8" s="34">
        <v>3</v>
      </c>
      <c r="G8" s="97">
        <v>368</v>
      </c>
      <c r="H8" s="144">
        <v>3.4042553191489361E-3</v>
      </c>
      <c r="I8" s="34">
        <v>409</v>
      </c>
      <c r="J8" s="97">
        <v>95251</v>
      </c>
      <c r="K8" s="144">
        <v>0.88113783533765033</v>
      </c>
      <c r="L8" s="34">
        <v>88</v>
      </c>
      <c r="M8" s="97">
        <v>10880</v>
      </c>
      <c r="N8" s="144">
        <v>0.10064754856614246</v>
      </c>
      <c r="O8" s="34">
        <v>5</v>
      </c>
      <c r="P8" s="97">
        <v>320</v>
      </c>
      <c r="Q8" s="144">
        <v>2.9602220166512487E-3</v>
      </c>
      <c r="R8" s="85"/>
      <c r="S8" s="85"/>
      <c r="T8" s="253"/>
      <c r="V8" s="253"/>
      <c r="W8" s="253"/>
      <c r="X8" s="12"/>
      <c r="Y8" s="12"/>
    </row>
    <row r="9" spans="1:25" s="8" customFormat="1" ht="17.25" customHeight="1" x14ac:dyDescent="0.25">
      <c r="A9" s="294" t="s">
        <v>9</v>
      </c>
      <c r="B9" s="295"/>
      <c r="C9" s="227">
        <v>29</v>
      </c>
      <c r="D9" s="97">
        <v>1282</v>
      </c>
      <c r="E9" s="144">
        <v>1.2438752243729685E-2</v>
      </c>
      <c r="F9" s="34">
        <v>3</v>
      </c>
      <c r="G9" s="97">
        <v>360</v>
      </c>
      <c r="H9" s="144">
        <v>3.4929413476932035E-3</v>
      </c>
      <c r="I9" s="34">
        <v>400</v>
      </c>
      <c r="J9" s="97">
        <v>90986</v>
      </c>
      <c r="K9" s="144">
        <v>0.88280211517003837</v>
      </c>
      <c r="L9" s="34">
        <v>88</v>
      </c>
      <c r="M9" s="97">
        <v>10113</v>
      </c>
      <c r="N9" s="144">
        <v>9.8122544025614905E-2</v>
      </c>
      <c r="O9" s="34">
        <v>4</v>
      </c>
      <c r="P9" s="97">
        <v>324</v>
      </c>
      <c r="Q9" s="144">
        <v>3.1436472129238828E-3</v>
      </c>
      <c r="R9" s="85"/>
      <c r="S9" s="85"/>
      <c r="T9" s="253"/>
      <c r="V9" s="253"/>
      <c r="W9" s="253"/>
      <c r="X9" s="12"/>
      <c r="Y9" s="12"/>
    </row>
    <row r="10" spans="1:25" s="8" customFormat="1" ht="17.25" customHeight="1" x14ac:dyDescent="0.25">
      <c r="A10" s="294" t="s">
        <v>10</v>
      </c>
      <c r="B10" s="295"/>
      <c r="C10" s="227">
        <v>29</v>
      </c>
      <c r="D10" s="97">
        <v>1288</v>
      </c>
      <c r="E10" s="144">
        <v>1.2917719741645605E-2</v>
      </c>
      <c r="F10" s="34">
        <v>4</v>
      </c>
      <c r="G10" s="97">
        <v>397</v>
      </c>
      <c r="H10" s="144">
        <v>3.9816263489389015E-3</v>
      </c>
      <c r="I10" s="34">
        <v>392</v>
      </c>
      <c r="J10" s="97">
        <v>87518</v>
      </c>
      <c r="K10" s="144">
        <v>0.877743009587997</v>
      </c>
      <c r="L10" s="34">
        <v>91</v>
      </c>
      <c r="M10" s="97">
        <v>10166</v>
      </c>
      <c r="N10" s="144">
        <v>0.10195771653227424</v>
      </c>
      <c r="O10" s="34">
        <v>5</v>
      </c>
      <c r="P10" s="97">
        <v>339</v>
      </c>
      <c r="Q10" s="144">
        <v>3.3999277891443012E-3</v>
      </c>
      <c r="R10" s="85"/>
      <c r="S10" s="85"/>
      <c r="T10" s="253"/>
      <c r="V10" s="253"/>
      <c r="W10" s="253"/>
      <c r="X10" s="12"/>
      <c r="Y10" s="12"/>
    </row>
    <row r="11" spans="1:25" s="8" customFormat="1" ht="17.25" customHeight="1" x14ac:dyDescent="0.25">
      <c r="A11" s="294" t="s">
        <v>11</v>
      </c>
      <c r="B11" s="295"/>
      <c r="C11" s="227">
        <v>29</v>
      </c>
      <c r="D11" s="97">
        <v>1360</v>
      </c>
      <c r="E11" s="144">
        <v>1.4120041114237362E-2</v>
      </c>
      <c r="F11" s="34">
        <v>5</v>
      </c>
      <c r="G11" s="97">
        <v>440</v>
      </c>
      <c r="H11" s="144">
        <v>4.5682485957826762E-3</v>
      </c>
      <c r="I11" s="34">
        <v>390</v>
      </c>
      <c r="J11" s="97">
        <v>84314</v>
      </c>
      <c r="K11" s="144">
        <v>0.87538025478368309</v>
      </c>
      <c r="L11" s="34">
        <v>92</v>
      </c>
      <c r="M11" s="97">
        <v>9874</v>
      </c>
      <c r="N11" s="144">
        <v>0.10251565144263214</v>
      </c>
      <c r="O11" s="34">
        <v>5</v>
      </c>
      <c r="P11" s="97">
        <v>329</v>
      </c>
      <c r="Q11" s="144">
        <v>3.4158040636647737E-3</v>
      </c>
      <c r="R11" s="85"/>
      <c r="S11" s="85"/>
      <c r="T11" s="253"/>
      <c r="V11" s="253"/>
      <c r="W11" s="253"/>
      <c r="X11" s="12"/>
      <c r="Y11" s="12"/>
    </row>
    <row r="12" spans="1:25" s="8" customFormat="1" ht="17.25" customHeight="1" x14ac:dyDescent="0.25">
      <c r="A12" s="294" t="s">
        <v>12</v>
      </c>
      <c r="B12" s="295"/>
      <c r="C12" s="227">
        <v>28</v>
      </c>
      <c r="D12" s="97">
        <v>1314</v>
      </c>
      <c r="E12" s="144">
        <v>1.4095990044841125E-2</v>
      </c>
      <c r="F12" s="34">
        <v>5</v>
      </c>
      <c r="G12" s="97">
        <v>437</v>
      </c>
      <c r="H12" s="144">
        <v>4.6879358063893241E-3</v>
      </c>
      <c r="I12" s="34">
        <v>386</v>
      </c>
      <c r="J12" s="97">
        <v>81666</v>
      </c>
      <c r="K12" s="144">
        <v>0.87607543607457783</v>
      </c>
      <c r="L12" s="34">
        <v>90</v>
      </c>
      <c r="M12" s="97">
        <v>9471</v>
      </c>
      <c r="N12" s="144">
        <v>0.10160054925014482</v>
      </c>
      <c r="O12" s="34">
        <v>5</v>
      </c>
      <c r="P12" s="97">
        <v>330</v>
      </c>
      <c r="Q12" s="144">
        <v>3.5400888240468579E-3</v>
      </c>
      <c r="R12" s="85"/>
      <c r="S12" s="85"/>
      <c r="T12" s="253"/>
      <c r="V12" s="253"/>
      <c r="W12" s="253"/>
      <c r="X12" s="12"/>
      <c r="Y12" s="12"/>
    </row>
    <row r="13" spans="1:25" s="8" customFormat="1" ht="17.25" customHeight="1" x14ac:dyDescent="0.25">
      <c r="A13" s="294" t="s">
        <v>13</v>
      </c>
      <c r="B13" s="295"/>
      <c r="C13" s="227">
        <v>28</v>
      </c>
      <c r="D13" s="98">
        <v>1367</v>
      </c>
      <c r="E13" s="144">
        <v>1.5151683089302934E-2</v>
      </c>
      <c r="F13" s="34">
        <v>5</v>
      </c>
      <c r="G13" s="98">
        <v>441</v>
      </c>
      <c r="H13" s="144">
        <v>4.8879972511942892E-3</v>
      </c>
      <c r="I13" s="34">
        <v>387</v>
      </c>
      <c r="J13" s="98">
        <v>78886</v>
      </c>
      <c r="K13" s="144">
        <v>0.87436406158211499</v>
      </c>
      <c r="L13" s="34">
        <v>88</v>
      </c>
      <c r="M13" s="98">
        <v>9221</v>
      </c>
      <c r="N13" s="144">
        <v>0.10220458651533457</v>
      </c>
      <c r="O13" s="34">
        <v>4</v>
      </c>
      <c r="P13" s="98">
        <v>306</v>
      </c>
      <c r="Q13" s="144">
        <v>3.3916715620531807E-3</v>
      </c>
      <c r="R13" s="85"/>
      <c r="S13" s="85"/>
      <c r="T13" s="253"/>
      <c r="V13" s="253"/>
      <c r="W13" s="253"/>
      <c r="X13" s="12"/>
      <c r="Y13" s="12"/>
    </row>
    <row r="14" spans="1:25" s="8" customFormat="1" ht="17.25" customHeight="1" x14ac:dyDescent="0.25">
      <c r="A14" s="294" t="s">
        <v>14</v>
      </c>
      <c r="B14" s="295"/>
      <c r="C14" s="227">
        <v>27</v>
      </c>
      <c r="D14" s="98">
        <v>1394</v>
      </c>
      <c r="E14" s="144">
        <v>1.5890929402779204E-2</v>
      </c>
      <c r="F14" s="34">
        <v>5</v>
      </c>
      <c r="G14" s="98">
        <v>409</v>
      </c>
      <c r="H14" s="144">
        <v>4.6624032465829943E-3</v>
      </c>
      <c r="I14" s="34">
        <v>387</v>
      </c>
      <c r="J14" s="98">
        <v>76297</v>
      </c>
      <c r="K14" s="144">
        <v>0.86974909658812394</v>
      </c>
      <c r="L14" s="34">
        <v>91</v>
      </c>
      <c r="M14" s="98">
        <v>9309</v>
      </c>
      <c r="N14" s="144">
        <v>0.1061181218152594</v>
      </c>
      <c r="O14" s="34">
        <v>6</v>
      </c>
      <c r="P14" s="98">
        <v>314</v>
      </c>
      <c r="Q14" s="144">
        <v>3.5794489472544258E-3</v>
      </c>
      <c r="R14" s="85"/>
      <c r="S14" s="85"/>
      <c r="T14" s="253"/>
      <c r="V14" s="253"/>
      <c r="W14" s="253"/>
      <c r="X14" s="12"/>
      <c r="Y14" s="12"/>
    </row>
    <row r="15" spans="1:25" s="8" customFormat="1" ht="17.25" customHeight="1" x14ac:dyDescent="0.25">
      <c r="A15" s="294" t="s">
        <v>70</v>
      </c>
      <c r="B15" s="295"/>
      <c r="C15" s="227">
        <v>27</v>
      </c>
      <c r="D15" s="98">
        <v>1325</v>
      </c>
      <c r="E15" s="144">
        <v>1.5500520583521485E-2</v>
      </c>
      <c r="F15" s="34">
        <v>5</v>
      </c>
      <c r="G15" s="98">
        <v>422</v>
      </c>
      <c r="H15" s="144">
        <v>4.9367695745253333E-3</v>
      </c>
      <c r="I15" s="34">
        <v>386</v>
      </c>
      <c r="J15" s="98">
        <v>73995</v>
      </c>
      <c r="K15" s="144">
        <v>0.86563095892654507</v>
      </c>
      <c r="L15" s="34">
        <v>90</v>
      </c>
      <c r="M15" s="98">
        <v>9434</v>
      </c>
      <c r="N15" s="144">
        <v>0.11036370655467297</v>
      </c>
      <c r="O15" s="34">
        <v>6</v>
      </c>
      <c r="P15" s="98">
        <v>305</v>
      </c>
      <c r="Q15" s="144">
        <v>3.5680443607351343E-3</v>
      </c>
      <c r="R15" s="85"/>
      <c r="S15" s="85"/>
      <c r="T15" s="253"/>
      <c r="V15" s="253"/>
      <c r="W15" s="253"/>
      <c r="X15" s="12"/>
      <c r="Y15" s="12"/>
    </row>
    <row r="16" spans="1:25" s="8" customFormat="1" ht="17.25" customHeight="1" x14ac:dyDescent="0.25">
      <c r="A16" s="294" t="s">
        <v>79</v>
      </c>
      <c r="B16" s="295"/>
      <c r="C16" s="227">
        <v>26</v>
      </c>
      <c r="D16" s="98">
        <v>1310</v>
      </c>
      <c r="E16" s="144">
        <v>1.547786429103111E-2</v>
      </c>
      <c r="F16" s="34">
        <v>5</v>
      </c>
      <c r="G16" s="98">
        <v>420</v>
      </c>
      <c r="H16" s="144">
        <v>4.9623687039947071E-3</v>
      </c>
      <c r="I16" s="34">
        <v>380</v>
      </c>
      <c r="J16" s="98">
        <v>73467</v>
      </c>
      <c r="K16" s="144">
        <v>0.86802462280090265</v>
      </c>
      <c r="L16" s="34">
        <v>88</v>
      </c>
      <c r="M16" s="98">
        <v>9114</v>
      </c>
      <c r="N16" s="144">
        <v>0.10768340087668514</v>
      </c>
      <c r="O16" s="34">
        <v>7</v>
      </c>
      <c r="P16" s="98">
        <v>326</v>
      </c>
      <c r="Q16" s="144">
        <v>3.8517433273863675E-3</v>
      </c>
      <c r="R16" s="85"/>
      <c r="S16" s="85"/>
      <c r="T16" s="253"/>
      <c r="V16" s="253"/>
      <c r="W16" s="253"/>
      <c r="X16" s="12"/>
      <c r="Y16" s="12"/>
    </row>
    <row r="17" spans="1:25" s="8" customFormat="1" ht="17.25" customHeight="1" thickBot="1" x14ac:dyDescent="0.3">
      <c r="A17" s="309" t="s">
        <v>124</v>
      </c>
      <c r="B17" s="310"/>
      <c r="C17" s="227">
        <v>26</v>
      </c>
      <c r="D17" s="18">
        <v>1377</v>
      </c>
      <c r="E17" s="144">
        <v>1.5509725961051102E-2</v>
      </c>
      <c r="F17" s="77">
        <v>6</v>
      </c>
      <c r="G17" s="18">
        <v>484</v>
      </c>
      <c r="H17" s="144">
        <v>5.4514940923374973E-3</v>
      </c>
      <c r="I17" s="34">
        <v>381</v>
      </c>
      <c r="J17" s="18">
        <v>75133</v>
      </c>
      <c r="K17" s="144">
        <v>0.84625435049502717</v>
      </c>
      <c r="L17" s="77">
        <v>85</v>
      </c>
      <c r="M17" s="18">
        <v>9439</v>
      </c>
      <c r="N17" s="144">
        <v>0.10631539821812734</v>
      </c>
      <c r="O17" s="77">
        <v>8</v>
      </c>
      <c r="P17" s="18">
        <v>360</v>
      </c>
      <c r="Q17" s="144">
        <v>4.0548303166146674E-3</v>
      </c>
      <c r="R17" s="85"/>
      <c r="S17" s="85"/>
      <c r="T17" s="253"/>
      <c r="V17" s="253"/>
      <c r="W17" s="253"/>
      <c r="X17" s="12"/>
      <c r="Y17" s="12"/>
    </row>
    <row r="18" spans="1:25" ht="17.25" customHeight="1" x14ac:dyDescent="0.25">
      <c r="A18" s="356" t="s">
        <v>167</v>
      </c>
      <c r="B18" s="171" t="s">
        <v>81</v>
      </c>
      <c r="C18" s="163">
        <f>C17-C16</f>
        <v>0</v>
      </c>
      <c r="D18" s="164">
        <f t="shared" ref="D18" si="0">D17-D16</f>
        <v>67</v>
      </c>
      <c r="E18" s="189" t="s">
        <v>34</v>
      </c>
      <c r="F18" s="163">
        <f t="shared" ref="F18:O18" si="1">F17-F16</f>
        <v>1</v>
      </c>
      <c r="G18" s="164">
        <f t="shared" ref="G18" si="2">G17-G16</f>
        <v>64</v>
      </c>
      <c r="H18" s="189" t="s">
        <v>34</v>
      </c>
      <c r="I18" s="163">
        <f t="shared" si="1"/>
        <v>1</v>
      </c>
      <c r="J18" s="164">
        <f t="shared" ref="J18" si="3">J17-J16</f>
        <v>1666</v>
      </c>
      <c r="K18" s="189" t="s">
        <v>34</v>
      </c>
      <c r="L18" s="163">
        <f t="shared" si="1"/>
        <v>-3</v>
      </c>
      <c r="M18" s="164">
        <f t="shared" ref="M18" si="4">M17-M16</f>
        <v>325</v>
      </c>
      <c r="N18" s="189" t="s">
        <v>34</v>
      </c>
      <c r="O18" s="163">
        <f t="shared" si="1"/>
        <v>1</v>
      </c>
      <c r="P18" s="164">
        <f>P17-P16</f>
        <v>34</v>
      </c>
      <c r="Q18" s="189" t="s">
        <v>34</v>
      </c>
      <c r="R18" s="12"/>
    </row>
    <row r="19" spans="1:25" s="57" customFormat="1" ht="17.25" customHeight="1" x14ac:dyDescent="0.25">
      <c r="A19" s="287"/>
      <c r="B19" s="166" t="s">
        <v>82</v>
      </c>
      <c r="C19" s="168">
        <f>C17/C16-1</f>
        <v>0</v>
      </c>
      <c r="D19" s="169">
        <f t="shared" ref="D19" si="5">D17/D16-1</f>
        <v>5.1145038167939028E-2</v>
      </c>
      <c r="E19" s="195" t="s">
        <v>34</v>
      </c>
      <c r="F19" s="168">
        <f>F17/F16-1</f>
        <v>0.19999999999999996</v>
      </c>
      <c r="G19" s="169">
        <f t="shared" ref="G19" si="6">G17/G16-1</f>
        <v>0.15238095238095228</v>
      </c>
      <c r="H19" s="195" t="s">
        <v>34</v>
      </c>
      <c r="I19" s="168">
        <f t="shared" ref="I19:O19" si="7">I17/I16-1</f>
        <v>2.6315789473683182E-3</v>
      </c>
      <c r="J19" s="169">
        <f t="shared" ref="J19" si="8">J17/J16-1</f>
        <v>2.2676848108674541E-2</v>
      </c>
      <c r="K19" s="195" t="s">
        <v>34</v>
      </c>
      <c r="L19" s="168">
        <f t="shared" si="7"/>
        <v>-3.4090909090909061E-2</v>
      </c>
      <c r="M19" s="169">
        <f t="shared" ref="M19" si="9">M17/M16-1</f>
        <v>3.5659425060346805E-2</v>
      </c>
      <c r="N19" s="195" t="s">
        <v>34</v>
      </c>
      <c r="O19" s="168">
        <f t="shared" si="7"/>
        <v>0.14285714285714279</v>
      </c>
      <c r="P19" s="169">
        <f t="shared" ref="P19" si="10">P17/P16-1</f>
        <v>0.10429447852760743</v>
      </c>
      <c r="Q19" s="195" t="s">
        <v>34</v>
      </c>
      <c r="R19" s="12"/>
    </row>
    <row r="20" spans="1:25" ht="17.25" customHeight="1" x14ac:dyDescent="0.25">
      <c r="A20" s="288" t="s">
        <v>168</v>
      </c>
      <c r="B20" s="172" t="s">
        <v>81</v>
      </c>
      <c r="C20" s="174">
        <f>C17-C12</f>
        <v>-2</v>
      </c>
      <c r="D20" s="175">
        <f t="shared" ref="D20" si="11">D17-D12</f>
        <v>63</v>
      </c>
      <c r="E20" s="192" t="s">
        <v>34</v>
      </c>
      <c r="F20" s="174">
        <f t="shared" ref="F20:O20" si="12">F17-F12</f>
        <v>1</v>
      </c>
      <c r="G20" s="175">
        <f t="shared" ref="G20" si="13">G17-G12</f>
        <v>47</v>
      </c>
      <c r="H20" s="192" t="s">
        <v>34</v>
      </c>
      <c r="I20" s="174">
        <f t="shared" si="12"/>
        <v>-5</v>
      </c>
      <c r="J20" s="175">
        <f t="shared" ref="J20" si="14">J17-J12</f>
        <v>-6533</v>
      </c>
      <c r="K20" s="192" t="s">
        <v>34</v>
      </c>
      <c r="L20" s="174">
        <f t="shared" si="12"/>
        <v>-5</v>
      </c>
      <c r="M20" s="175">
        <f t="shared" ref="M20" si="15">M17-M12</f>
        <v>-32</v>
      </c>
      <c r="N20" s="192" t="s">
        <v>34</v>
      </c>
      <c r="O20" s="174">
        <f t="shared" si="12"/>
        <v>3</v>
      </c>
      <c r="P20" s="175">
        <f t="shared" ref="P20" si="16">P17-P12</f>
        <v>30</v>
      </c>
      <c r="Q20" s="192" t="s">
        <v>34</v>
      </c>
      <c r="R20" s="12"/>
    </row>
    <row r="21" spans="1:25" ht="17.25" customHeight="1" x14ac:dyDescent="0.25">
      <c r="A21" s="287"/>
      <c r="B21" s="166" t="s">
        <v>82</v>
      </c>
      <c r="C21" s="168">
        <f>C17/C12-1</f>
        <v>-7.1428571428571397E-2</v>
      </c>
      <c r="D21" s="169">
        <f t="shared" ref="D21" si="17">D17/D12-1</f>
        <v>4.7945205479452024E-2</v>
      </c>
      <c r="E21" s="195" t="s">
        <v>34</v>
      </c>
      <c r="F21" s="168">
        <f t="shared" ref="F21:O21" si="18">F17/F12-1</f>
        <v>0.19999999999999996</v>
      </c>
      <c r="G21" s="169">
        <f t="shared" ref="G21" si="19">G17/G12-1</f>
        <v>0.10755148741418763</v>
      </c>
      <c r="H21" s="195" t="s">
        <v>34</v>
      </c>
      <c r="I21" s="168">
        <f t="shared" si="18"/>
        <v>-1.2953367875647714E-2</v>
      </c>
      <c r="J21" s="169">
        <f t="shared" ref="J21" si="20">J17/J12-1</f>
        <v>-7.9996571400582916E-2</v>
      </c>
      <c r="K21" s="195" t="s">
        <v>34</v>
      </c>
      <c r="L21" s="168">
        <f t="shared" si="18"/>
        <v>-5.555555555555558E-2</v>
      </c>
      <c r="M21" s="169">
        <f t="shared" ref="M21" si="21">M17/M12-1</f>
        <v>-3.3787350860521315E-3</v>
      </c>
      <c r="N21" s="195" t="s">
        <v>34</v>
      </c>
      <c r="O21" s="168">
        <f t="shared" si="18"/>
        <v>0.60000000000000009</v>
      </c>
      <c r="P21" s="169">
        <f t="shared" ref="P21" si="22">P17/P12-1</f>
        <v>9.0909090909090828E-2</v>
      </c>
      <c r="Q21" s="195" t="s">
        <v>34</v>
      </c>
      <c r="R21" s="12"/>
    </row>
    <row r="22" spans="1:25" ht="17.25" customHeight="1" x14ac:dyDescent="0.25">
      <c r="A22" s="288" t="s">
        <v>169</v>
      </c>
      <c r="B22" s="172" t="s">
        <v>81</v>
      </c>
      <c r="C22" s="174">
        <f>C17-C7</f>
        <v>-1</v>
      </c>
      <c r="D22" s="175">
        <f t="shared" ref="D22" si="23">D17-D7</f>
        <v>-12</v>
      </c>
      <c r="E22" s="192" t="s">
        <v>34</v>
      </c>
      <c r="F22" s="174">
        <f t="shared" ref="F22:O22" si="24">F17-F7</f>
        <v>3</v>
      </c>
      <c r="G22" s="175">
        <f t="shared" ref="G22" si="25">G17-G7</f>
        <v>142</v>
      </c>
      <c r="H22" s="192" t="s">
        <v>34</v>
      </c>
      <c r="I22" s="174">
        <f t="shared" si="24"/>
        <v>-33</v>
      </c>
      <c r="J22" s="175">
        <f t="shared" ref="J22" si="26">J17-J7</f>
        <v>-24529</v>
      </c>
      <c r="K22" s="192" t="s">
        <v>34</v>
      </c>
      <c r="L22" s="174">
        <f t="shared" si="24"/>
        <v>-3</v>
      </c>
      <c r="M22" s="175">
        <f t="shared" ref="M22" si="27">M17-M7</f>
        <v>-2192</v>
      </c>
      <c r="N22" s="192" t="s">
        <v>34</v>
      </c>
      <c r="O22" s="174">
        <f t="shared" si="24"/>
        <v>3</v>
      </c>
      <c r="P22" s="175">
        <f t="shared" ref="P22" si="28">P17-P7</f>
        <v>48</v>
      </c>
      <c r="Q22" s="192" t="s">
        <v>34</v>
      </c>
      <c r="R22" s="12"/>
    </row>
    <row r="23" spans="1:25" ht="17.25" customHeight="1" thickBot="1" x14ac:dyDescent="0.3">
      <c r="A23" s="289"/>
      <c r="B23" s="177" t="s">
        <v>82</v>
      </c>
      <c r="C23" s="178">
        <f>C17/C7-1</f>
        <v>-3.703703703703709E-2</v>
      </c>
      <c r="D23" s="179">
        <f t="shared" ref="D23" si="29">D17/D7-1</f>
        <v>-8.6393088552916275E-3</v>
      </c>
      <c r="E23" s="200" t="s">
        <v>34</v>
      </c>
      <c r="F23" s="178">
        <f t="shared" ref="F23:O23" si="30">F17/F7-1</f>
        <v>1</v>
      </c>
      <c r="G23" s="179">
        <f t="shared" ref="G23" si="31">G17/G7-1</f>
        <v>0.41520467836257313</v>
      </c>
      <c r="H23" s="200" t="s">
        <v>34</v>
      </c>
      <c r="I23" s="178">
        <f t="shared" si="30"/>
        <v>-7.9710144927536253E-2</v>
      </c>
      <c r="J23" s="179">
        <f t="shared" ref="J23" si="32">J17/J7-1</f>
        <v>-0.24612189199494294</v>
      </c>
      <c r="K23" s="200" t="s">
        <v>34</v>
      </c>
      <c r="L23" s="178">
        <f t="shared" si="30"/>
        <v>-3.4090909090909061E-2</v>
      </c>
      <c r="M23" s="179">
        <f t="shared" ref="M23" si="33">M17/M7-1</f>
        <v>-0.18846186914280805</v>
      </c>
      <c r="N23" s="200" t="s">
        <v>34</v>
      </c>
      <c r="O23" s="178">
        <f t="shared" si="30"/>
        <v>0.60000000000000009</v>
      </c>
      <c r="P23" s="179">
        <f t="shared" ref="P23" si="34">P17/P7-1</f>
        <v>0.15384615384615374</v>
      </c>
      <c r="Q23" s="200" t="s">
        <v>34</v>
      </c>
      <c r="R23" s="12"/>
    </row>
    <row r="24" spans="1:25" ht="17.25" customHeight="1" x14ac:dyDescent="0.25">
      <c r="A24" s="282" t="s">
        <v>61</v>
      </c>
      <c r="B24" s="67"/>
      <c r="F24" s="239"/>
    </row>
    <row r="25" spans="1:25" s="217" customFormat="1" ht="17.25" customHeight="1" x14ac:dyDescent="0.25">
      <c r="A25" s="282" t="s">
        <v>179</v>
      </c>
      <c r="B25" s="67"/>
    </row>
    <row r="26" spans="1:25" ht="17.25" customHeight="1" x14ac:dyDescent="0.25">
      <c r="A26" s="281" t="s">
        <v>166</v>
      </c>
    </row>
    <row r="27" spans="1:25" ht="17.25" customHeight="1" x14ac:dyDescent="0.25">
      <c r="A27" s="123"/>
    </row>
    <row r="28" spans="1:25" x14ac:dyDescent="0.25"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</row>
    <row r="29" spans="1:25" x14ac:dyDescent="0.25"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25" x14ac:dyDescent="0.25"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</row>
    <row r="31" spans="1:25" x14ac:dyDescent="0.25"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25" x14ac:dyDescent="0.25"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3:17" x14ac:dyDescent="0.25"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</sheetData>
  <mergeCells count="30">
    <mergeCell ref="A20:A21"/>
    <mergeCell ref="A22:A23"/>
    <mergeCell ref="A3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A19"/>
    <mergeCell ref="P5:Q5"/>
    <mergeCell ref="A17:B17"/>
    <mergeCell ref="L3:N4"/>
    <mergeCell ref="O3:Q4"/>
    <mergeCell ref="M5:N5"/>
    <mergeCell ref="L5:L6"/>
    <mergeCell ref="O5:O6"/>
    <mergeCell ref="C3:E4"/>
    <mergeCell ref="F3:H4"/>
    <mergeCell ref="I3:K4"/>
    <mergeCell ref="D5:E5"/>
    <mergeCell ref="G5:H5"/>
    <mergeCell ref="J5:K5"/>
    <mergeCell ref="C5:C6"/>
    <mergeCell ref="F5:F6"/>
    <mergeCell ref="I5:I6"/>
  </mergeCells>
  <hyperlinks>
    <hyperlink ref="A2" location="OBSAH!A1" tooltip="o" display="zpět na obsah"/>
  </hyperlink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C18:Q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ZNAČKY</vt:lpstr>
      <vt:lpstr>3.2.1</vt:lpstr>
      <vt:lpstr>3.2.2</vt:lpstr>
      <vt:lpstr>3.2.3</vt:lpstr>
      <vt:lpstr>3.2.4</vt:lpstr>
      <vt:lpstr>3.2.5</vt:lpstr>
      <vt:lpstr>3.2.6</vt:lpstr>
      <vt:lpstr>3.2.7</vt:lpstr>
      <vt:lpstr>3.2.8</vt:lpstr>
      <vt:lpstr>3.2.9</vt:lpstr>
      <vt:lpstr>3.2.10</vt:lpstr>
      <vt:lpstr>3.2.11</vt:lpstr>
      <vt:lpstr>3.2.12</vt:lpstr>
      <vt:lpstr>3.2.13</vt:lpstr>
      <vt:lpstr>'3.2.12'!Oblast_tisku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pubalova6594</dc:creator>
  <cp:lastModifiedBy>hykysova23070</cp:lastModifiedBy>
  <cp:lastPrinted>2020-08-21T00:04:09Z</cp:lastPrinted>
  <dcterms:created xsi:type="dcterms:W3CDTF">2017-08-18T09:41:49Z</dcterms:created>
  <dcterms:modified xsi:type="dcterms:W3CDTF">2020-08-21T09:23:40Z</dcterms:modified>
</cp:coreProperties>
</file>