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ESY Mirka od 2011\indexy od 2.Q.2011\2019\4Q2019\Publikace\"/>
    </mc:Choice>
  </mc:AlternateContent>
  <bookViews>
    <workbookView xWindow="600" yWindow="360" windowWidth="11100" windowHeight="5715"/>
  </bookViews>
  <sheets>
    <sheet name="graf" sheetId="2" r:id="rId1"/>
    <sheet name="zdrojová data" sheetId="1" r:id="rId2"/>
  </sheets>
  <calcPr calcId="162913"/>
</workbook>
</file>

<file path=xl/calcChain.xml><?xml version="1.0" encoding="utf-8"?>
<calcChain xmlns="http://schemas.openxmlformats.org/spreadsheetml/2006/main">
  <c r="BM18" i="1" l="1"/>
  <c r="BM13" i="1"/>
  <c r="BL18" i="1" l="1"/>
  <c r="BL13" i="1"/>
  <c r="BK18" i="1" l="1"/>
  <c r="BK13" i="1"/>
  <c r="BJ18" i="1" l="1"/>
  <c r="BJ13" i="1"/>
  <c r="BI18" i="1" l="1"/>
  <c r="BI13" i="1"/>
  <c r="BH13" i="1" l="1"/>
  <c r="BH18" i="1" l="1"/>
  <c r="E15" i="1" l="1"/>
  <c r="E10" i="1"/>
  <c r="BG13" i="1" l="1"/>
  <c r="BF13" i="1"/>
  <c r="BE13" i="1"/>
  <c r="BD13" i="1"/>
  <c r="BC13" i="1"/>
  <c r="BG18" i="1"/>
  <c r="BF18" i="1"/>
  <c r="BE18" i="1"/>
  <c r="BD18" i="1"/>
  <c r="BC18" i="1"/>
  <c r="BB13" i="1"/>
  <c r="BB18" i="1"/>
  <c r="BA18" i="1"/>
  <c r="BA13" i="1"/>
  <c r="AZ18" i="1" l="1"/>
  <c r="AZ13" i="1"/>
  <c r="AY18" i="1" l="1"/>
  <c r="AY13" i="1"/>
  <c r="AX18" i="1" l="1"/>
  <c r="AX13" i="1"/>
  <c r="AW18" i="1" l="1"/>
  <c r="AW13" i="1"/>
  <c r="AV18" i="1"/>
  <c r="AV13" i="1"/>
  <c r="AU18" i="1"/>
  <c r="AU13" i="1"/>
  <c r="AT18" i="1"/>
  <c r="AT13" i="1"/>
  <c r="AS18" i="1"/>
  <c r="AS13" i="1"/>
  <c r="AR18" i="1"/>
  <c r="AR13" i="1"/>
  <c r="AQ18" i="1"/>
  <c r="AQ13" i="1"/>
  <c r="AP18" i="1"/>
  <c r="AP13" i="1"/>
  <c r="AO18" i="1"/>
  <c r="AO13" i="1"/>
  <c r="AN18" i="1"/>
  <c r="AN13" i="1"/>
  <c r="AM18" i="1"/>
  <c r="AM13" i="1"/>
  <c r="AL18" i="1"/>
  <c r="AL7" i="1" s="1"/>
  <c r="AL13" i="1"/>
  <c r="AL5" i="1"/>
  <c r="AK13" i="1"/>
  <c r="AK5" i="1" s="1"/>
  <c r="AK18" i="1"/>
  <c r="AK7" i="1" s="1"/>
  <c r="AJ13" i="1"/>
  <c r="AJ5" i="1" s="1"/>
  <c r="AJ18" i="1"/>
  <c r="AJ7" i="1" s="1"/>
  <c r="AI13" i="1"/>
  <c r="AI5" i="1" s="1"/>
  <c r="AI18" i="1"/>
  <c r="AI7" i="1" s="1"/>
  <c r="AH18" i="1"/>
  <c r="AH7" i="1" s="1"/>
  <c r="AH13" i="1"/>
  <c r="AH5" i="1"/>
  <c r="AG18" i="1"/>
  <c r="AG7" i="1" s="1"/>
  <c r="AG13" i="1"/>
  <c r="AG5" i="1"/>
  <c r="AF18" i="1"/>
  <c r="AF7" i="1" s="1"/>
  <c r="AF13" i="1"/>
  <c r="AF5" i="1"/>
  <c r="AE18" i="1"/>
  <c r="AE7" i="1" s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C5" i="1"/>
  <c r="AD13" i="1"/>
  <c r="AD5" i="1" s="1"/>
  <c r="AE13" i="1"/>
  <c r="AE5" i="1" s="1"/>
  <c r="C15" i="1"/>
  <c r="F18" i="1" s="1"/>
  <c r="K18" i="1"/>
  <c r="O18" i="1"/>
  <c r="S18" i="1"/>
  <c r="W18" i="1"/>
  <c r="AA18" i="1"/>
  <c r="AD18" i="1"/>
  <c r="AD7" i="1" s="1"/>
  <c r="H18" i="1" l="1"/>
  <c r="Z18" i="1"/>
  <c r="V18" i="1"/>
  <c r="R18" i="1"/>
  <c r="N18" i="1"/>
  <c r="I18" i="1"/>
  <c r="J18" i="1"/>
  <c r="AC18" i="1"/>
  <c r="AC7" i="1" s="1"/>
  <c r="Y18" i="1"/>
  <c r="U18" i="1"/>
  <c r="Q18" i="1"/>
  <c r="M18" i="1"/>
  <c r="G18" i="1"/>
  <c r="AB18" i="1"/>
  <c r="X18" i="1"/>
  <c r="T18" i="1"/>
  <c r="P18" i="1"/>
  <c r="L18" i="1"/>
</calcChain>
</file>

<file path=xl/sharedStrings.xml><?xml version="1.0" encoding="utf-8"?>
<sst xmlns="http://schemas.openxmlformats.org/spreadsheetml/2006/main" count="198" uniqueCount="81">
  <si>
    <t>Prům. ceny jehličnatého surového dříví - smrku</t>
  </si>
  <si>
    <t>2005/1Q</t>
  </si>
  <si>
    <t>2006/1Q</t>
  </si>
  <si>
    <t>smrk II. tř. jak.</t>
  </si>
  <si>
    <t>Výřezy V. třídy jakosti</t>
  </si>
  <si>
    <t xml:space="preserve">smrk </t>
  </si>
  <si>
    <t>borovice</t>
  </si>
  <si>
    <t>vážený průměr</t>
  </si>
  <si>
    <t xml:space="preserve">dub </t>
  </si>
  <si>
    <t>buk</t>
  </si>
  <si>
    <t>dub II. tř. jak.</t>
  </si>
  <si>
    <t>2007/1Q</t>
  </si>
  <si>
    <t>2008/1Q</t>
  </si>
  <si>
    <t>2009/1Q</t>
  </si>
  <si>
    <t>2010/1Q</t>
  </si>
  <si>
    <t>2011/1Q</t>
  </si>
  <si>
    <t>nová metodika</t>
  </si>
  <si>
    <t>2005/2Q</t>
  </si>
  <si>
    <t>2005/3Q</t>
  </si>
  <si>
    <t>2005/4Q</t>
  </si>
  <si>
    <t>2006/2Q</t>
  </si>
  <si>
    <t>2006/3Q</t>
  </si>
  <si>
    <t>2006/4Q</t>
  </si>
  <si>
    <t>2007/2Q</t>
  </si>
  <si>
    <t>2007/3Q</t>
  </si>
  <si>
    <t>2007/4Q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</si>
  <si>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</si>
  <si>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</si>
  <si>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</si>
  <si>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</si>
  <si>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</si>
  <si>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</si>
  <si>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</si>
  <si>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</si>
  <si>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</si>
  <si>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</si>
  <si>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</si>
  <si>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</si>
  <si>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</si>
  <si>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</si>
  <si>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2012/3Q</t>
  </si>
  <si>
    <t>1.</t>
  </si>
  <si>
    <t>2.</t>
  </si>
  <si>
    <t>3.</t>
  </si>
  <si>
    <t>4.</t>
  </si>
  <si>
    <t>2012/4Q</t>
  </si>
  <si>
    <t>2013/1Q</t>
  </si>
  <si>
    <t>2013/2Q</t>
  </si>
  <si>
    <t>2013/3Q</t>
  </si>
  <si>
    <t>Graf 2</t>
  </si>
  <si>
    <t>2013/4Q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</si>
  <si>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</si>
  <si>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</si>
  <si>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</si>
  <si>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</si>
  <si>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</si>
  <si>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</si>
  <si>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</si>
  <si>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</si>
  <si>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2016/1Q</t>
  </si>
  <si>
    <t>2016/2Q</t>
  </si>
  <si>
    <t>2016/3Q</t>
  </si>
  <si>
    <t>2016/4Q</t>
  </si>
  <si>
    <t>2017/1Q</t>
  </si>
  <si>
    <t>nové váhy od 1Q2017</t>
  </si>
  <si>
    <r>
      <rPr>
        <vertAlign val="superscript"/>
        <sz val="9"/>
        <rFont val="Arial CE"/>
        <charset val="238"/>
      </rPr>
      <t>2)</t>
    </r>
    <r>
      <rPr>
        <sz val="9"/>
        <rFont val="Arial CE"/>
        <charset val="238"/>
      </rPr>
      <t xml:space="preserve"> U těchto sortimentů jsou průměrné ceny od 1. čtvrtletí 2017 počítány na aktualizovaných vnitřních vahách. </t>
    </r>
  </si>
  <si>
    <r>
      <t xml:space="preserve">Výřezy V. třídy jakosti </t>
    </r>
    <r>
      <rPr>
        <vertAlign val="superscript"/>
        <sz val="10"/>
        <rFont val="Arial CE"/>
        <charset val="238"/>
      </rPr>
      <t>2)</t>
    </r>
  </si>
  <si>
    <r>
      <t xml:space="preserve">výřezy V. tř. jak.jehličnaté </t>
    </r>
    <r>
      <rPr>
        <vertAlign val="superscript"/>
        <sz val="10"/>
        <rFont val="Arial CE"/>
        <charset val="238"/>
      </rPr>
      <t>2)</t>
    </r>
  </si>
  <si>
    <t>2017/2Q</t>
  </si>
  <si>
    <t>2017/3Q</t>
  </si>
  <si>
    <t>2017/4Q</t>
  </si>
  <si>
    <t xml:space="preserve"> </t>
  </si>
  <si>
    <t>2018/1Q</t>
  </si>
  <si>
    <t xml:space="preserve">výřezy V. tř. jak.listnaté </t>
  </si>
  <si>
    <t>2018/2Q</t>
  </si>
  <si>
    <t>2018/3Q</t>
  </si>
  <si>
    <t>2018/4Q</t>
  </si>
  <si>
    <t>2019/1Q</t>
  </si>
  <si>
    <t>2019/2Q</t>
  </si>
  <si>
    <t>2019/3Q</t>
  </si>
  <si>
    <t>2019/4Q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</si>
</sst>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vertAlign val="superscript"/>
      <sz val="9"/>
      <name val="Arial CE"/>
      <charset val="238"/>
    </font>
    <font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0" fontId="0" fillId="0" borderId="0" xfId="0" applyFill="1"/>
    <xf numFmtId="3" fontId="2" fillId="0" borderId="0" xfId="1" applyNumberFormat="1" applyFont="1" applyFill="1" applyProtection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7" fillId="2" borderId="0" xfId="0" applyFont="1" applyFill="1"/>
    <xf numFmtId="0" fontId="6" fillId="0" borderId="0" xfId="0" applyFont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surového dříví za ČR v letech 2005 až 2019</a:t>
            </a:r>
          </a:p>
        </c:rich>
      </c:tx>
      <c:layout>
        <c:manualLayout>
          <c:xMode val="edge"/>
          <c:yMode val="edge"/>
          <c:x val="0.26936062285143647"/>
          <c:y val="3.4539473684210627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6.8836631111346774E-2"/>
          <c:y val="0.11074561403508772"/>
          <c:w val="0.91470352401236033"/>
          <c:h val="0.702302631578947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22225">
              <a:noFill/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solidFill>
                <a:srgbClr val="000099"/>
              </a:solidFill>
              <a:ln w="22225">
                <a:noFill/>
              </a:ln>
            </c:spPr>
            <c:extLst>
              <c:ext xmlns:c16="http://schemas.microsoft.com/office/drawing/2014/chart" uri="{C3380CC4-5D6E-409C-BE32-E72D297353CC}">
                <c16:uniqueId val="{00000001-E68A-4622-8BE5-1FAB3153A515}"/>
              </c:ext>
            </c:extLst>
          </c:dPt>
          <c:cat>
            <c:multiLvlStrRef>
              <c:f>'zdrojová data'!$F$2:$BM$3</c:f>
              <c:multiLvlStrCache>
                <c:ptCount val="6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'zdrojová data'!$F$4:$BM$4</c:f>
              <c:numCache>
                <c:formatCode>0</c:formatCode>
                <c:ptCount val="60"/>
                <c:pt idx="0">
                  <c:v>4730</c:v>
                </c:pt>
                <c:pt idx="1">
                  <c:v>4829</c:v>
                </c:pt>
                <c:pt idx="2">
                  <c:v>4693</c:v>
                </c:pt>
                <c:pt idx="3">
                  <c:v>4883</c:v>
                </c:pt>
                <c:pt idx="4">
                  <c:v>5444</c:v>
                </c:pt>
                <c:pt idx="5">
                  <c:v>5663</c:v>
                </c:pt>
                <c:pt idx="6">
                  <c:v>5762</c:v>
                </c:pt>
                <c:pt idx="7">
                  <c:v>5873</c:v>
                </c:pt>
                <c:pt idx="8">
                  <c:v>5603</c:v>
                </c:pt>
                <c:pt idx="9">
                  <c:v>6003</c:v>
                </c:pt>
                <c:pt idx="10">
                  <c:v>5967</c:v>
                </c:pt>
                <c:pt idx="11">
                  <c:v>6746</c:v>
                </c:pt>
                <c:pt idx="12">
                  <c:v>6601</c:v>
                </c:pt>
                <c:pt idx="13">
                  <c:v>6409</c:v>
                </c:pt>
                <c:pt idx="14">
                  <c:v>7048</c:v>
                </c:pt>
                <c:pt idx="15">
                  <c:v>7059</c:v>
                </c:pt>
                <c:pt idx="16">
                  <c:v>6515</c:v>
                </c:pt>
                <c:pt idx="17">
                  <c:v>6145</c:v>
                </c:pt>
                <c:pt idx="18">
                  <c:v>5863</c:v>
                </c:pt>
                <c:pt idx="19">
                  <c:v>6127</c:v>
                </c:pt>
                <c:pt idx="20">
                  <c:v>6088</c:v>
                </c:pt>
                <c:pt idx="21">
                  <c:v>5635</c:v>
                </c:pt>
                <c:pt idx="22">
                  <c:v>6219</c:v>
                </c:pt>
                <c:pt idx="23">
                  <c:v>5876</c:v>
                </c:pt>
                <c:pt idx="27" formatCode="General">
                  <c:v>6178</c:v>
                </c:pt>
                <c:pt idx="28" formatCode="General">
                  <c:v>5797</c:v>
                </c:pt>
                <c:pt idx="29" formatCode="General">
                  <c:v>6153</c:v>
                </c:pt>
                <c:pt idx="31" formatCode="General">
                  <c:v>5410</c:v>
                </c:pt>
                <c:pt idx="32" formatCode="General">
                  <c:v>6822</c:v>
                </c:pt>
                <c:pt idx="33" formatCode="General">
                  <c:v>5998</c:v>
                </c:pt>
                <c:pt idx="35" formatCode="General">
                  <c:v>6658</c:v>
                </c:pt>
                <c:pt idx="36" formatCode="General">
                  <c:v>6094</c:v>
                </c:pt>
                <c:pt idx="37" formatCode="General">
                  <c:v>5357</c:v>
                </c:pt>
                <c:pt idx="39" formatCode="General">
                  <c:v>3874</c:v>
                </c:pt>
                <c:pt idx="40" formatCode="General">
                  <c:v>5438</c:v>
                </c:pt>
                <c:pt idx="41" formatCode="General">
                  <c:v>5269</c:v>
                </c:pt>
                <c:pt idx="42" formatCode="General">
                  <c:v>4010</c:v>
                </c:pt>
                <c:pt idx="43" formatCode="General">
                  <c:v>5747</c:v>
                </c:pt>
                <c:pt idx="44" formatCode="General">
                  <c:v>6325</c:v>
                </c:pt>
                <c:pt idx="45" formatCode="General">
                  <c:v>7291</c:v>
                </c:pt>
                <c:pt idx="47" formatCode="General">
                  <c:v>6047</c:v>
                </c:pt>
                <c:pt idx="48" formatCode="General">
                  <c:v>6117</c:v>
                </c:pt>
                <c:pt idx="51" formatCode="General">
                  <c:v>0</c:v>
                </c:pt>
                <c:pt idx="52" formatCode="General">
                  <c:v>8236</c:v>
                </c:pt>
                <c:pt idx="53" formatCode="General">
                  <c:v>9165</c:v>
                </c:pt>
                <c:pt idx="56" formatCode="General">
                  <c:v>9824</c:v>
                </c:pt>
                <c:pt idx="57" formatCode="General">
                  <c:v>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8A-4622-8BE5-1FAB3153A515}"/>
            </c:ext>
          </c:extLst>
        </c:ser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B050"/>
            </a:solidFill>
            <a:ln w="22225">
              <a:noFill/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solidFill>
                <a:srgbClr val="00B050"/>
              </a:solidFill>
              <a:ln w="22225">
                <a:noFill/>
              </a:ln>
            </c:spPr>
            <c:extLst>
              <c:ext xmlns:c16="http://schemas.microsoft.com/office/drawing/2014/chart" uri="{C3380CC4-5D6E-409C-BE32-E72D297353CC}">
                <c16:uniqueId val="{00000004-E68A-4622-8BE5-1FAB3153A515}"/>
              </c:ext>
            </c:extLst>
          </c:dPt>
          <c:cat>
            <c:multiLvlStrRef>
              <c:f>'zdrojová data'!$F$2:$BM$3</c:f>
              <c:multiLvlStrCache>
                <c:ptCount val="6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'zdrojová data'!$F$6:$BM$6</c:f>
              <c:numCache>
                <c:formatCode>0</c:formatCode>
                <c:ptCount val="60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>
                  <c:v>3156</c:v>
                </c:pt>
                <c:pt idx="5">
                  <c:v>3257</c:v>
                </c:pt>
                <c:pt idx="6">
                  <c:v>3104</c:v>
                </c:pt>
                <c:pt idx="7">
                  <c:v>3193</c:v>
                </c:pt>
                <c:pt idx="8">
                  <c:v>3276</c:v>
                </c:pt>
                <c:pt idx="9">
                  <c:v>3171</c:v>
                </c:pt>
                <c:pt idx="10">
                  <c:v>3025</c:v>
                </c:pt>
                <c:pt idx="11">
                  <c:v>3247</c:v>
                </c:pt>
                <c:pt idx="12">
                  <c:v>3227</c:v>
                </c:pt>
                <c:pt idx="13">
                  <c:v>2934</c:v>
                </c:pt>
                <c:pt idx="14">
                  <c:v>2856</c:v>
                </c:pt>
                <c:pt idx="15">
                  <c:v>2667</c:v>
                </c:pt>
                <c:pt idx="16">
                  <c:v>2745</c:v>
                </c:pt>
                <c:pt idx="17">
                  <c:v>2396</c:v>
                </c:pt>
                <c:pt idx="18">
                  <c:v>2350</c:v>
                </c:pt>
                <c:pt idx="19">
                  <c:v>2429</c:v>
                </c:pt>
                <c:pt idx="20">
                  <c:v>2519</c:v>
                </c:pt>
                <c:pt idx="21">
                  <c:v>2354</c:v>
                </c:pt>
                <c:pt idx="22">
                  <c:v>2433</c:v>
                </c:pt>
                <c:pt idx="23">
                  <c:v>2566</c:v>
                </c:pt>
                <c:pt idx="24" formatCode="General">
                  <c:v>2795</c:v>
                </c:pt>
                <c:pt idx="25" formatCode="General">
                  <c:v>2885</c:v>
                </c:pt>
                <c:pt idx="26" formatCode="General">
                  <c:v>2389</c:v>
                </c:pt>
                <c:pt idx="27" formatCode="General">
                  <c:v>2969</c:v>
                </c:pt>
                <c:pt idx="28" formatCode="General">
                  <c:v>2900</c:v>
                </c:pt>
                <c:pt idx="29" formatCode="General">
                  <c:v>2973</c:v>
                </c:pt>
                <c:pt idx="30" formatCode="General">
                  <c:v>2680</c:v>
                </c:pt>
                <c:pt idx="31" formatCode="General">
                  <c:v>2976</c:v>
                </c:pt>
                <c:pt idx="32" formatCode="General">
                  <c:v>2909</c:v>
                </c:pt>
                <c:pt idx="33" formatCode="General">
                  <c:v>2802</c:v>
                </c:pt>
                <c:pt idx="34" formatCode="General">
                  <c:v>2827</c:v>
                </c:pt>
                <c:pt idx="35" formatCode="General">
                  <c:v>2858</c:v>
                </c:pt>
                <c:pt idx="36" formatCode="General">
                  <c:v>2931</c:v>
                </c:pt>
                <c:pt idx="37" formatCode="General">
                  <c:v>2834</c:v>
                </c:pt>
                <c:pt idx="38" formatCode="General">
                  <c:v>2589</c:v>
                </c:pt>
                <c:pt idx="39" formatCode="General">
                  <c:v>2858</c:v>
                </c:pt>
                <c:pt idx="40" formatCode="General">
                  <c:v>3067</c:v>
                </c:pt>
                <c:pt idx="41" formatCode="General">
                  <c:v>2911</c:v>
                </c:pt>
                <c:pt idx="42" formatCode="General">
                  <c:v>2723</c:v>
                </c:pt>
                <c:pt idx="43" formatCode="General">
                  <c:v>2731</c:v>
                </c:pt>
                <c:pt idx="44" formatCode="General">
                  <c:v>2985</c:v>
                </c:pt>
                <c:pt idx="45" formatCode="General">
                  <c:v>2912</c:v>
                </c:pt>
                <c:pt idx="46" formatCode="General">
                  <c:v>2747</c:v>
                </c:pt>
                <c:pt idx="47" formatCode="General">
                  <c:v>2901</c:v>
                </c:pt>
                <c:pt idx="48" formatCode="General">
                  <c:v>2931</c:v>
                </c:pt>
                <c:pt idx="49" formatCode="General">
                  <c:v>2840</c:v>
                </c:pt>
                <c:pt idx="51" formatCode="General">
                  <c:v>2882</c:v>
                </c:pt>
                <c:pt idx="52" formatCode="General">
                  <c:v>2996</c:v>
                </c:pt>
                <c:pt idx="53" formatCode="General">
                  <c:v>2661</c:v>
                </c:pt>
                <c:pt idx="55" formatCode="General">
                  <c:v>3092</c:v>
                </c:pt>
                <c:pt idx="56" formatCode="General">
                  <c:v>2879</c:v>
                </c:pt>
                <c:pt idx="57" formatCode="General">
                  <c:v>2657</c:v>
                </c:pt>
                <c:pt idx="58" formatCode="General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8A-4622-8BE5-1FAB3153A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100"/>
        <c:axId val="236696320"/>
        <c:axId val="232870656"/>
      </c:barChart>
      <c:lineChart>
        <c:grouping val="standard"/>
        <c:varyColors val="0"/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68A-4622-8BE5-1FAB3153A515}"/>
              </c:ext>
            </c:extLst>
          </c:dPt>
          <c:cat>
            <c:multiLvlStrRef>
              <c:f>'zdrojová data'!$F$2:$BM$3</c:f>
              <c:multiLvlStrCache>
                <c:ptCount val="6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'zdrojová data'!$F$7:$BM$7</c:f>
              <c:numCache>
                <c:formatCode>General</c:formatCode>
                <c:ptCount val="60"/>
                <c:pt idx="0">
                  <c:v>591</c:v>
                </c:pt>
                <c:pt idx="1">
                  <c:v>591</c:v>
                </c:pt>
                <c:pt idx="2">
                  <c:v>589</c:v>
                </c:pt>
                <c:pt idx="3">
                  <c:v>664</c:v>
                </c:pt>
                <c:pt idx="4" formatCode="0">
                  <c:v>700</c:v>
                </c:pt>
                <c:pt idx="5" formatCode="0">
                  <c:v>758</c:v>
                </c:pt>
                <c:pt idx="6" formatCode="0">
                  <c:v>754</c:v>
                </c:pt>
                <c:pt idx="7" formatCode="0">
                  <c:v>801</c:v>
                </c:pt>
                <c:pt idx="8" formatCode="0">
                  <c:v>906</c:v>
                </c:pt>
                <c:pt idx="9" formatCode="0">
                  <c:v>903</c:v>
                </c:pt>
                <c:pt idx="10" formatCode="0">
                  <c:v>946</c:v>
                </c:pt>
                <c:pt idx="11" formatCode="0">
                  <c:v>946</c:v>
                </c:pt>
                <c:pt idx="12" formatCode="0">
                  <c:v>945</c:v>
                </c:pt>
                <c:pt idx="13" formatCode="0">
                  <c:v>883</c:v>
                </c:pt>
                <c:pt idx="14" formatCode="0">
                  <c:v>843</c:v>
                </c:pt>
                <c:pt idx="15" formatCode="0">
                  <c:v>853</c:v>
                </c:pt>
                <c:pt idx="16" formatCode="0">
                  <c:v>858</c:v>
                </c:pt>
                <c:pt idx="17" formatCode="0">
                  <c:v>879</c:v>
                </c:pt>
                <c:pt idx="18" formatCode="0">
                  <c:v>875</c:v>
                </c:pt>
                <c:pt idx="19" formatCode="0">
                  <c:v>900</c:v>
                </c:pt>
                <c:pt idx="20" formatCode="0">
                  <c:v>926</c:v>
                </c:pt>
                <c:pt idx="21" formatCode="0">
                  <c:v>914</c:v>
                </c:pt>
                <c:pt idx="22" formatCode="0">
                  <c:v>933</c:v>
                </c:pt>
                <c:pt idx="23" formatCode="0">
                  <c:v>973.65718387542233</c:v>
                </c:pt>
                <c:pt idx="24" formatCode="0">
                  <c:v>1001.0038209606987</c:v>
                </c:pt>
                <c:pt idx="25" formatCode="0">
                  <c:v>992.69632459970887</c:v>
                </c:pt>
                <c:pt idx="26" formatCode="0">
                  <c:v>1033.5400291120814</c:v>
                </c:pt>
                <c:pt idx="27" formatCode="0">
                  <c:v>1064.6200873362445</c:v>
                </c:pt>
                <c:pt idx="28" formatCode="0">
                  <c:v>1046.0800582241632</c:v>
                </c:pt>
                <c:pt idx="29" formatCode="0">
                  <c:v>1093.2706513828239</c:v>
                </c:pt>
                <c:pt idx="30" formatCode="0">
                  <c:v>1074.7306222707423</c:v>
                </c:pt>
                <c:pt idx="31" formatCode="0">
                  <c:v>1109.6582059679768</c:v>
                </c:pt>
                <c:pt idx="32" formatCode="0">
                  <c:v>1026.0038209606987</c:v>
                </c:pt>
                <c:pt idx="33" formatCode="0">
                  <c:v>1050.8106804949052</c:v>
                </c:pt>
                <c:pt idx="34">
                  <c:v>1061</c:v>
                </c:pt>
                <c:pt idx="35">
                  <c:v>1119</c:v>
                </c:pt>
                <c:pt idx="36" formatCode="0">
                  <c:v>1103</c:v>
                </c:pt>
                <c:pt idx="37" formatCode="0">
                  <c:v>1070</c:v>
                </c:pt>
                <c:pt idx="38" formatCode="0">
                  <c:v>1106</c:v>
                </c:pt>
                <c:pt idx="39" formatCode="0">
                  <c:v>1136</c:v>
                </c:pt>
                <c:pt idx="40" formatCode="0">
                  <c:v>1133</c:v>
                </c:pt>
                <c:pt idx="41" formatCode="0">
                  <c:v>1081</c:v>
                </c:pt>
                <c:pt idx="42" formatCode="0">
                  <c:v>1059</c:v>
                </c:pt>
                <c:pt idx="43" formatCode="0">
                  <c:v>1088</c:v>
                </c:pt>
                <c:pt idx="44" formatCode="0">
                  <c:v>1129</c:v>
                </c:pt>
                <c:pt idx="45" formatCode="0">
                  <c:v>1104</c:v>
                </c:pt>
                <c:pt idx="46" formatCode="0">
                  <c:v>1117</c:v>
                </c:pt>
                <c:pt idx="47" formatCode="0">
                  <c:v>1168</c:v>
                </c:pt>
                <c:pt idx="48" formatCode="0">
                  <c:v>1169</c:v>
                </c:pt>
                <c:pt idx="49" formatCode="0">
                  <c:v>1166</c:v>
                </c:pt>
                <c:pt idx="50" formatCode="0">
                  <c:v>1227</c:v>
                </c:pt>
                <c:pt idx="51" formatCode="0">
                  <c:v>1224</c:v>
                </c:pt>
                <c:pt idx="52" formatCode="0">
                  <c:v>1160</c:v>
                </c:pt>
                <c:pt idx="53" formatCode="0">
                  <c:v>1193</c:v>
                </c:pt>
                <c:pt idx="54" formatCode="0">
                  <c:v>1184</c:v>
                </c:pt>
                <c:pt idx="55" formatCode="0">
                  <c:v>1228</c:v>
                </c:pt>
                <c:pt idx="56" formatCode="0">
                  <c:v>1188</c:v>
                </c:pt>
                <c:pt idx="57" formatCode="0">
                  <c:v>1279</c:v>
                </c:pt>
                <c:pt idx="58" formatCode="0">
                  <c:v>1257</c:v>
                </c:pt>
                <c:pt idx="59" formatCode="0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68A-4622-8BE5-1FAB3153A515}"/>
            </c:ext>
          </c:extLst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 2)</c:v>
                </c:pt>
              </c:strCache>
            </c:strRef>
          </c:tx>
          <c:spPr>
            <a:ln w="28575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24"/>
            <c:bubble3D val="0"/>
            <c:spPr>
              <a:ln w="28575">
                <a:solidFill>
                  <a:srgbClr val="3366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E68A-4622-8BE5-1FAB3153A515}"/>
              </c:ext>
            </c:extLst>
          </c:dPt>
          <c:cat>
            <c:multiLvlStrRef>
              <c:f>'zdrojová data'!$F$2:$BM$3</c:f>
              <c:multiLvlStrCache>
                <c:ptCount val="60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  <c:pt idx="44">
                    <c:v>1.</c:v>
                  </c:pt>
                  <c:pt idx="45">
                    <c:v>2.</c:v>
                  </c:pt>
                  <c:pt idx="46">
                    <c:v>3.</c:v>
                  </c:pt>
                  <c:pt idx="47">
                    <c:v>4.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1.</c:v>
                  </c:pt>
                  <c:pt idx="53">
                    <c:v>2.</c:v>
                  </c:pt>
                  <c:pt idx="54">
                    <c:v>3.</c:v>
                  </c:pt>
                  <c:pt idx="55">
                    <c:v>4.</c:v>
                  </c:pt>
                  <c:pt idx="56">
                    <c:v>1.</c:v>
                  </c:pt>
                  <c:pt idx="57">
                    <c:v>2.</c:v>
                  </c:pt>
                  <c:pt idx="58">
                    <c:v>3.</c:v>
                  </c:pt>
                  <c:pt idx="59">
                    <c:v>4.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</c:lvl>
              </c:multiLvlStrCache>
            </c:multiLvlStrRef>
          </c:cat>
          <c:val>
            <c:numRef>
              <c:f>'zdrojová data'!$F$5:$BM$5</c:f>
              <c:numCache>
                <c:formatCode>General</c:formatCode>
                <c:ptCount val="60"/>
                <c:pt idx="0">
                  <c:v>648</c:v>
                </c:pt>
                <c:pt idx="1">
                  <c:v>650</c:v>
                </c:pt>
                <c:pt idx="2">
                  <c:v>646</c:v>
                </c:pt>
                <c:pt idx="3">
                  <c:v>660</c:v>
                </c:pt>
                <c:pt idx="4" formatCode="0">
                  <c:v>709</c:v>
                </c:pt>
                <c:pt idx="5" formatCode="0">
                  <c:v>750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808</c:v>
                </c:pt>
                <c:pt idx="9" formatCode="0">
                  <c:v>746</c:v>
                </c:pt>
                <c:pt idx="10" formatCode="0">
                  <c:v>762</c:v>
                </c:pt>
                <c:pt idx="11" formatCode="0">
                  <c:v>747</c:v>
                </c:pt>
                <c:pt idx="12" formatCode="0">
                  <c:v>741</c:v>
                </c:pt>
                <c:pt idx="13" formatCode="0">
                  <c:v>615</c:v>
                </c:pt>
                <c:pt idx="14" formatCode="0">
                  <c:v>593</c:v>
                </c:pt>
                <c:pt idx="15" formatCode="0">
                  <c:v>579</c:v>
                </c:pt>
                <c:pt idx="16" formatCode="0">
                  <c:v>559</c:v>
                </c:pt>
                <c:pt idx="17" formatCode="0">
                  <c:v>557</c:v>
                </c:pt>
                <c:pt idx="18" formatCode="0">
                  <c:v>611</c:v>
                </c:pt>
                <c:pt idx="19" formatCode="0">
                  <c:v>638</c:v>
                </c:pt>
                <c:pt idx="20" formatCode="0">
                  <c:v>722</c:v>
                </c:pt>
                <c:pt idx="21" formatCode="0">
                  <c:v>763</c:v>
                </c:pt>
                <c:pt idx="22" formatCode="0">
                  <c:v>808</c:v>
                </c:pt>
                <c:pt idx="23" formatCode="0">
                  <c:v>817.99738932550224</c:v>
                </c:pt>
                <c:pt idx="24" formatCode="0">
                  <c:v>1058.9836128428688</c:v>
                </c:pt>
                <c:pt idx="25" formatCode="0">
                  <c:v>1053.0102141756192</c:v>
                </c:pt>
                <c:pt idx="26" formatCode="0">
                  <c:v>970.85060617911608</c:v>
                </c:pt>
                <c:pt idx="27" formatCode="0">
                  <c:v>933.69440290781927</c:v>
                </c:pt>
                <c:pt idx="28" formatCode="0">
                  <c:v>893.99659527479344</c:v>
                </c:pt>
                <c:pt idx="29" formatCode="0">
                  <c:v>863.30559709218062</c:v>
                </c:pt>
                <c:pt idx="30" formatCode="0">
                  <c:v>860.25579915188598</c:v>
                </c:pt>
                <c:pt idx="31" formatCode="0">
                  <c:v>891.12960193854622</c:v>
                </c:pt>
                <c:pt idx="32" formatCode="0">
                  <c:v>923.15279854609025</c:v>
                </c:pt>
                <c:pt idx="33">
                  <c:v>947</c:v>
                </c:pt>
                <c:pt idx="34">
                  <c:v>968</c:v>
                </c:pt>
                <c:pt idx="35">
                  <c:v>1031</c:v>
                </c:pt>
                <c:pt idx="36">
                  <c:v>1077</c:v>
                </c:pt>
                <c:pt idx="37">
                  <c:v>1064</c:v>
                </c:pt>
                <c:pt idx="38">
                  <c:v>1013</c:v>
                </c:pt>
                <c:pt idx="39">
                  <c:v>986</c:v>
                </c:pt>
                <c:pt idx="40">
                  <c:v>1015</c:v>
                </c:pt>
                <c:pt idx="41">
                  <c:v>1010</c:v>
                </c:pt>
                <c:pt idx="42">
                  <c:v>991</c:v>
                </c:pt>
                <c:pt idx="43">
                  <c:v>934</c:v>
                </c:pt>
                <c:pt idx="44">
                  <c:v>861</c:v>
                </c:pt>
                <c:pt idx="45">
                  <c:v>784</c:v>
                </c:pt>
                <c:pt idx="46">
                  <c:v>742</c:v>
                </c:pt>
                <c:pt idx="47">
                  <c:v>745</c:v>
                </c:pt>
                <c:pt idx="48">
                  <c:v>775</c:v>
                </c:pt>
                <c:pt idx="49">
                  <c:v>754</c:v>
                </c:pt>
                <c:pt idx="50">
                  <c:v>750</c:v>
                </c:pt>
                <c:pt idx="51">
                  <c:v>707</c:v>
                </c:pt>
                <c:pt idx="52">
                  <c:v>721</c:v>
                </c:pt>
                <c:pt idx="53">
                  <c:v>682</c:v>
                </c:pt>
                <c:pt idx="54">
                  <c:v>633</c:v>
                </c:pt>
                <c:pt idx="55">
                  <c:v>604</c:v>
                </c:pt>
                <c:pt idx="56">
                  <c:v>625</c:v>
                </c:pt>
                <c:pt idx="57">
                  <c:v>531</c:v>
                </c:pt>
                <c:pt idx="58">
                  <c:v>469</c:v>
                </c:pt>
                <c:pt idx="59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68A-4622-8BE5-1FAB3153A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96320"/>
        <c:axId val="232870656"/>
      </c:lineChart>
      <c:catAx>
        <c:axId val="23669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8260428725870541"/>
              <c:y val="0.900219298245614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2870656"/>
        <c:crosses val="autoZero"/>
        <c:auto val="1"/>
        <c:lblAlgn val="ctr"/>
        <c:lblOffset val="100"/>
        <c:tickLblSkip val="1"/>
        <c:tickMarkSkip val="3"/>
        <c:noMultiLvlLbl val="0"/>
      </c:catAx>
      <c:valAx>
        <c:axId val="232870656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2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16722783389463E-3"/>
              <c:y val="0.394736842105263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36696320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38444815610169"/>
          <c:y val="0.95285087719298245"/>
          <c:w val="0.82828259262205006"/>
          <c:h val="3.596491228070181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47625</xdr:rowOff>
    </xdr:from>
    <xdr:to>
      <xdr:col>14</xdr:col>
      <xdr:colOff>600075</xdr:colOff>
      <xdr:row>36</xdr:row>
      <xdr:rowOff>0</xdr:rowOff>
    </xdr:to>
    <xdr:graphicFrame macro="">
      <xdr:nvGraphicFramePr>
        <xdr:cNvPr id="21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0.00673</cdr:x>
      <cdr:y>0.00658</cdr:y>
    </cdr:from>
    <cdr:to>
      <cdr:x>0.14534</cdr:x>
      <cdr:y>0.06744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52" cy="35245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0.86308</cdr:x>
      <cdr:y>0.0625</cdr:y>
    </cdr:from>
    <cdr:to>
      <cdr:x>1</cdr:x>
      <cdr:y>0.25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7324725" y="361950"/>
          <a:ext cx="1162050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0.89562</cdr:x>
      <cdr:y>0.06414</cdr:y>
    </cdr:from>
    <cdr:to>
      <cdr:x>0.96184</cdr:x>
      <cdr:y>0.23849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600950" y="371448"/>
          <a:ext cx="561970" cy="1009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Normal="100" workbookViewId="0">
      <selection activeCell="B1" sqref="B1"/>
    </sheetView>
  </sheetViews>
  <sheetFormatPr defaultRowHeight="12.75" x14ac:dyDescent="0.2"/>
  <cols>
    <col min="1" max="1" width="1" style="8" customWidth="1"/>
    <col min="2" max="16384" width="9.140625" style="8"/>
  </cols>
  <sheetData>
    <row r="1" spans="1:15" x14ac:dyDescent="0.2">
      <c r="A1" s="7"/>
      <c r="O1" s="10" t="s">
        <v>49</v>
      </c>
    </row>
    <row r="2" spans="1:15" ht="12.75" customHeight="1" x14ac:dyDescent="0.2">
      <c r="A2" s="9"/>
    </row>
    <row r="3" spans="1:15" ht="14.25" x14ac:dyDescent="0.2">
      <c r="A3" s="9"/>
    </row>
    <row r="4" spans="1:15" ht="14.25" x14ac:dyDescent="0.2">
      <c r="A4" s="9"/>
    </row>
    <row r="5" spans="1:15" ht="14.25" x14ac:dyDescent="0.2">
      <c r="A5" s="9"/>
    </row>
    <row r="6" spans="1:15" ht="14.25" x14ac:dyDescent="0.2">
      <c r="A6" s="9"/>
    </row>
    <row r="7" spans="1:15" ht="14.25" x14ac:dyDescent="0.2">
      <c r="A7" s="9"/>
    </row>
    <row r="8" spans="1:15" ht="14.25" x14ac:dyDescent="0.2">
      <c r="A8" s="9"/>
    </row>
    <row r="9" spans="1:15" ht="14.25" x14ac:dyDescent="0.2">
      <c r="A9" s="9"/>
    </row>
    <row r="10" spans="1:15" ht="14.25" x14ac:dyDescent="0.2">
      <c r="A10" s="9"/>
    </row>
    <row r="11" spans="1:15" ht="14.25" x14ac:dyDescent="0.2">
      <c r="A11" s="9"/>
    </row>
    <row r="37" spans="2:2" ht="13.5" x14ac:dyDescent="0.2">
      <c r="B37" s="11" t="s">
        <v>65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18"/>
  <sheetViews>
    <sheetView workbookViewId="0">
      <pane xSplit="2" ySplit="1" topLeftCell="AS2" activePane="bottomRight" state="frozen"/>
      <selection pane="topRight" activeCell="C1" sqref="C1"/>
      <selection pane="bottomLeft" activeCell="A2" sqref="A2"/>
      <selection pane="bottomRight" activeCell="BM11" sqref="BM11"/>
    </sheetView>
  </sheetViews>
  <sheetFormatPr defaultRowHeight="12.75" x14ac:dyDescent="0.2"/>
  <cols>
    <col min="1" max="1" width="18.5703125" customWidth="1"/>
    <col min="2" max="2" width="4.85546875" customWidth="1"/>
    <col min="3" max="4" width="6.85546875" customWidth="1"/>
    <col min="5" max="5" width="10.85546875" customWidth="1"/>
    <col min="6" max="6" width="8.28515625" customWidth="1"/>
    <col min="7" max="8" width="7.5703125" customWidth="1"/>
    <col min="9" max="9" width="7.28515625" customWidth="1"/>
    <col min="10" max="10" width="7.7109375" customWidth="1"/>
    <col min="11" max="11" width="7.140625" customWidth="1"/>
    <col min="12" max="12" width="7.42578125" customWidth="1"/>
    <col min="13" max="13" width="7.5703125" customWidth="1"/>
    <col min="14" max="14" width="7.7109375" customWidth="1"/>
    <col min="15" max="15" width="7.42578125" customWidth="1"/>
    <col min="16" max="16" width="7.7109375" customWidth="1"/>
    <col min="17" max="18" width="7.5703125" customWidth="1"/>
    <col min="19" max="19" width="8.140625" customWidth="1"/>
    <col min="20" max="20" width="7.42578125" customWidth="1"/>
    <col min="21" max="21" width="8" bestFit="1" customWidth="1"/>
  </cols>
  <sheetData>
    <row r="2" spans="1:65" x14ac:dyDescent="0.2">
      <c r="A2" s="12" t="s">
        <v>0</v>
      </c>
      <c r="B2" s="12"/>
      <c r="F2">
        <v>2005</v>
      </c>
      <c r="J2">
        <v>2006</v>
      </c>
      <c r="N2">
        <v>2007</v>
      </c>
      <c r="R2">
        <v>2008</v>
      </c>
      <c r="V2">
        <v>2009</v>
      </c>
      <c r="Z2">
        <v>2010</v>
      </c>
      <c r="AD2">
        <v>2011</v>
      </c>
      <c r="AH2">
        <v>2012</v>
      </c>
      <c r="AL2">
        <v>2013</v>
      </c>
      <c r="AP2">
        <v>2014</v>
      </c>
      <c r="AT2">
        <v>2015</v>
      </c>
      <c r="AX2">
        <v>2016</v>
      </c>
      <c r="BB2">
        <v>2017</v>
      </c>
      <c r="BF2">
        <v>2018</v>
      </c>
      <c r="BJ2">
        <v>2019</v>
      </c>
    </row>
    <row r="3" spans="1:65" x14ac:dyDescent="0.2">
      <c r="A3" s="12"/>
      <c r="B3" s="12"/>
      <c r="F3" s="1" t="s">
        <v>41</v>
      </c>
      <c r="G3" s="1" t="s">
        <v>42</v>
      </c>
      <c r="H3" s="1" t="s">
        <v>43</v>
      </c>
      <c r="I3" s="1" t="s">
        <v>44</v>
      </c>
      <c r="J3" s="1" t="s">
        <v>41</v>
      </c>
      <c r="K3" s="1" t="s">
        <v>42</v>
      </c>
      <c r="L3" s="1" t="s">
        <v>43</v>
      </c>
      <c r="M3" s="1" t="s">
        <v>44</v>
      </c>
      <c r="N3" s="1" t="s">
        <v>41</v>
      </c>
      <c r="O3" s="1" t="s">
        <v>42</v>
      </c>
      <c r="P3" s="1" t="s">
        <v>43</v>
      </c>
      <c r="Q3" s="1" t="s">
        <v>44</v>
      </c>
      <c r="R3" s="1" t="s">
        <v>41</v>
      </c>
      <c r="S3" s="1" t="s">
        <v>42</v>
      </c>
      <c r="T3" s="1" t="s">
        <v>43</v>
      </c>
      <c r="U3" s="1" t="s">
        <v>44</v>
      </c>
      <c r="V3" s="1" t="s">
        <v>41</v>
      </c>
      <c r="W3" s="1" t="s">
        <v>42</v>
      </c>
      <c r="X3" s="1" t="s">
        <v>43</v>
      </c>
      <c r="Y3" s="1" t="s">
        <v>44</v>
      </c>
      <c r="Z3" s="1" t="s">
        <v>41</v>
      </c>
      <c r="AA3" s="1" t="s">
        <v>42</v>
      </c>
      <c r="AB3" s="1" t="s">
        <v>43</v>
      </c>
      <c r="AC3" s="1" t="s">
        <v>44</v>
      </c>
      <c r="AD3" s="1" t="s">
        <v>41</v>
      </c>
      <c r="AE3" s="1" t="s">
        <v>42</v>
      </c>
      <c r="AF3" s="1" t="s">
        <v>43</v>
      </c>
      <c r="AG3" s="1" t="s">
        <v>44</v>
      </c>
      <c r="AH3" s="1" t="s">
        <v>41</v>
      </c>
      <c r="AI3" s="1" t="s">
        <v>42</v>
      </c>
      <c r="AJ3" s="1" t="s">
        <v>43</v>
      </c>
      <c r="AK3" s="1" t="s">
        <v>44</v>
      </c>
      <c r="AL3" s="1" t="s">
        <v>41</v>
      </c>
      <c r="AM3" s="1" t="s">
        <v>42</v>
      </c>
      <c r="AN3" s="1" t="s">
        <v>43</v>
      </c>
      <c r="AO3" s="1" t="s">
        <v>44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41</v>
      </c>
      <c r="AU3" s="1" t="s">
        <v>42</v>
      </c>
      <c r="AV3" s="1" t="s">
        <v>43</v>
      </c>
      <c r="AW3" s="1" t="s">
        <v>44</v>
      </c>
      <c r="AX3" s="1" t="s">
        <v>41</v>
      </c>
      <c r="AY3" s="1" t="s">
        <v>42</v>
      </c>
      <c r="AZ3" s="1" t="s">
        <v>43</v>
      </c>
      <c r="BA3" s="1" t="s">
        <v>44</v>
      </c>
      <c r="BB3" s="1" t="s">
        <v>41</v>
      </c>
      <c r="BC3" s="1" t="s">
        <v>42</v>
      </c>
      <c r="BD3" s="1" t="s">
        <v>43</v>
      </c>
      <c r="BE3" s="1" t="s">
        <v>44</v>
      </c>
      <c r="BF3" s="1" t="s">
        <v>41</v>
      </c>
      <c r="BG3" s="1" t="s">
        <v>42</v>
      </c>
      <c r="BH3" s="1" t="s">
        <v>43</v>
      </c>
      <c r="BI3" s="1" t="s">
        <v>44</v>
      </c>
      <c r="BJ3" s="1" t="s">
        <v>41</v>
      </c>
      <c r="BK3" s="1" t="s">
        <v>42</v>
      </c>
      <c r="BL3" s="1" t="s">
        <v>43</v>
      </c>
      <c r="BM3" s="1" t="s">
        <v>44</v>
      </c>
    </row>
    <row r="4" spans="1:65" x14ac:dyDescent="0.2">
      <c r="A4" t="s">
        <v>10</v>
      </c>
      <c r="F4" s="1">
        <v>4730</v>
      </c>
      <c r="G4" s="1">
        <v>4829</v>
      </c>
      <c r="H4" s="1">
        <v>4693</v>
      </c>
      <c r="I4" s="1">
        <v>4883</v>
      </c>
      <c r="J4" s="1">
        <v>5444</v>
      </c>
      <c r="K4" s="1">
        <v>5663</v>
      </c>
      <c r="L4" s="1">
        <v>5762</v>
      </c>
      <c r="M4" s="1">
        <v>5873</v>
      </c>
      <c r="N4" s="1">
        <v>5603</v>
      </c>
      <c r="O4" s="1">
        <v>6003</v>
      </c>
      <c r="P4" s="1">
        <v>5967</v>
      </c>
      <c r="Q4" s="1">
        <v>6746</v>
      </c>
      <c r="R4" s="1">
        <v>6601</v>
      </c>
      <c r="S4" s="1">
        <v>6409</v>
      </c>
      <c r="T4" s="1">
        <v>7048</v>
      </c>
      <c r="U4" s="1">
        <v>7059</v>
      </c>
      <c r="V4" s="1">
        <v>6515</v>
      </c>
      <c r="W4" s="1">
        <v>6145</v>
      </c>
      <c r="X4" s="1">
        <v>5863</v>
      </c>
      <c r="Y4" s="1">
        <v>6127</v>
      </c>
      <c r="Z4" s="1">
        <v>6088</v>
      </c>
      <c r="AA4" s="1">
        <v>5635</v>
      </c>
      <c r="AB4" s="1">
        <v>6219</v>
      </c>
      <c r="AC4" s="1">
        <v>5876</v>
      </c>
      <c r="AG4">
        <v>6178</v>
      </c>
      <c r="AH4">
        <v>5797</v>
      </c>
      <c r="AI4">
        <v>6153</v>
      </c>
      <c r="AK4">
        <v>5410</v>
      </c>
      <c r="AL4">
        <v>6822</v>
      </c>
      <c r="AM4">
        <v>5998</v>
      </c>
      <c r="AO4">
        <v>6658</v>
      </c>
      <c r="AP4">
        <v>6094</v>
      </c>
      <c r="AQ4">
        <v>5357</v>
      </c>
      <c r="AS4">
        <v>3874</v>
      </c>
      <c r="AT4">
        <v>5438</v>
      </c>
      <c r="AU4">
        <v>5269</v>
      </c>
      <c r="AV4">
        <v>4010</v>
      </c>
      <c r="AW4">
        <v>5747</v>
      </c>
      <c r="AX4">
        <v>6325</v>
      </c>
      <c r="AY4">
        <v>7291</v>
      </c>
      <c r="BA4">
        <v>6047</v>
      </c>
      <c r="BB4">
        <v>6117</v>
      </c>
      <c r="BE4" t="s">
        <v>71</v>
      </c>
      <c r="BF4">
        <v>8236</v>
      </c>
      <c r="BG4">
        <v>9165</v>
      </c>
      <c r="BJ4">
        <v>9824</v>
      </c>
      <c r="BK4">
        <v>7762</v>
      </c>
    </row>
    <row r="5" spans="1:65" s="3" customFormat="1" ht="14.25" x14ac:dyDescent="0.2">
      <c r="A5" s="3" t="s">
        <v>67</v>
      </c>
      <c r="F5" s="3">
        <v>648</v>
      </c>
      <c r="G5" s="3">
        <v>650</v>
      </c>
      <c r="H5" s="3">
        <v>646</v>
      </c>
      <c r="I5" s="3">
        <v>660</v>
      </c>
      <c r="J5" s="4">
        <v>709</v>
      </c>
      <c r="K5" s="4">
        <v>750</v>
      </c>
      <c r="L5" s="4">
        <v>732</v>
      </c>
      <c r="M5" s="4">
        <v>747</v>
      </c>
      <c r="N5" s="4">
        <v>808</v>
      </c>
      <c r="O5" s="4">
        <v>746</v>
      </c>
      <c r="P5" s="4">
        <v>762</v>
      </c>
      <c r="Q5" s="4">
        <v>747</v>
      </c>
      <c r="R5" s="4">
        <v>741</v>
      </c>
      <c r="S5" s="4">
        <v>615</v>
      </c>
      <c r="T5" s="4">
        <v>593</v>
      </c>
      <c r="U5" s="4">
        <v>579</v>
      </c>
      <c r="V5" s="4">
        <v>559</v>
      </c>
      <c r="W5" s="4">
        <v>557</v>
      </c>
      <c r="X5" s="4">
        <v>611</v>
      </c>
      <c r="Y5" s="4">
        <v>638</v>
      </c>
      <c r="Z5" s="4">
        <v>722</v>
      </c>
      <c r="AA5" s="4">
        <v>763</v>
      </c>
      <c r="AB5" s="4">
        <v>808</v>
      </c>
      <c r="AC5" s="4">
        <f t="shared" ref="AC5:AH5" si="0">AC13</f>
        <v>817.99738932550224</v>
      </c>
      <c r="AD5" s="4">
        <f t="shared" si="0"/>
        <v>1058.9836128428688</v>
      </c>
      <c r="AE5" s="4">
        <f t="shared" si="0"/>
        <v>1053.0102141756192</v>
      </c>
      <c r="AF5" s="4">
        <f t="shared" si="0"/>
        <v>970.85060617911608</v>
      </c>
      <c r="AG5" s="4">
        <f t="shared" si="0"/>
        <v>933.69440290781927</v>
      </c>
      <c r="AH5" s="4">
        <f t="shared" si="0"/>
        <v>893.99659527479344</v>
      </c>
      <c r="AI5" s="4">
        <f>AI13</f>
        <v>863.30559709218062</v>
      </c>
      <c r="AJ5" s="4">
        <f>AJ13</f>
        <v>860.25579915188598</v>
      </c>
      <c r="AK5" s="4">
        <f>AK13</f>
        <v>891.12960193854622</v>
      </c>
      <c r="AL5" s="4">
        <f>AL13</f>
        <v>923.15279854609025</v>
      </c>
      <c r="AM5" s="3">
        <v>947</v>
      </c>
      <c r="AN5" s="3">
        <v>968</v>
      </c>
      <c r="AO5" s="3">
        <v>1031</v>
      </c>
      <c r="AP5" s="3">
        <v>1077</v>
      </c>
      <c r="AQ5" s="3">
        <v>1064</v>
      </c>
      <c r="AR5" s="3">
        <v>1013</v>
      </c>
      <c r="AS5" s="3">
        <v>986</v>
      </c>
      <c r="AT5" s="3">
        <v>1015</v>
      </c>
      <c r="AU5" s="3">
        <v>1010</v>
      </c>
      <c r="AV5" s="3">
        <v>991</v>
      </c>
      <c r="AW5" s="3">
        <v>934</v>
      </c>
      <c r="AX5" s="3">
        <v>861</v>
      </c>
      <c r="AY5" s="3">
        <v>784</v>
      </c>
      <c r="AZ5" s="3">
        <v>742</v>
      </c>
      <c r="BA5" s="3">
        <v>745</v>
      </c>
      <c r="BB5" s="3">
        <v>775</v>
      </c>
      <c r="BC5" s="3">
        <v>754</v>
      </c>
      <c r="BD5" s="3">
        <v>750</v>
      </c>
      <c r="BE5" s="3">
        <v>707</v>
      </c>
      <c r="BF5" s="3">
        <v>721</v>
      </c>
      <c r="BG5" s="3">
        <v>682</v>
      </c>
      <c r="BH5" s="3">
        <v>633</v>
      </c>
      <c r="BI5" s="3">
        <v>604</v>
      </c>
      <c r="BJ5" s="3">
        <v>625</v>
      </c>
      <c r="BK5" s="3">
        <v>531</v>
      </c>
      <c r="BL5" s="3">
        <v>469</v>
      </c>
      <c r="BM5" s="3">
        <v>441</v>
      </c>
    </row>
    <row r="6" spans="1:65" s="3" customFormat="1" x14ac:dyDescent="0.2">
      <c r="A6" s="3" t="s">
        <v>3</v>
      </c>
      <c r="F6" s="4">
        <v>3041</v>
      </c>
      <c r="G6" s="4">
        <v>2994</v>
      </c>
      <c r="H6" s="4">
        <v>2909</v>
      </c>
      <c r="I6" s="4">
        <v>3025</v>
      </c>
      <c r="J6" s="4">
        <v>3156</v>
      </c>
      <c r="K6" s="4">
        <v>3257</v>
      </c>
      <c r="L6" s="4">
        <v>3104</v>
      </c>
      <c r="M6" s="4">
        <v>3193</v>
      </c>
      <c r="N6" s="4">
        <v>3276</v>
      </c>
      <c r="O6" s="4">
        <v>3171</v>
      </c>
      <c r="P6" s="4">
        <v>3025</v>
      </c>
      <c r="Q6" s="4">
        <v>3247</v>
      </c>
      <c r="R6" s="4">
        <v>3227</v>
      </c>
      <c r="S6" s="4">
        <v>2934</v>
      </c>
      <c r="T6" s="4">
        <v>2856</v>
      </c>
      <c r="U6" s="4">
        <v>2667</v>
      </c>
      <c r="V6" s="4">
        <v>2745</v>
      </c>
      <c r="W6" s="4">
        <v>2396</v>
      </c>
      <c r="X6" s="4">
        <v>2350</v>
      </c>
      <c r="Y6" s="4">
        <v>2429</v>
      </c>
      <c r="Z6" s="4">
        <v>2519</v>
      </c>
      <c r="AA6" s="4">
        <v>2354</v>
      </c>
      <c r="AB6" s="4">
        <v>2433</v>
      </c>
      <c r="AC6" s="4">
        <v>2566</v>
      </c>
      <c r="AD6" s="3">
        <v>2795</v>
      </c>
      <c r="AE6" s="3">
        <v>2885</v>
      </c>
      <c r="AF6" s="3">
        <v>2389</v>
      </c>
      <c r="AG6" s="3">
        <v>2969</v>
      </c>
      <c r="AH6" s="3">
        <v>2900</v>
      </c>
      <c r="AI6" s="3">
        <v>2973</v>
      </c>
      <c r="AJ6" s="3">
        <v>2680</v>
      </c>
      <c r="AK6" s="3">
        <v>2976</v>
      </c>
      <c r="AL6" s="3">
        <v>2909</v>
      </c>
      <c r="AM6" s="3">
        <v>2802</v>
      </c>
      <c r="AN6" s="3">
        <v>2827</v>
      </c>
      <c r="AO6" s="3">
        <v>2858</v>
      </c>
      <c r="AP6" s="3">
        <v>2931</v>
      </c>
      <c r="AQ6" s="3">
        <v>2834</v>
      </c>
      <c r="AR6" s="3">
        <v>2589</v>
      </c>
      <c r="AS6" s="3">
        <v>2858</v>
      </c>
      <c r="AT6" s="3">
        <v>3067</v>
      </c>
      <c r="AU6" s="3">
        <v>2911</v>
      </c>
      <c r="AV6" s="3">
        <v>2723</v>
      </c>
      <c r="AW6" s="3">
        <v>2731</v>
      </c>
      <c r="AX6" s="3">
        <v>2985</v>
      </c>
      <c r="AY6" s="3">
        <v>2912</v>
      </c>
      <c r="AZ6" s="3">
        <v>2747</v>
      </c>
      <c r="BA6" s="3">
        <v>2901</v>
      </c>
      <c r="BB6" s="3">
        <v>2931</v>
      </c>
      <c r="BC6" s="3">
        <v>2840</v>
      </c>
      <c r="BE6" s="3">
        <v>2882</v>
      </c>
      <c r="BF6" s="3">
        <v>2996</v>
      </c>
      <c r="BG6" s="3">
        <v>2661</v>
      </c>
      <c r="BI6" s="3">
        <v>3092</v>
      </c>
      <c r="BJ6" s="3">
        <v>2879</v>
      </c>
      <c r="BK6" s="3">
        <v>2657</v>
      </c>
      <c r="BL6" s="3">
        <v>2315</v>
      </c>
    </row>
    <row r="7" spans="1:65" s="3" customFormat="1" x14ac:dyDescent="0.2">
      <c r="A7" s="3" t="s">
        <v>73</v>
      </c>
      <c r="F7" s="3">
        <v>591</v>
      </c>
      <c r="G7" s="3">
        <v>591</v>
      </c>
      <c r="H7" s="3">
        <v>589</v>
      </c>
      <c r="I7" s="3">
        <v>664</v>
      </c>
      <c r="J7" s="4">
        <v>700</v>
      </c>
      <c r="K7" s="4">
        <v>758</v>
      </c>
      <c r="L7" s="4">
        <v>754</v>
      </c>
      <c r="M7" s="4">
        <v>801</v>
      </c>
      <c r="N7" s="4">
        <v>906</v>
      </c>
      <c r="O7" s="4">
        <v>903</v>
      </c>
      <c r="P7" s="4">
        <v>946</v>
      </c>
      <c r="Q7" s="4">
        <v>946</v>
      </c>
      <c r="R7" s="4">
        <v>945</v>
      </c>
      <c r="S7" s="4">
        <v>883</v>
      </c>
      <c r="T7" s="4">
        <v>843</v>
      </c>
      <c r="U7" s="4">
        <v>853</v>
      </c>
      <c r="V7" s="4">
        <v>858</v>
      </c>
      <c r="W7" s="4">
        <v>879</v>
      </c>
      <c r="X7" s="4">
        <v>875</v>
      </c>
      <c r="Y7" s="4">
        <v>900</v>
      </c>
      <c r="Z7" s="4">
        <v>926</v>
      </c>
      <c r="AA7" s="4">
        <v>914</v>
      </c>
      <c r="AB7" s="4">
        <v>933</v>
      </c>
      <c r="AC7" s="4">
        <f t="shared" ref="AC7:AH7" si="1">AC18</f>
        <v>973.65718387542233</v>
      </c>
      <c r="AD7" s="4">
        <f t="shared" si="1"/>
        <v>1001.0038209606987</v>
      </c>
      <c r="AE7" s="4">
        <f t="shared" si="1"/>
        <v>992.69632459970887</v>
      </c>
      <c r="AF7" s="4">
        <f t="shared" si="1"/>
        <v>1033.5400291120814</v>
      </c>
      <c r="AG7" s="4">
        <f t="shared" si="1"/>
        <v>1064.6200873362445</v>
      </c>
      <c r="AH7" s="4">
        <f t="shared" si="1"/>
        <v>1046.0800582241632</v>
      </c>
      <c r="AI7" s="4">
        <f>AI18</f>
        <v>1093.2706513828239</v>
      </c>
      <c r="AJ7" s="4">
        <f>AJ18</f>
        <v>1074.7306222707423</v>
      </c>
      <c r="AK7" s="4">
        <f>AK18</f>
        <v>1109.6582059679768</v>
      </c>
      <c r="AL7" s="4">
        <f>AL18</f>
        <v>1026.0038209606987</v>
      </c>
      <c r="AM7" s="4">
        <v>1050.8106804949052</v>
      </c>
      <c r="AN7" s="3">
        <v>1061</v>
      </c>
      <c r="AO7" s="3">
        <v>1119</v>
      </c>
      <c r="AP7" s="4">
        <v>1103</v>
      </c>
      <c r="AQ7" s="4">
        <v>1070</v>
      </c>
      <c r="AR7" s="4">
        <v>1106</v>
      </c>
      <c r="AS7" s="4">
        <v>1136</v>
      </c>
      <c r="AT7" s="4">
        <v>1133</v>
      </c>
      <c r="AU7" s="4">
        <v>1081</v>
      </c>
      <c r="AV7" s="4">
        <v>1059</v>
      </c>
      <c r="AW7" s="4">
        <v>1088</v>
      </c>
      <c r="AX7" s="4">
        <v>1129</v>
      </c>
      <c r="AY7" s="4">
        <v>1104</v>
      </c>
      <c r="AZ7" s="4">
        <v>1117</v>
      </c>
      <c r="BA7" s="4">
        <v>1168</v>
      </c>
      <c r="BB7" s="4">
        <v>1169</v>
      </c>
      <c r="BC7" s="4">
        <v>1166</v>
      </c>
      <c r="BD7" s="4">
        <v>1227</v>
      </c>
      <c r="BE7" s="4">
        <v>1224</v>
      </c>
      <c r="BF7" s="4">
        <v>1160</v>
      </c>
      <c r="BG7" s="4">
        <v>1193</v>
      </c>
      <c r="BH7" s="4">
        <v>1184</v>
      </c>
      <c r="BI7" s="4">
        <v>1228</v>
      </c>
      <c r="BJ7" s="4">
        <v>1188</v>
      </c>
      <c r="BK7" s="4">
        <v>1279</v>
      </c>
      <c r="BL7" s="4">
        <v>1257</v>
      </c>
      <c r="BM7" s="4">
        <v>1300</v>
      </c>
    </row>
    <row r="8" spans="1:65" x14ac:dyDescent="0.2">
      <c r="J8" s="1"/>
      <c r="K8" s="1"/>
      <c r="L8" s="1"/>
      <c r="M8" s="1"/>
    </row>
    <row r="9" spans="1:65" x14ac:dyDescent="0.2">
      <c r="D9" s="5" t="s">
        <v>16</v>
      </c>
      <c r="E9" s="5" t="s">
        <v>64</v>
      </c>
      <c r="J9" s="1"/>
      <c r="K9" s="1"/>
      <c r="L9" s="1"/>
      <c r="M9" s="1"/>
    </row>
    <row r="10" spans="1:65" x14ac:dyDescent="0.2">
      <c r="C10">
        <v>113.88283</v>
      </c>
      <c r="D10">
        <v>130.40700000000001</v>
      </c>
      <c r="E10">
        <f>SUM(E11:E12)</f>
        <v>145.38808799999998</v>
      </c>
      <c r="F10" s="1" t="s">
        <v>1</v>
      </c>
      <c r="G10" s="1" t="s">
        <v>17</v>
      </c>
      <c r="H10" s="1" t="s">
        <v>18</v>
      </c>
      <c r="I10" s="1" t="s">
        <v>19</v>
      </c>
      <c r="J10" s="1" t="s">
        <v>2</v>
      </c>
      <c r="K10" s="1" t="s">
        <v>20</v>
      </c>
      <c r="L10" s="1" t="s">
        <v>21</v>
      </c>
      <c r="M10" s="1" t="s">
        <v>22</v>
      </c>
      <c r="N10" s="1" t="s">
        <v>11</v>
      </c>
      <c r="O10" s="1" t="s">
        <v>23</v>
      </c>
      <c r="P10" s="1" t="s">
        <v>24</v>
      </c>
      <c r="Q10" s="1" t="s">
        <v>25</v>
      </c>
      <c r="R10" s="1" t="s">
        <v>12</v>
      </c>
      <c r="S10" s="1" t="s">
        <v>26</v>
      </c>
      <c r="T10" s="1" t="s">
        <v>27</v>
      </c>
      <c r="U10" s="1" t="s">
        <v>28</v>
      </c>
      <c r="V10" s="1" t="s">
        <v>13</v>
      </c>
      <c r="W10" s="1" t="s">
        <v>29</v>
      </c>
      <c r="X10" s="1" t="s">
        <v>30</v>
      </c>
      <c r="Y10" s="1" t="s">
        <v>31</v>
      </c>
      <c r="Z10" s="1" t="s">
        <v>14</v>
      </c>
      <c r="AA10" s="1" t="s">
        <v>32</v>
      </c>
      <c r="AB10" s="1" t="s">
        <v>33</v>
      </c>
      <c r="AC10" s="1" t="s">
        <v>34</v>
      </c>
      <c r="AD10" s="1" t="s">
        <v>15</v>
      </c>
      <c r="AE10" s="1" t="s">
        <v>35</v>
      </c>
      <c r="AF10" s="1" t="s">
        <v>36</v>
      </c>
      <c r="AG10" s="1" t="s">
        <v>37</v>
      </c>
      <c r="AH10" s="1" t="s">
        <v>38</v>
      </c>
      <c r="AI10" s="1" t="s">
        <v>39</v>
      </c>
      <c r="AJ10" s="1" t="s">
        <v>40</v>
      </c>
      <c r="AK10" s="1" t="s">
        <v>45</v>
      </c>
      <c r="AL10" s="1" t="s">
        <v>46</v>
      </c>
      <c r="AM10" s="1" t="s">
        <v>47</v>
      </c>
      <c r="AN10" s="1" t="s">
        <v>48</v>
      </c>
      <c r="AO10" s="1" t="s">
        <v>50</v>
      </c>
      <c r="AP10" s="1" t="s">
        <v>51</v>
      </c>
      <c r="AQ10" s="1" t="s">
        <v>52</v>
      </c>
      <c r="AR10" s="1" t="s">
        <v>53</v>
      </c>
      <c r="AS10" s="1" t="s">
        <v>54</v>
      </c>
      <c r="AT10" s="1" t="s">
        <v>55</v>
      </c>
      <c r="AU10" s="1" t="s">
        <v>56</v>
      </c>
      <c r="AV10" s="1" t="s">
        <v>57</v>
      </c>
      <c r="AW10" s="1" t="s">
        <v>58</v>
      </c>
      <c r="AX10" s="1" t="s">
        <v>59</v>
      </c>
      <c r="AY10" s="1" t="s">
        <v>60</v>
      </c>
      <c r="AZ10" s="1" t="s">
        <v>61</v>
      </c>
      <c r="BA10" s="1" t="s">
        <v>62</v>
      </c>
      <c r="BB10" s="1" t="s">
        <v>63</v>
      </c>
      <c r="BC10" s="1" t="s">
        <v>68</v>
      </c>
      <c r="BD10" s="1" t="s">
        <v>69</v>
      </c>
      <c r="BE10" s="1" t="s">
        <v>70</v>
      </c>
      <c r="BF10" s="1" t="s">
        <v>72</v>
      </c>
      <c r="BG10" s="1" t="s">
        <v>74</v>
      </c>
      <c r="BH10" s="1" t="s">
        <v>75</v>
      </c>
      <c r="BI10" s="1" t="s">
        <v>76</v>
      </c>
      <c r="BJ10" s="1" t="s">
        <v>77</v>
      </c>
      <c r="BK10" s="1" t="s">
        <v>78</v>
      </c>
      <c r="BL10" s="1" t="s">
        <v>79</v>
      </c>
      <c r="BM10" s="1" t="s">
        <v>80</v>
      </c>
    </row>
    <row r="11" spans="1:65" x14ac:dyDescent="0.2">
      <c r="A11" t="s">
        <v>4</v>
      </c>
      <c r="B11" t="s">
        <v>5</v>
      </c>
      <c r="C11">
        <v>94.090046999999998</v>
      </c>
      <c r="D11">
        <v>107.012</v>
      </c>
      <c r="E11">
        <v>117.86945799999999</v>
      </c>
      <c r="F11" s="1">
        <v>649</v>
      </c>
      <c r="G11" s="1">
        <v>656</v>
      </c>
      <c r="H11" s="1">
        <v>649</v>
      </c>
      <c r="I11" s="1">
        <v>664</v>
      </c>
      <c r="J11">
        <v>713</v>
      </c>
      <c r="K11">
        <v>754</v>
      </c>
      <c r="L11">
        <v>731</v>
      </c>
      <c r="M11">
        <v>747</v>
      </c>
      <c r="N11">
        <v>806</v>
      </c>
      <c r="O11">
        <v>744</v>
      </c>
      <c r="P11">
        <v>761</v>
      </c>
      <c r="Q11">
        <v>747</v>
      </c>
      <c r="R11">
        <v>740</v>
      </c>
      <c r="S11">
        <v>616</v>
      </c>
      <c r="T11">
        <v>589</v>
      </c>
      <c r="U11">
        <v>576</v>
      </c>
      <c r="V11">
        <v>559</v>
      </c>
      <c r="W11">
        <v>553</v>
      </c>
      <c r="X11">
        <v>609</v>
      </c>
      <c r="Y11">
        <v>637</v>
      </c>
      <c r="Z11">
        <v>713</v>
      </c>
      <c r="AA11">
        <v>760</v>
      </c>
      <c r="AB11">
        <v>807</v>
      </c>
      <c r="AC11">
        <v>814</v>
      </c>
      <c r="AD11">
        <v>1078</v>
      </c>
      <c r="AE11">
        <v>1074</v>
      </c>
      <c r="AF11">
        <v>980</v>
      </c>
      <c r="AG11">
        <v>938</v>
      </c>
      <c r="AH11">
        <v>887</v>
      </c>
      <c r="AI11">
        <v>859</v>
      </c>
      <c r="AJ11" s="6">
        <v>859</v>
      </c>
      <c r="AK11">
        <v>894</v>
      </c>
      <c r="AL11">
        <v>921</v>
      </c>
      <c r="AM11">
        <v>947</v>
      </c>
      <c r="AN11">
        <v>973</v>
      </c>
      <c r="AO11">
        <v>1038</v>
      </c>
      <c r="AP11">
        <v>1084</v>
      </c>
      <c r="AQ11">
        <v>1072</v>
      </c>
      <c r="AR11">
        <v>1016</v>
      </c>
      <c r="AS11">
        <v>990</v>
      </c>
      <c r="AT11">
        <v>1018</v>
      </c>
      <c r="AU11">
        <v>1009</v>
      </c>
      <c r="AV11">
        <v>1001</v>
      </c>
      <c r="AW11">
        <v>938</v>
      </c>
      <c r="AX11">
        <v>860</v>
      </c>
      <c r="AY11">
        <v>790</v>
      </c>
      <c r="AZ11">
        <v>743</v>
      </c>
      <c r="BA11">
        <v>748</v>
      </c>
      <c r="BB11">
        <v>774</v>
      </c>
      <c r="BC11">
        <v>751</v>
      </c>
      <c r="BD11">
        <v>746</v>
      </c>
      <c r="BE11">
        <v>705</v>
      </c>
      <c r="BF11">
        <v>719</v>
      </c>
      <c r="BG11">
        <v>684</v>
      </c>
      <c r="BH11">
        <v>624</v>
      </c>
      <c r="BI11">
        <v>602</v>
      </c>
      <c r="BJ11">
        <v>618</v>
      </c>
      <c r="BK11">
        <v>518</v>
      </c>
      <c r="BL11">
        <v>465</v>
      </c>
      <c r="BM11">
        <v>436</v>
      </c>
    </row>
    <row r="12" spans="1:65" x14ac:dyDescent="0.2">
      <c r="B12" t="s">
        <v>6</v>
      </c>
      <c r="C12">
        <v>19.792783</v>
      </c>
      <c r="D12">
        <v>23.395</v>
      </c>
      <c r="E12">
        <v>27.518630000000002</v>
      </c>
      <c r="F12" s="1">
        <v>642</v>
      </c>
      <c r="G12" s="1">
        <v>623</v>
      </c>
      <c r="H12" s="1">
        <v>630</v>
      </c>
      <c r="I12" s="1">
        <v>639</v>
      </c>
      <c r="J12">
        <v>691</v>
      </c>
      <c r="K12">
        <v>733</v>
      </c>
      <c r="L12">
        <v>736</v>
      </c>
      <c r="M12">
        <v>748</v>
      </c>
      <c r="N12">
        <v>817</v>
      </c>
      <c r="O12">
        <v>758</v>
      </c>
      <c r="P12">
        <v>765</v>
      </c>
      <c r="Q12">
        <v>747</v>
      </c>
      <c r="R12">
        <v>747</v>
      </c>
      <c r="S12">
        <v>611</v>
      </c>
      <c r="T12">
        <v>612</v>
      </c>
      <c r="U12">
        <v>592</v>
      </c>
      <c r="V12">
        <v>560</v>
      </c>
      <c r="W12">
        <v>575</v>
      </c>
      <c r="X12">
        <v>621</v>
      </c>
      <c r="Y12">
        <v>641</v>
      </c>
      <c r="Z12">
        <v>762</v>
      </c>
      <c r="AA12">
        <v>777</v>
      </c>
      <c r="AB12">
        <v>815</v>
      </c>
      <c r="AC12">
        <v>837</v>
      </c>
      <c r="AD12">
        <v>972</v>
      </c>
      <c r="AE12">
        <v>957</v>
      </c>
      <c r="AF12">
        <v>929</v>
      </c>
      <c r="AG12">
        <v>914</v>
      </c>
      <c r="AH12">
        <v>926</v>
      </c>
      <c r="AI12">
        <v>883</v>
      </c>
      <c r="AJ12" s="6">
        <v>866</v>
      </c>
      <c r="AK12">
        <v>878</v>
      </c>
      <c r="AL12">
        <v>933</v>
      </c>
      <c r="AM12">
        <v>947</v>
      </c>
      <c r="AN12">
        <v>944</v>
      </c>
      <c r="AO12">
        <v>1000</v>
      </c>
      <c r="AP12">
        <v>1043</v>
      </c>
      <c r="AQ12">
        <v>1027</v>
      </c>
      <c r="AR12">
        <v>998</v>
      </c>
      <c r="AS12">
        <v>970</v>
      </c>
      <c r="AT12">
        <v>1003</v>
      </c>
      <c r="AU12">
        <v>1017</v>
      </c>
      <c r="AV12">
        <v>946</v>
      </c>
      <c r="AW12">
        <v>913</v>
      </c>
      <c r="AX12">
        <v>863</v>
      </c>
      <c r="AY12">
        <v>755</v>
      </c>
      <c r="AZ12">
        <v>738</v>
      </c>
      <c r="BA12">
        <v>732</v>
      </c>
      <c r="BB12">
        <v>778</v>
      </c>
      <c r="BC12">
        <v>767</v>
      </c>
      <c r="BD12">
        <v>767</v>
      </c>
      <c r="BE12">
        <v>713</v>
      </c>
      <c r="BF12">
        <v>732</v>
      </c>
      <c r="BG12">
        <v>676</v>
      </c>
      <c r="BH12">
        <v>674</v>
      </c>
      <c r="BI12">
        <v>615</v>
      </c>
      <c r="BJ12">
        <v>656</v>
      </c>
      <c r="BK12">
        <v>589</v>
      </c>
      <c r="BL12">
        <v>485</v>
      </c>
      <c r="BM12">
        <v>461</v>
      </c>
    </row>
    <row r="13" spans="1:65" x14ac:dyDescent="0.2">
      <c r="C13" t="s">
        <v>7</v>
      </c>
      <c r="F13" s="2">
        <f>(F11*$C$11+F12*$C$12)/$C$10</f>
        <v>647.78340324876012</v>
      </c>
      <c r="G13" s="2">
        <f t="shared" ref="G13:Y13" si="2">(G11*$C$11+G12*$C$12)/$C$10</f>
        <v>650.26461531558357</v>
      </c>
      <c r="H13" s="2">
        <f t="shared" si="2"/>
        <v>645.69780881806321</v>
      </c>
      <c r="I13" s="2">
        <f t="shared" si="2"/>
        <v>659.65501160271481</v>
      </c>
      <c r="J13" s="2">
        <f t="shared" si="2"/>
        <v>709.17641021038912</v>
      </c>
      <c r="K13" s="2">
        <f t="shared" si="2"/>
        <v>750.35020974628037</v>
      </c>
      <c r="L13" s="2">
        <f t="shared" si="2"/>
        <v>731.86899767945704</v>
      </c>
      <c r="M13" s="2">
        <f t="shared" si="2"/>
        <v>747.17379953589148</v>
      </c>
      <c r="N13" s="2">
        <f t="shared" si="2"/>
        <v>807.91179489480544</v>
      </c>
      <c r="O13" s="2">
        <f t="shared" si="2"/>
        <v>746.43319350247975</v>
      </c>
      <c r="P13" s="2">
        <f t="shared" si="2"/>
        <v>761.69519814356556</v>
      </c>
      <c r="Q13" s="2">
        <f t="shared" si="2"/>
        <v>747.00000000000011</v>
      </c>
      <c r="R13" s="2">
        <f t="shared" si="2"/>
        <v>741.21659675123988</v>
      </c>
      <c r="S13" s="2">
        <f t="shared" si="2"/>
        <v>615.13100232054296</v>
      </c>
      <c r="T13" s="2">
        <f t="shared" si="2"/>
        <v>592.99738932550235</v>
      </c>
      <c r="U13" s="2">
        <f t="shared" si="2"/>
        <v>578.78079257426259</v>
      </c>
      <c r="V13" s="2">
        <f t="shared" si="2"/>
        <v>559.17379953589148</v>
      </c>
      <c r="W13" s="2">
        <f t="shared" si="2"/>
        <v>556.82358978961099</v>
      </c>
      <c r="X13" s="2">
        <f t="shared" si="2"/>
        <v>611.0855944306968</v>
      </c>
      <c r="Y13" s="2">
        <f t="shared" si="2"/>
        <v>637.69519814356568</v>
      </c>
      <c r="Z13" s="2">
        <f>(Z11*$C$11+Z12*$C$12)/$C$10</f>
        <v>721.51617725867902</v>
      </c>
      <c r="AA13" s="2">
        <f>(AA11*$C$11+AA12*$C$12)/$C$10</f>
        <v>762.95459211015384</v>
      </c>
      <c r="AB13" s="2">
        <f>(AB11*$C$11+AB12*$C$12)/$C$10</f>
        <v>808.39039628713135</v>
      </c>
      <c r="AC13" s="2">
        <f>(AC11*$C$11+AC12*$C$12)/$C$10</f>
        <v>817.99738932550224</v>
      </c>
      <c r="AD13" s="2">
        <f t="shared" ref="AD13:AI13" si="3">(AD11*$D$11+AD12*$D$12)/$D$10</f>
        <v>1058.9836128428688</v>
      </c>
      <c r="AE13" s="2">
        <f t="shared" si="3"/>
        <v>1053.0102141756192</v>
      </c>
      <c r="AF13" s="2">
        <f t="shared" si="3"/>
        <v>970.85060617911608</v>
      </c>
      <c r="AG13" s="2">
        <f t="shared" si="3"/>
        <v>933.69440290781927</v>
      </c>
      <c r="AH13" s="2">
        <f t="shared" si="3"/>
        <v>893.99659527479344</v>
      </c>
      <c r="AI13" s="2">
        <f t="shared" si="3"/>
        <v>863.30559709218062</v>
      </c>
      <c r="AJ13" s="2">
        <f t="shared" ref="AJ13:AU13" si="4">(AJ11*$D$11+AJ12*$D$12)/$D$10</f>
        <v>860.25579915188598</v>
      </c>
      <c r="AK13" s="2">
        <f t="shared" si="4"/>
        <v>891.12960193854622</v>
      </c>
      <c r="AL13" s="2">
        <f t="shared" si="4"/>
        <v>923.15279854609025</v>
      </c>
      <c r="AM13" s="2">
        <f t="shared" si="4"/>
        <v>947</v>
      </c>
      <c r="AN13" s="2">
        <f t="shared" si="4"/>
        <v>967.79740351361511</v>
      </c>
      <c r="AO13" s="2">
        <f t="shared" si="4"/>
        <v>1031.1828046040473</v>
      </c>
      <c r="AP13" s="2">
        <f t="shared" si="4"/>
        <v>1076.6446049675249</v>
      </c>
      <c r="AQ13" s="2">
        <f t="shared" si="4"/>
        <v>1063.9270054521612</v>
      </c>
      <c r="AR13" s="2">
        <f t="shared" si="4"/>
        <v>1012.7708021808645</v>
      </c>
      <c r="AS13" s="2">
        <f t="shared" si="4"/>
        <v>986.41200242318268</v>
      </c>
      <c r="AT13" s="2">
        <f t="shared" si="4"/>
        <v>1015.3090018173871</v>
      </c>
      <c r="AU13" s="2">
        <f t="shared" si="4"/>
        <v>1010.4351990307268</v>
      </c>
      <c r="AV13" s="2">
        <f t="shared" ref="AV13:BA13" si="5">(AV11*$D$11+AV12*$D$12)/$D$10</f>
        <v>991.13300666375267</v>
      </c>
      <c r="AW13" s="2">
        <f t="shared" si="5"/>
        <v>933.5150030289783</v>
      </c>
      <c r="AX13" s="2">
        <f t="shared" si="5"/>
        <v>860.53819963652256</v>
      </c>
      <c r="AY13" s="2">
        <f t="shared" si="5"/>
        <v>783.72100424056975</v>
      </c>
      <c r="AZ13" s="2">
        <f t="shared" si="5"/>
        <v>742.10300060579561</v>
      </c>
      <c r="BA13" s="2">
        <f t="shared" si="5"/>
        <v>745.1296019385461</v>
      </c>
      <c r="BB13" s="2">
        <f t="shared" ref="BB13:BM13" si="6">(BB11*$E$11+BB12*$E$12)/$E$10</f>
        <v>774.75710824397129</v>
      </c>
      <c r="BC13" s="2">
        <f t="shared" si="6"/>
        <v>754.02843297588458</v>
      </c>
      <c r="BD13" s="2">
        <f t="shared" si="6"/>
        <v>749.97481828084858</v>
      </c>
      <c r="BE13" s="2">
        <f t="shared" si="6"/>
        <v>706.51421648794235</v>
      </c>
      <c r="BF13" s="2">
        <f t="shared" si="6"/>
        <v>721.46060179290623</v>
      </c>
      <c r="BG13" s="2">
        <f t="shared" si="6"/>
        <v>682.48578351205776</v>
      </c>
      <c r="BH13" s="2">
        <f t="shared" si="6"/>
        <v>633.46385304963928</v>
      </c>
      <c r="BI13" s="2">
        <f t="shared" si="6"/>
        <v>604.46060179290623</v>
      </c>
      <c r="BJ13" s="2">
        <f t="shared" si="6"/>
        <v>625.19252831772576</v>
      </c>
      <c r="BK13" s="2">
        <f t="shared" si="6"/>
        <v>531.43867133048764</v>
      </c>
      <c r="BL13" s="2">
        <f t="shared" si="6"/>
        <v>468.7855412198557</v>
      </c>
      <c r="BM13" s="2">
        <f t="shared" si="6"/>
        <v>440.73192652481964</v>
      </c>
    </row>
    <row r="15" spans="1:65" x14ac:dyDescent="0.2">
      <c r="C15">
        <f>SUM(C16:C17)</f>
        <v>26.310221000000002</v>
      </c>
      <c r="D15">
        <v>32.975999999999999</v>
      </c>
      <c r="E15">
        <f>SUM(E16:E17)</f>
        <v>24.048893</v>
      </c>
      <c r="F15" s="1" t="s">
        <v>1</v>
      </c>
      <c r="G15" s="1" t="s">
        <v>17</v>
      </c>
      <c r="H15" s="1" t="s">
        <v>18</v>
      </c>
      <c r="I15" s="1" t="s">
        <v>19</v>
      </c>
      <c r="J15" s="1" t="s">
        <v>2</v>
      </c>
      <c r="K15" s="1" t="s">
        <v>20</v>
      </c>
      <c r="L15" s="1" t="s">
        <v>21</v>
      </c>
      <c r="M15" s="1" t="s">
        <v>22</v>
      </c>
      <c r="N15" s="1" t="s">
        <v>11</v>
      </c>
      <c r="O15" s="1" t="s">
        <v>23</v>
      </c>
      <c r="P15" s="1" t="s">
        <v>24</v>
      </c>
      <c r="Q15" s="1" t="s">
        <v>25</v>
      </c>
      <c r="R15" s="1" t="s">
        <v>12</v>
      </c>
      <c r="S15" s="1" t="s">
        <v>26</v>
      </c>
      <c r="T15" s="1" t="s">
        <v>27</v>
      </c>
      <c r="U15" s="1" t="s">
        <v>28</v>
      </c>
      <c r="V15" s="1" t="s">
        <v>13</v>
      </c>
      <c r="W15" s="1" t="s">
        <v>29</v>
      </c>
      <c r="X15" s="1" t="s">
        <v>30</v>
      </c>
      <c r="Y15" s="1" t="s">
        <v>31</v>
      </c>
      <c r="Z15" s="1" t="s">
        <v>14</v>
      </c>
      <c r="AA15" s="1" t="s">
        <v>32</v>
      </c>
      <c r="AB15" s="1" t="s">
        <v>33</v>
      </c>
      <c r="AC15" s="1" t="s">
        <v>34</v>
      </c>
      <c r="AD15" s="1" t="s">
        <v>15</v>
      </c>
      <c r="AE15" s="1" t="s">
        <v>35</v>
      </c>
      <c r="AF15" s="1" t="s">
        <v>36</v>
      </c>
      <c r="AG15" s="1" t="s">
        <v>37</v>
      </c>
      <c r="AH15" s="1" t="s">
        <v>38</v>
      </c>
      <c r="AI15" s="1" t="s">
        <v>39</v>
      </c>
      <c r="AJ15" s="1" t="s">
        <v>40</v>
      </c>
      <c r="AK15" s="1" t="s">
        <v>45</v>
      </c>
      <c r="AL15" s="1" t="s">
        <v>46</v>
      </c>
      <c r="AM15" s="1" t="s">
        <v>47</v>
      </c>
      <c r="AN15" s="1" t="s">
        <v>48</v>
      </c>
      <c r="AO15" s="1" t="s">
        <v>50</v>
      </c>
      <c r="AP15" s="1" t="s">
        <v>51</v>
      </c>
      <c r="AQ15" s="1" t="s">
        <v>52</v>
      </c>
      <c r="AR15" s="1" t="s">
        <v>53</v>
      </c>
      <c r="AS15" s="1" t="s">
        <v>54</v>
      </c>
      <c r="AT15" s="1" t="s">
        <v>55</v>
      </c>
      <c r="AU15" s="1" t="s">
        <v>56</v>
      </c>
      <c r="AV15" s="1" t="s">
        <v>57</v>
      </c>
      <c r="AW15" s="1" t="s">
        <v>58</v>
      </c>
      <c r="AX15" s="1" t="s">
        <v>59</v>
      </c>
      <c r="AY15" s="1" t="s">
        <v>60</v>
      </c>
      <c r="AZ15" s="1" t="s">
        <v>61</v>
      </c>
      <c r="BA15" s="1" t="s">
        <v>62</v>
      </c>
      <c r="BB15" s="1" t="s">
        <v>63</v>
      </c>
      <c r="BC15" s="1" t="s">
        <v>68</v>
      </c>
      <c r="BD15" s="1" t="s">
        <v>69</v>
      </c>
      <c r="BE15" s="1" t="s">
        <v>70</v>
      </c>
      <c r="BF15" s="1" t="s">
        <v>72</v>
      </c>
      <c r="BG15" s="1" t="s">
        <v>74</v>
      </c>
      <c r="BH15" s="1" t="s">
        <v>75</v>
      </c>
      <c r="BI15" s="1" t="s">
        <v>76</v>
      </c>
      <c r="BJ15" s="1" t="s">
        <v>77</v>
      </c>
      <c r="BK15" s="1" t="s">
        <v>78</v>
      </c>
      <c r="BL15" s="1" t="s">
        <v>79</v>
      </c>
      <c r="BM15" s="1" t="s">
        <v>80</v>
      </c>
    </row>
    <row r="16" spans="1:65" ht="14.25" x14ac:dyDescent="0.2">
      <c r="A16" t="s">
        <v>66</v>
      </c>
      <c r="B16" t="s">
        <v>8</v>
      </c>
      <c r="C16">
        <v>9.1458890000000004</v>
      </c>
      <c r="D16">
        <v>19.023</v>
      </c>
      <c r="E16">
        <v>9.1127529999999997</v>
      </c>
      <c r="F16" s="1">
        <v>545</v>
      </c>
      <c r="G16" s="1">
        <v>534</v>
      </c>
      <c r="H16" s="1">
        <v>519</v>
      </c>
      <c r="I16" s="1">
        <v>592</v>
      </c>
      <c r="J16" s="1">
        <v>630</v>
      </c>
      <c r="K16" s="1">
        <v>679</v>
      </c>
      <c r="L16" s="1">
        <v>672</v>
      </c>
      <c r="M16" s="1">
        <v>739</v>
      </c>
      <c r="N16" s="1">
        <v>791</v>
      </c>
      <c r="O16" s="1">
        <v>830</v>
      </c>
      <c r="P16" s="1">
        <v>893</v>
      </c>
      <c r="Q16" s="1">
        <v>875</v>
      </c>
      <c r="R16" s="1">
        <v>869</v>
      </c>
      <c r="S16" s="1">
        <v>811</v>
      </c>
      <c r="T16" s="1">
        <v>791</v>
      </c>
      <c r="U16" s="1">
        <v>805</v>
      </c>
      <c r="V16" s="1">
        <v>797</v>
      </c>
      <c r="W16" s="1">
        <v>848</v>
      </c>
      <c r="X16" s="1">
        <v>846</v>
      </c>
      <c r="Y16" s="1">
        <v>877</v>
      </c>
      <c r="Z16" s="1">
        <v>882</v>
      </c>
      <c r="AA16" s="1">
        <v>872</v>
      </c>
      <c r="AB16" s="1">
        <v>881</v>
      </c>
      <c r="AC16" s="1">
        <v>958</v>
      </c>
      <c r="AD16">
        <v>968</v>
      </c>
      <c r="AE16">
        <v>958</v>
      </c>
      <c r="AF16">
        <v>1020</v>
      </c>
      <c r="AG16">
        <v>1024</v>
      </c>
      <c r="AH16">
        <v>1019</v>
      </c>
      <c r="AI16">
        <v>1081</v>
      </c>
      <c r="AJ16">
        <v>1076</v>
      </c>
      <c r="AK16">
        <v>1072</v>
      </c>
      <c r="AL16">
        <v>993</v>
      </c>
      <c r="AM16">
        <v>1025</v>
      </c>
      <c r="AN16">
        <v>1049</v>
      </c>
      <c r="AO16">
        <v>1072</v>
      </c>
      <c r="AP16">
        <v>1100</v>
      </c>
      <c r="AQ16">
        <v>1083</v>
      </c>
      <c r="AR16">
        <v>1064</v>
      </c>
      <c r="AS16">
        <v>1100</v>
      </c>
      <c r="AT16">
        <v>1118</v>
      </c>
      <c r="AU16">
        <v>1026</v>
      </c>
      <c r="AV16">
        <v>1019</v>
      </c>
      <c r="AW16">
        <v>1025</v>
      </c>
      <c r="AX16">
        <v>1111</v>
      </c>
      <c r="AY16">
        <v>1076</v>
      </c>
      <c r="AZ16">
        <v>1091</v>
      </c>
      <c r="BA16">
        <v>1121</v>
      </c>
      <c r="BB16">
        <v>1126</v>
      </c>
      <c r="BC16">
        <v>1055</v>
      </c>
      <c r="BD16">
        <v>1133</v>
      </c>
      <c r="BE16">
        <v>1196</v>
      </c>
      <c r="BF16">
        <v>1152</v>
      </c>
      <c r="BG16">
        <v>1146</v>
      </c>
      <c r="BH16">
        <v>1177</v>
      </c>
      <c r="BI16">
        <v>1223</v>
      </c>
      <c r="BJ16">
        <v>1323</v>
      </c>
      <c r="BK16">
        <v>1227</v>
      </c>
      <c r="BL16">
        <v>1211</v>
      </c>
      <c r="BM16">
        <v>1242</v>
      </c>
    </row>
    <row r="17" spans="2:65" x14ac:dyDescent="0.2">
      <c r="B17" t="s">
        <v>9</v>
      </c>
      <c r="C17">
        <v>17.164332000000002</v>
      </c>
      <c r="D17">
        <v>13.952999999999999</v>
      </c>
      <c r="E17">
        <v>14.93614</v>
      </c>
      <c r="F17" s="1">
        <v>616</v>
      </c>
      <c r="G17" s="1">
        <v>622</v>
      </c>
      <c r="H17" s="1">
        <v>627</v>
      </c>
      <c r="I17" s="1">
        <v>681</v>
      </c>
      <c r="J17" s="1">
        <v>737</v>
      </c>
      <c r="K17" s="1">
        <v>800</v>
      </c>
      <c r="L17" s="1">
        <v>798</v>
      </c>
      <c r="M17" s="1">
        <v>834</v>
      </c>
      <c r="N17" s="1">
        <v>967</v>
      </c>
      <c r="O17" s="1">
        <v>942</v>
      </c>
      <c r="P17" s="1">
        <v>975</v>
      </c>
      <c r="Q17" s="1">
        <v>984</v>
      </c>
      <c r="R17" s="1">
        <v>986</v>
      </c>
      <c r="S17" s="1">
        <v>922</v>
      </c>
      <c r="T17" s="1">
        <v>870</v>
      </c>
      <c r="U17" s="1">
        <v>878</v>
      </c>
      <c r="V17" s="1">
        <v>891</v>
      </c>
      <c r="W17" s="1">
        <v>895</v>
      </c>
      <c r="X17" s="1">
        <v>891</v>
      </c>
      <c r="Y17" s="1">
        <v>912</v>
      </c>
      <c r="Z17" s="1">
        <v>950</v>
      </c>
      <c r="AA17" s="1">
        <v>937</v>
      </c>
      <c r="AB17" s="1">
        <v>960</v>
      </c>
      <c r="AC17" s="1">
        <v>982</v>
      </c>
      <c r="AD17">
        <v>1046</v>
      </c>
      <c r="AE17">
        <v>1040</v>
      </c>
      <c r="AF17">
        <v>1052</v>
      </c>
      <c r="AG17">
        <v>1120</v>
      </c>
      <c r="AH17">
        <v>1083</v>
      </c>
      <c r="AI17">
        <v>1110</v>
      </c>
      <c r="AJ17">
        <v>1073</v>
      </c>
      <c r="AK17">
        <v>1161</v>
      </c>
      <c r="AL17">
        <v>1071</v>
      </c>
      <c r="AM17">
        <v>1086</v>
      </c>
      <c r="AN17">
        <v>1078</v>
      </c>
      <c r="AO17">
        <v>1182</v>
      </c>
      <c r="AP17">
        <v>1108</v>
      </c>
      <c r="AQ17">
        <v>1052</v>
      </c>
      <c r="AR17">
        <v>1164</v>
      </c>
      <c r="AS17">
        <v>1186</v>
      </c>
      <c r="AT17">
        <v>1154</v>
      </c>
      <c r="AU17">
        <v>1157</v>
      </c>
      <c r="AV17">
        <v>1113</v>
      </c>
      <c r="AW17">
        <v>1173</v>
      </c>
      <c r="AX17">
        <v>1153</v>
      </c>
      <c r="AY17">
        <v>1142</v>
      </c>
      <c r="AZ17">
        <v>1152</v>
      </c>
      <c r="BA17">
        <v>1233</v>
      </c>
      <c r="BB17">
        <v>1195</v>
      </c>
      <c r="BC17">
        <v>1233</v>
      </c>
      <c r="BD17">
        <v>1285</v>
      </c>
      <c r="BE17">
        <v>1241</v>
      </c>
      <c r="BF17">
        <v>1165</v>
      </c>
      <c r="BG17">
        <v>1222</v>
      </c>
      <c r="BH17">
        <v>1189</v>
      </c>
      <c r="BI17">
        <v>1231</v>
      </c>
      <c r="BJ17">
        <v>1105</v>
      </c>
      <c r="BK17">
        <v>1311</v>
      </c>
      <c r="BL17">
        <v>1285</v>
      </c>
      <c r="BM17">
        <v>1336</v>
      </c>
    </row>
    <row r="18" spans="2:65" x14ac:dyDescent="0.2">
      <c r="C18" t="s">
        <v>7</v>
      </c>
      <c r="F18" s="2">
        <f>(F16*$C$16+F17*$C$17)/$C$15</f>
        <v>591.31916896479129</v>
      </c>
      <c r="G18" s="2">
        <f t="shared" ref="G18:AC18" si="7">(G16*$C$16+G17*$C$17)/$C$15</f>
        <v>591.40967420988216</v>
      </c>
      <c r="H18" s="2">
        <f t="shared" si="7"/>
        <v>589.45732743940084</v>
      </c>
      <c r="I18" s="2">
        <f t="shared" si="7"/>
        <v>650.06205687135821</v>
      </c>
      <c r="J18" s="2">
        <f t="shared" si="7"/>
        <v>699.8049447779249</v>
      </c>
      <c r="K18" s="2">
        <f t="shared" si="7"/>
        <v>757.93830203858806</v>
      </c>
      <c r="L18" s="2">
        <f t="shared" si="7"/>
        <v>754.20021534596754</v>
      </c>
      <c r="M18" s="2">
        <f t="shared" si="7"/>
        <v>800.97635284021362</v>
      </c>
      <c r="N18" s="2">
        <f t="shared" si="7"/>
        <v>905.8193484197642</v>
      </c>
      <c r="O18" s="2">
        <f t="shared" si="7"/>
        <v>903.0668580853046</v>
      </c>
      <c r="P18" s="2">
        <f t="shared" si="7"/>
        <v>946.49537824102663</v>
      </c>
      <c r="Q18" s="2">
        <f t="shared" si="7"/>
        <v>946.10971010087678</v>
      </c>
      <c r="R18" s="2">
        <f t="shared" si="7"/>
        <v>945.32877139268419</v>
      </c>
      <c r="S18" s="2">
        <f t="shared" si="7"/>
        <v>883.41447542382855</v>
      </c>
      <c r="T18" s="2">
        <f t="shared" si="7"/>
        <v>842.53823025659869</v>
      </c>
      <c r="U18" s="2">
        <f t="shared" si="7"/>
        <v>852.62393428774317</v>
      </c>
      <c r="V18" s="2">
        <f t="shared" si="7"/>
        <v>858.3239701787378</v>
      </c>
      <c r="W18" s="2">
        <f t="shared" si="7"/>
        <v>878.66198508936884</v>
      </c>
      <c r="X18" s="2">
        <f t="shared" si="7"/>
        <v>875.35721976641696</v>
      </c>
      <c r="Y18" s="2">
        <f t="shared" si="7"/>
        <v>899.83339315165779</v>
      </c>
      <c r="Z18" s="2">
        <f t="shared" si="7"/>
        <v>926.36202098036347</v>
      </c>
      <c r="AA18" s="2">
        <f t="shared" si="7"/>
        <v>914.40487299593576</v>
      </c>
      <c r="AB18" s="2">
        <f t="shared" si="7"/>
        <v>932.53823025659869</v>
      </c>
      <c r="AC18" s="2">
        <f t="shared" si="7"/>
        <v>973.65718387542233</v>
      </c>
      <c r="AD18" s="2">
        <f t="shared" ref="AD18:AI18" si="8">(AD16*$D$16+AD17*$D$17)/$D$15</f>
        <v>1001.0038209606987</v>
      </c>
      <c r="AE18" s="2">
        <f t="shared" si="8"/>
        <v>992.69632459970887</v>
      </c>
      <c r="AF18" s="2">
        <f t="shared" si="8"/>
        <v>1033.5400291120814</v>
      </c>
      <c r="AG18" s="2">
        <f t="shared" si="8"/>
        <v>1064.6200873362445</v>
      </c>
      <c r="AH18" s="2">
        <f t="shared" si="8"/>
        <v>1046.0800582241632</v>
      </c>
      <c r="AI18" s="2">
        <f t="shared" si="8"/>
        <v>1093.2706513828239</v>
      </c>
      <c r="AJ18" s="2">
        <f t="shared" ref="AJ18:AT18" si="9">(AJ16*$D$16+AJ17*$D$17)/$D$15</f>
        <v>1074.7306222707423</v>
      </c>
      <c r="AK18" s="2">
        <f t="shared" si="9"/>
        <v>1109.6582059679768</v>
      </c>
      <c r="AL18" s="2">
        <f t="shared" si="9"/>
        <v>1026.0038209606987</v>
      </c>
      <c r="AM18" s="2">
        <f t="shared" si="9"/>
        <v>1050.8106804949052</v>
      </c>
      <c r="AN18" s="2">
        <f t="shared" si="9"/>
        <v>1061.2706513828239</v>
      </c>
      <c r="AO18" s="2">
        <f t="shared" si="9"/>
        <v>1118.5438500727803</v>
      </c>
      <c r="AP18" s="2">
        <f t="shared" si="9"/>
        <v>1103.3850072780206</v>
      </c>
      <c r="AQ18" s="2">
        <f t="shared" si="9"/>
        <v>1069.883096797671</v>
      </c>
      <c r="AR18" s="2">
        <f t="shared" si="9"/>
        <v>1106.3125909752546</v>
      </c>
      <c r="AS18" s="2">
        <f t="shared" si="9"/>
        <v>1136.388828238719</v>
      </c>
      <c r="AT18" s="2">
        <f t="shared" si="9"/>
        <v>1133.2325327510916</v>
      </c>
      <c r="AU18" s="2">
        <f t="shared" ref="AU18:BA18" si="10">(AU16*$D$16+AU17*$D$17)/$D$15</f>
        <v>1081.4294941775836</v>
      </c>
      <c r="AV18" s="2">
        <f t="shared" si="10"/>
        <v>1058.7738355167394</v>
      </c>
      <c r="AW18" s="2">
        <f t="shared" si="10"/>
        <v>1087.6226346433771</v>
      </c>
      <c r="AX18" s="2">
        <f t="shared" si="10"/>
        <v>1128.7712882096071</v>
      </c>
      <c r="AY18" s="2">
        <f t="shared" si="10"/>
        <v>1103.9263100436681</v>
      </c>
      <c r="AZ18" s="2">
        <f t="shared" si="10"/>
        <v>1116.8106804949055</v>
      </c>
      <c r="BA18" s="2">
        <f t="shared" si="10"/>
        <v>1168.3901018922852</v>
      </c>
      <c r="BB18" s="2">
        <f t="shared" ref="BB18:BM18" si="11">(BB16*$E$16+BB17*$E$17)/$E$15</f>
        <v>1168.8540997708294</v>
      </c>
      <c r="BC18" s="2">
        <f t="shared" si="11"/>
        <v>1165.5511559305453</v>
      </c>
      <c r="BD18" s="2">
        <f t="shared" si="11"/>
        <v>1227.4032342777691</v>
      </c>
      <c r="BE18" s="2">
        <f t="shared" si="11"/>
        <v>1223.9483259374974</v>
      </c>
      <c r="BF18" s="2">
        <f t="shared" si="11"/>
        <v>1160.073960826388</v>
      </c>
      <c r="BG18" s="2">
        <f t="shared" si="11"/>
        <v>1193.2016171388846</v>
      </c>
      <c r="BH18" s="2">
        <f t="shared" si="11"/>
        <v>1184.4528869166659</v>
      </c>
      <c r="BI18" s="2">
        <f t="shared" si="11"/>
        <v>1227.9685912777773</v>
      </c>
      <c r="BJ18" s="2">
        <f t="shared" si="11"/>
        <v>1187.6058876805682</v>
      </c>
      <c r="BK18" s="2">
        <f t="shared" si="11"/>
        <v>1279.1702084166618</v>
      </c>
      <c r="BL18" s="2">
        <f t="shared" si="11"/>
        <v>1256.9594693194404</v>
      </c>
      <c r="BM18" s="2">
        <f t="shared" si="11"/>
        <v>1300.3809475138835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zdrojová data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2020-01-31T10:00:55Z</cp:lastPrinted>
  <dcterms:created xsi:type="dcterms:W3CDTF">2007-02-08T14:22:39Z</dcterms:created>
  <dcterms:modified xsi:type="dcterms:W3CDTF">2020-01-31T12:20:23Z</dcterms:modified>
</cp:coreProperties>
</file>